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NDOWS10\Documents\"/>
    </mc:Choice>
  </mc:AlternateContent>
  <bookViews>
    <workbookView xWindow="0" yWindow="0" windowWidth="20490" windowHeight="8820" firstSheet="16" activeTab="18"/>
  </bookViews>
  <sheets>
    <sheet name="MARPAUNG" sheetId="4" r:id="rId1"/>
    <sheet name="Sheet3" sheetId="3" r:id="rId2"/>
    <sheet name="SILESEM" sheetId="5" r:id="rId3"/>
    <sheet name="SIMANGUNSONG" sheetId="6" r:id="rId4"/>
    <sheet name="DOLOK" sheetId="9" r:id="rId5"/>
    <sheet name="Sheet1" sheetId="10" r:id="rId6"/>
    <sheet name="vaksin 12-17" sheetId="11" r:id="rId7"/>
    <sheet name="vaksin 18+" sheetId="12" r:id="rId8"/>
    <sheet name="DOMISIILI" sheetId="13" r:id="rId9"/>
    <sheet name="BELUM VAKSIN" sheetId="14" r:id="rId10"/>
    <sheet name="Sheet4" sheetId="15" r:id="rId11"/>
    <sheet name="JUMLAH WARGA" sheetId="16" r:id="rId12"/>
    <sheet name="Sheet2" sheetId="20" r:id="rId13"/>
    <sheet name="BANTUAN" sheetId="17" r:id="rId14"/>
    <sheet name="JLH WARGA JULI" sheetId="22" r:id="rId15"/>
    <sheet name="JLH WARGA AGUSTUS" sheetId="23" r:id="rId16"/>
    <sheet name="JLH WARGA SEPT" sheetId="25" r:id="rId17"/>
    <sheet name="JLH WARGA OKT" sheetId="26" r:id="rId18"/>
    <sheet name="JLH WARGA NOVEMBER" sheetId="24" r:id="rId19"/>
    <sheet name="SEMBAKO 1,2,3" sheetId="19" r:id="rId20"/>
  </sheets>
  <externalReferences>
    <externalReference r:id="rId21"/>
  </externalReferences>
  <definedNames>
    <definedName name="_xlnm._FilterDatabase" localSheetId="13" hidden="1">BANTUAN!$A$2:$P$889</definedName>
    <definedName name="_xlnm._FilterDatabase" localSheetId="9" hidden="1">'BELUM VAKSIN'!$A$1:$G$208</definedName>
    <definedName name="_xlnm._FilterDatabase" localSheetId="4" hidden="1">DOLOK!$A$2:$Q$99</definedName>
    <definedName name="_xlnm._FilterDatabase" localSheetId="15" hidden="1">'JLH WARGA AGUSTUS'!$A$2:$O$915</definedName>
    <definedName name="_xlnm._FilterDatabase" localSheetId="16" hidden="1">'JLH WARGA SEPT'!$A$1:$O$919</definedName>
    <definedName name="_xlnm._FilterDatabase" localSheetId="11" hidden="1">'JUMLAH WARGA'!$A$2:$O$907</definedName>
    <definedName name="_xlnm._FilterDatabase" localSheetId="19" hidden="1">'SEMBAKO 1,2,3'!$A$1:$G$85</definedName>
    <definedName name="_xlnm._FilterDatabase" localSheetId="10" hidden="1">Sheet4!$A$5:$I$321</definedName>
    <definedName name="_xlnm._FilterDatabase" localSheetId="3" hidden="1">SIMANGUNSONG!$A$2:$N$399</definedName>
    <definedName name="ENDDATE">[1]KETERANGAN!$K$3</definedName>
    <definedName name="_xlnm.Print_Area" localSheetId="0">MARPAUNG!$A$42:$N$287</definedName>
    <definedName name="_xlnm.Print_Area" localSheetId="3">SIMANGUNSONG!$E$85:$E$385</definedName>
    <definedName name="_xlnm.Print_Area" localSheetId="6">'vaksin 12-17'!$A$51:$I$98</definedName>
    <definedName name="STARTDATE">[1]KETERANGAN!$K$2</definedName>
  </definedNames>
  <calcPr calcId="152511"/>
</workbook>
</file>

<file path=xl/calcChain.xml><?xml version="1.0" encoding="utf-8"?>
<calcChain xmlns="http://schemas.openxmlformats.org/spreadsheetml/2006/main">
  <c r="A85" i="19" l="1"/>
  <c r="A84" i="19"/>
  <c r="A83" i="19"/>
  <c r="A82" i="19"/>
  <c r="A81" i="19"/>
  <c r="A80" i="19"/>
  <c r="A79" i="19"/>
  <c r="A78" i="19"/>
  <c r="A77" i="19"/>
  <c r="B76" i="19"/>
  <c r="A76" i="19"/>
  <c r="B75" i="19"/>
  <c r="A75" i="19"/>
  <c r="B74" i="19"/>
  <c r="A74" i="19"/>
  <c r="B73" i="19"/>
  <c r="A73" i="19"/>
  <c r="B72" i="19"/>
  <c r="A72" i="19"/>
  <c r="B71" i="19"/>
  <c r="A71" i="19"/>
  <c r="B70" i="19"/>
  <c r="A70" i="19"/>
  <c r="B69" i="19"/>
  <c r="A69" i="19"/>
  <c r="B68" i="19"/>
  <c r="A68" i="19"/>
  <c r="B67" i="19"/>
  <c r="A67" i="19"/>
  <c r="B66" i="19"/>
  <c r="A66" i="19"/>
  <c r="B65" i="19"/>
  <c r="A65" i="19"/>
  <c r="B64" i="19"/>
  <c r="A64" i="19"/>
  <c r="B63" i="19"/>
  <c r="A63" i="19"/>
  <c r="B62" i="19"/>
  <c r="A62" i="19"/>
  <c r="B61" i="19"/>
  <c r="A61" i="19"/>
  <c r="B60" i="19"/>
  <c r="A60" i="19"/>
  <c r="B59" i="19"/>
  <c r="A59" i="19"/>
  <c r="B58" i="19"/>
  <c r="A58" i="19"/>
  <c r="B57" i="19"/>
  <c r="A57" i="19"/>
  <c r="B56" i="19"/>
  <c r="A56" i="19"/>
  <c r="B55" i="19"/>
  <c r="A55" i="19"/>
  <c r="B54" i="19"/>
  <c r="A54" i="19"/>
  <c r="B53" i="19"/>
  <c r="A53" i="19"/>
  <c r="B52" i="19"/>
  <c r="A52" i="19"/>
  <c r="B51" i="19"/>
  <c r="A51" i="19"/>
  <c r="B50" i="19"/>
  <c r="A50" i="19"/>
  <c r="B49" i="19"/>
  <c r="A49" i="19"/>
  <c r="B48" i="19"/>
  <c r="A48" i="19"/>
  <c r="B47" i="19"/>
  <c r="A47" i="19"/>
  <c r="B46" i="19"/>
  <c r="A46" i="19"/>
  <c r="B45" i="19"/>
  <c r="A45" i="19"/>
  <c r="B44" i="19"/>
  <c r="A44" i="19"/>
  <c r="B43" i="19"/>
  <c r="A43" i="19"/>
  <c r="B42" i="19"/>
  <c r="A42" i="19"/>
  <c r="B41" i="19"/>
  <c r="A41" i="19"/>
  <c r="B40" i="19"/>
  <c r="A40" i="19"/>
  <c r="B39" i="19"/>
  <c r="A39" i="19"/>
  <c r="B38" i="19"/>
  <c r="A38" i="19"/>
  <c r="B37" i="19"/>
  <c r="A37" i="19"/>
  <c r="B36" i="19"/>
  <c r="A36" i="19"/>
  <c r="B35" i="19"/>
  <c r="A35" i="19"/>
  <c r="B34" i="19"/>
  <c r="A34" i="19"/>
  <c r="B33" i="19"/>
  <c r="A33" i="19"/>
  <c r="B32" i="19"/>
  <c r="A32" i="19"/>
  <c r="B31" i="19"/>
  <c r="A31" i="19"/>
  <c r="B30" i="19"/>
  <c r="A30" i="19"/>
  <c r="B29" i="19"/>
  <c r="A29" i="19"/>
  <c r="B28" i="19"/>
  <c r="A28" i="19"/>
  <c r="B27" i="19"/>
  <c r="A27" i="19"/>
  <c r="B26" i="19"/>
  <c r="A26" i="19"/>
  <c r="B25" i="19"/>
  <c r="A25" i="19"/>
  <c r="B24" i="19"/>
  <c r="A24" i="19"/>
  <c r="B23" i="19"/>
  <c r="A23" i="19"/>
  <c r="B22" i="19"/>
  <c r="A22" i="19"/>
  <c r="B21" i="19"/>
  <c r="A21" i="19"/>
  <c r="B20" i="19"/>
  <c r="A20" i="19"/>
  <c r="B19" i="19"/>
  <c r="A19" i="19"/>
  <c r="B18" i="19"/>
  <c r="A18" i="19"/>
  <c r="B17" i="19"/>
  <c r="A17" i="19"/>
  <c r="B16" i="19"/>
  <c r="A16" i="19"/>
  <c r="B15" i="19"/>
  <c r="A15" i="19"/>
  <c r="B14" i="19"/>
  <c r="A14" i="19"/>
  <c r="B13" i="19"/>
  <c r="A13" i="19"/>
  <c r="B12" i="19"/>
  <c r="A12" i="19"/>
  <c r="B11" i="19"/>
  <c r="A11" i="19"/>
  <c r="B10" i="19"/>
  <c r="A10" i="19"/>
  <c r="B9" i="19"/>
  <c r="A9" i="19"/>
  <c r="B8" i="19"/>
  <c r="A8" i="19"/>
  <c r="B7" i="19"/>
  <c r="A7" i="19"/>
  <c r="B6" i="19"/>
  <c r="A6" i="19"/>
  <c r="B5" i="19"/>
  <c r="A5" i="19"/>
  <c r="B4" i="19"/>
  <c r="A4" i="19"/>
  <c r="B3" i="19"/>
  <c r="A3" i="19"/>
  <c r="B2" i="19"/>
  <c r="A2" i="19"/>
  <c r="K954" i="24"/>
  <c r="K953" i="24"/>
  <c r="K952" i="24"/>
  <c r="K951" i="24"/>
  <c r="K950" i="24"/>
  <c r="K949" i="24"/>
  <c r="K948" i="24"/>
  <c r="K947" i="24"/>
  <c r="K946" i="24"/>
  <c r="K945" i="24"/>
  <c r="K944" i="24"/>
  <c r="K943" i="24"/>
  <c r="K955" i="24" s="1"/>
  <c r="K942" i="24"/>
  <c r="G942" i="24"/>
  <c r="K941" i="24"/>
  <c r="G941" i="24"/>
  <c r="G943" i="24" s="1"/>
  <c r="K940" i="24"/>
  <c r="K939" i="24"/>
  <c r="K938" i="24"/>
  <c r="K937" i="24"/>
  <c r="K936" i="24"/>
  <c r="G936" i="24"/>
  <c r="K935" i="24"/>
  <c r="G935" i="24"/>
  <c r="K934" i="24"/>
  <c r="G934" i="24"/>
  <c r="K933" i="24"/>
  <c r="G933" i="24"/>
  <c r="K932" i="24"/>
  <c r="G932" i="24"/>
  <c r="K931" i="24"/>
  <c r="G931" i="24"/>
  <c r="K930" i="24"/>
  <c r="G930" i="24"/>
  <c r="K929" i="24"/>
  <c r="G929" i="24"/>
  <c r="K928" i="24"/>
  <c r="G928" i="24"/>
  <c r="K927" i="24"/>
  <c r="G927" i="24"/>
  <c r="K926" i="24"/>
  <c r="G926" i="24"/>
  <c r="G937" i="24" s="1"/>
  <c r="K917" i="24"/>
  <c r="B917" i="24"/>
  <c r="A917" i="24"/>
  <c r="K916" i="24"/>
  <c r="B916" i="24"/>
  <c r="A916" i="24"/>
  <c r="K915" i="24"/>
  <c r="B915" i="24"/>
  <c r="A915" i="24"/>
  <c r="K914" i="24"/>
  <c r="B914" i="24"/>
  <c r="A914" i="24"/>
  <c r="K913" i="24"/>
  <c r="B913" i="24"/>
  <c r="A913" i="24"/>
  <c r="K912" i="24"/>
  <c r="B912" i="24"/>
  <c r="A912" i="24"/>
  <c r="K911" i="24"/>
  <c r="B911" i="24"/>
  <c r="A911" i="24"/>
  <c r="K910" i="24"/>
  <c r="B910" i="24"/>
  <c r="A910" i="24"/>
  <c r="K909" i="24"/>
  <c r="B909" i="24"/>
  <c r="A909" i="24"/>
  <c r="K908" i="24"/>
  <c r="B908" i="24"/>
  <c r="A908" i="24"/>
  <c r="K907" i="24"/>
  <c r="B907" i="24"/>
  <c r="A907" i="24"/>
  <c r="K906" i="24"/>
  <c r="B906" i="24"/>
  <c r="A906" i="24"/>
  <c r="K905" i="24"/>
  <c r="B905" i="24"/>
  <c r="A905" i="24"/>
  <c r="K904" i="24"/>
  <c r="B904" i="24"/>
  <c r="A904" i="24"/>
  <c r="K903" i="24"/>
  <c r="B903" i="24"/>
  <c r="A903" i="24"/>
  <c r="K902" i="24"/>
  <c r="B902" i="24"/>
  <c r="A902" i="24"/>
  <c r="K901" i="24"/>
  <c r="B901" i="24"/>
  <c r="A901" i="24"/>
  <c r="K900" i="24"/>
  <c r="B900" i="24"/>
  <c r="A900" i="24"/>
  <c r="K899" i="24"/>
  <c r="B899" i="24"/>
  <c r="A899" i="24"/>
  <c r="K898" i="24"/>
  <c r="B898" i="24"/>
  <c r="A898" i="24"/>
  <c r="K897" i="24"/>
  <c r="B897" i="24"/>
  <c r="A897" i="24"/>
  <c r="K896" i="24"/>
  <c r="B896" i="24"/>
  <c r="A896" i="24"/>
  <c r="K895" i="24"/>
  <c r="B895" i="24"/>
  <c r="A895" i="24"/>
  <c r="K894" i="24"/>
  <c r="B894" i="24"/>
  <c r="A894" i="24"/>
  <c r="K893" i="24"/>
  <c r="B893" i="24"/>
  <c r="A893" i="24"/>
  <c r="K892" i="24"/>
  <c r="B892" i="24"/>
  <c r="A892" i="24"/>
  <c r="K891" i="24"/>
  <c r="B891" i="24"/>
  <c r="A891" i="24"/>
  <c r="K890" i="24"/>
  <c r="B890" i="24"/>
  <c r="A890" i="24"/>
  <c r="K889" i="24"/>
  <c r="B889" i="24"/>
  <c r="A889" i="24"/>
  <c r="K888" i="24"/>
  <c r="B888" i="24"/>
  <c r="A888" i="24"/>
  <c r="K887" i="24"/>
  <c r="B887" i="24"/>
  <c r="A887" i="24"/>
  <c r="K886" i="24"/>
  <c r="B886" i="24"/>
  <c r="A886" i="24"/>
  <c r="K885" i="24"/>
  <c r="B885" i="24"/>
  <c r="A885" i="24"/>
  <c r="K884" i="24"/>
  <c r="B884" i="24"/>
  <c r="A884" i="24"/>
  <c r="K883" i="24"/>
  <c r="B883" i="24"/>
  <c r="A883" i="24"/>
  <c r="K882" i="24"/>
  <c r="B882" i="24"/>
  <c r="A882" i="24"/>
  <c r="J881" i="24"/>
  <c r="K881" i="24" s="1"/>
  <c r="B881" i="24"/>
  <c r="A881" i="24"/>
  <c r="J880" i="24"/>
  <c r="K880" i="24" s="1"/>
  <c r="B880" i="24"/>
  <c r="A880" i="24"/>
  <c r="K879" i="24"/>
  <c r="B879" i="24"/>
  <c r="A879" i="24"/>
  <c r="K878" i="24"/>
  <c r="B878" i="24"/>
  <c r="A878" i="24"/>
  <c r="K877" i="24"/>
  <c r="B877" i="24"/>
  <c r="A877" i="24"/>
  <c r="K876" i="24"/>
  <c r="B876" i="24"/>
  <c r="A876" i="24"/>
  <c r="K875" i="24"/>
  <c r="B875" i="24"/>
  <c r="A875" i="24"/>
  <c r="K874" i="24"/>
  <c r="B874" i="24"/>
  <c r="A874" i="24"/>
  <c r="K873" i="24"/>
  <c r="B873" i="24"/>
  <c r="A873" i="24"/>
  <c r="K872" i="24"/>
  <c r="B872" i="24"/>
  <c r="A872" i="24"/>
  <c r="K871" i="24"/>
  <c r="B871" i="24"/>
  <c r="A871" i="24"/>
  <c r="K870" i="24"/>
  <c r="B870" i="24"/>
  <c r="A870" i="24"/>
  <c r="K869" i="24"/>
  <c r="B869" i="24"/>
  <c r="A869" i="24"/>
  <c r="K868" i="24"/>
  <c r="B868" i="24"/>
  <c r="A868" i="24"/>
  <c r="K867" i="24"/>
  <c r="B867" i="24"/>
  <c r="A867" i="24"/>
  <c r="K866" i="24"/>
  <c r="B866" i="24"/>
  <c r="A866" i="24"/>
  <c r="K865" i="24"/>
  <c r="B865" i="24"/>
  <c r="A865" i="24"/>
  <c r="K864" i="24"/>
  <c r="B864" i="24"/>
  <c r="A864" i="24"/>
  <c r="K863" i="24"/>
  <c r="B863" i="24"/>
  <c r="A863" i="24"/>
  <c r="K862" i="24"/>
  <c r="B862" i="24"/>
  <c r="A862" i="24"/>
  <c r="K861" i="24"/>
  <c r="B861" i="24"/>
  <c r="A861" i="24"/>
  <c r="K860" i="24"/>
  <c r="B860" i="24"/>
  <c r="A860" i="24"/>
  <c r="K859" i="24"/>
  <c r="B859" i="24"/>
  <c r="A859" i="24"/>
  <c r="K858" i="24"/>
  <c r="B858" i="24"/>
  <c r="A858" i="24"/>
  <c r="K857" i="24"/>
  <c r="B857" i="24"/>
  <c r="A857" i="24"/>
  <c r="K856" i="24"/>
  <c r="B856" i="24"/>
  <c r="A856" i="24"/>
  <c r="K855" i="24"/>
  <c r="B855" i="24"/>
  <c r="A855" i="24"/>
  <c r="K854" i="24"/>
  <c r="B854" i="24"/>
  <c r="A854" i="24"/>
  <c r="K853" i="24"/>
  <c r="B853" i="24"/>
  <c r="A853" i="24"/>
  <c r="K852" i="24"/>
  <c r="B852" i="24"/>
  <c r="A852" i="24"/>
  <c r="K851" i="24"/>
  <c r="B851" i="24"/>
  <c r="A851" i="24"/>
  <c r="K850" i="24"/>
  <c r="B850" i="24"/>
  <c r="A850" i="24"/>
  <c r="K849" i="24"/>
  <c r="B849" i="24"/>
  <c r="A849" i="24"/>
  <c r="K848" i="24"/>
  <c r="B848" i="24"/>
  <c r="A848" i="24"/>
  <c r="K847" i="24"/>
  <c r="B847" i="24"/>
  <c r="A847" i="24"/>
  <c r="K846" i="24"/>
  <c r="B846" i="24"/>
  <c r="A846" i="24"/>
  <c r="K845" i="24"/>
  <c r="B845" i="24"/>
  <c r="A845" i="24"/>
  <c r="K844" i="24"/>
  <c r="B844" i="24"/>
  <c r="A844" i="24"/>
  <c r="K843" i="24"/>
  <c r="B843" i="24"/>
  <c r="A843" i="24"/>
  <c r="K842" i="24"/>
  <c r="B842" i="24"/>
  <c r="A842" i="24"/>
  <c r="K841" i="24"/>
  <c r="B841" i="24"/>
  <c r="A841" i="24"/>
  <c r="K840" i="24"/>
  <c r="B840" i="24"/>
  <c r="A840" i="24"/>
  <c r="K839" i="24"/>
  <c r="B839" i="24"/>
  <c r="A839" i="24"/>
  <c r="K838" i="24"/>
  <c r="B838" i="24"/>
  <c r="A838" i="24"/>
  <c r="K837" i="24"/>
  <c r="B837" i="24"/>
  <c r="A837" i="24"/>
  <c r="K836" i="24"/>
  <c r="B836" i="24"/>
  <c r="A836" i="24"/>
  <c r="K835" i="24"/>
  <c r="B835" i="24"/>
  <c r="A835" i="24"/>
  <c r="K834" i="24"/>
  <c r="B834" i="24"/>
  <c r="A834" i="24"/>
  <c r="K833" i="24"/>
  <c r="B833" i="24"/>
  <c r="A833" i="24"/>
  <c r="K832" i="24"/>
  <c r="B832" i="24"/>
  <c r="A832" i="24"/>
  <c r="K831" i="24"/>
  <c r="B831" i="24"/>
  <c r="A831" i="24"/>
  <c r="K830" i="24"/>
  <c r="B830" i="24"/>
  <c r="A830" i="24"/>
  <c r="K829" i="24"/>
  <c r="B829" i="24"/>
  <c r="A829" i="24"/>
  <c r="K828" i="24"/>
  <c r="B828" i="24"/>
  <c r="A828" i="24"/>
  <c r="K827" i="24"/>
  <c r="B827" i="24"/>
  <c r="A827" i="24"/>
  <c r="K826" i="24"/>
  <c r="B826" i="24"/>
  <c r="A826" i="24"/>
  <c r="K825" i="24"/>
  <c r="B825" i="24"/>
  <c r="A825" i="24"/>
  <c r="K824" i="24"/>
  <c r="B824" i="24"/>
  <c r="A824" i="24"/>
  <c r="K823" i="24"/>
  <c r="B823" i="24"/>
  <c r="A823" i="24"/>
  <c r="K822" i="24"/>
  <c r="B822" i="24"/>
  <c r="A822" i="24"/>
  <c r="K821" i="24"/>
  <c r="B821" i="24"/>
  <c r="A821" i="24"/>
  <c r="K820" i="24"/>
  <c r="B820" i="24"/>
  <c r="A820" i="24"/>
  <c r="K819" i="24"/>
  <c r="B819" i="24"/>
  <c r="A819" i="24"/>
  <c r="K818" i="24"/>
  <c r="B818" i="24"/>
  <c r="A818" i="24"/>
  <c r="K817" i="24"/>
  <c r="B817" i="24"/>
  <c r="A817" i="24"/>
  <c r="K816" i="24"/>
  <c r="B816" i="24"/>
  <c r="A816" i="24"/>
  <c r="K815" i="24"/>
  <c r="B815" i="24"/>
  <c r="A815" i="24"/>
  <c r="K814" i="24"/>
  <c r="B814" i="24"/>
  <c r="A814" i="24"/>
  <c r="K813" i="24"/>
  <c r="B813" i="24"/>
  <c r="A813" i="24"/>
  <c r="K812" i="24"/>
  <c r="B812" i="24"/>
  <c r="A812" i="24"/>
  <c r="K811" i="24"/>
  <c r="B811" i="24"/>
  <c r="A811" i="24"/>
  <c r="K810" i="24"/>
  <c r="B810" i="24"/>
  <c r="A810" i="24"/>
  <c r="K809" i="24"/>
  <c r="B809" i="24"/>
  <c r="A809" i="24"/>
  <c r="K808" i="24"/>
  <c r="B808" i="24"/>
  <c r="A808" i="24"/>
  <c r="K807" i="24"/>
  <c r="B807" i="24"/>
  <c r="A807" i="24"/>
  <c r="K806" i="24"/>
  <c r="B806" i="24"/>
  <c r="A806" i="24"/>
  <c r="K805" i="24"/>
  <c r="B805" i="24"/>
  <c r="A805" i="24"/>
  <c r="K804" i="24"/>
  <c r="B804" i="24"/>
  <c r="A804" i="24"/>
  <c r="K803" i="24"/>
  <c r="B803" i="24"/>
  <c r="A803" i="24"/>
  <c r="K802" i="24"/>
  <c r="B802" i="24"/>
  <c r="A802" i="24"/>
  <c r="K801" i="24"/>
  <c r="B801" i="24"/>
  <c r="A801" i="24"/>
  <c r="K800" i="24"/>
  <c r="B800" i="24"/>
  <c r="A800" i="24"/>
  <c r="K799" i="24"/>
  <c r="B799" i="24"/>
  <c r="A799" i="24"/>
  <c r="K798" i="24"/>
  <c r="B798" i="24"/>
  <c r="A798" i="24"/>
  <c r="K797" i="24"/>
  <c r="B797" i="24"/>
  <c r="A797" i="24"/>
  <c r="K796" i="24"/>
  <c r="B796" i="24"/>
  <c r="A796" i="24"/>
  <c r="K795" i="24"/>
  <c r="B795" i="24"/>
  <c r="A795" i="24"/>
  <c r="K794" i="24"/>
  <c r="B794" i="24"/>
  <c r="A794" i="24"/>
  <c r="K793" i="24"/>
  <c r="B793" i="24"/>
  <c r="A793" i="24"/>
  <c r="K792" i="24"/>
  <c r="B792" i="24"/>
  <c r="A792" i="24"/>
  <c r="K791" i="24"/>
  <c r="B791" i="24"/>
  <c r="A791" i="24"/>
  <c r="K790" i="24"/>
  <c r="B790" i="24"/>
  <c r="A790" i="24"/>
  <c r="K789" i="24"/>
  <c r="B789" i="24"/>
  <c r="A789" i="24"/>
  <c r="K788" i="24"/>
  <c r="B788" i="24"/>
  <c r="A788" i="24"/>
  <c r="K787" i="24"/>
  <c r="B787" i="24"/>
  <c r="A787" i="24"/>
  <c r="K786" i="24"/>
  <c r="B786" i="24"/>
  <c r="A786" i="24"/>
  <c r="K785" i="24"/>
  <c r="B785" i="24"/>
  <c r="A785" i="24"/>
  <c r="K784" i="24"/>
  <c r="B784" i="24"/>
  <c r="A784" i="24"/>
  <c r="K783" i="24"/>
  <c r="B783" i="24"/>
  <c r="A783" i="24"/>
  <c r="K782" i="24"/>
  <c r="B782" i="24"/>
  <c r="A782" i="24"/>
  <c r="K781" i="24"/>
  <c r="B781" i="24"/>
  <c r="A781" i="24"/>
  <c r="K780" i="24"/>
  <c r="B780" i="24"/>
  <c r="A780" i="24"/>
  <c r="K779" i="24"/>
  <c r="B779" i="24"/>
  <c r="A779" i="24"/>
  <c r="K778" i="24"/>
  <c r="B778" i="24"/>
  <c r="A778" i="24"/>
  <c r="K777" i="24"/>
  <c r="B777" i="24"/>
  <c r="A777" i="24"/>
  <c r="K776" i="24"/>
  <c r="B776" i="24"/>
  <c r="A776" i="24"/>
  <c r="K775" i="24"/>
  <c r="B775" i="24"/>
  <c r="A775" i="24"/>
  <c r="K774" i="24"/>
  <c r="B774" i="24"/>
  <c r="A774" i="24"/>
  <c r="K773" i="24"/>
  <c r="B773" i="24"/>
  <c r="A773" i="24"/>
  <c r="K772" i="24"/>
  <c r="B772" i="24"/>
  <c r="A772" i="24"/>
  <c r="K771" i="24"/>
  <c r="B771" i="24"/>
  <c r="A771" i="24"/>
  <c r="K770" i="24"/>
  <c r="B770" i="24"/>
  <c r="A770" i="24"/>
  <c r="K769" i="24"/>
  <c r="B769" i="24"/>
  <c r="A769" i="24"/>
  <c r="K768" i="24"/>
  <c r="B768" i="24"/>
  <c r="A768" i="24"/>
  <c r="K767" i="24"/>
  <c r="B767" i="24"/>
  <c r="A767" i="24"/>
  <c r="K766" i="24"/>
  <c r="B766" i="24"/>
  <c r="A766" i="24"/>
  <c r="K765" i="24"/>
  <c r="B765" i="24"/>
  <c r="A765" i="24"/>
  <c r="K764" i="24"/>
  <c r="B764" i="24"/>
  <c r="A764" i="24"/>
  <c r="K763" i="24"/>
  <c r="B763" i="24"/>
  <c r="A763" i="24"/>
  <c r="K762" i="24"/>
  <c r="B762" i="24"/>
  <c r="A762" i="24"/>
  <c r="K761" i="24"/>
  <c r="B761" i="24"/>
  <c r="A761" i="24"/>
  <c r="K760" i="24"/>
  <c r="B760" i="24"/>
  <c r="A760" i="24"/>
  <c r="K759" i="24"/>
  <c r="B759" i="24"/>
  <c r="A759" i="24"/>
  <c r="K758" i="24"/>
  <c r="B758" i="24"/>
  <c r="A758" i="24"/>
  <c r="K757" i="24"/>
  <c r="B757" i="24"/>
  <c r="A757" i="24"/>
  <c r="K756" i="24"/>
  <c r="B756" i="24"/>
  <c r="A756" i="24"/>
  <c r="K755" i="24"/>
  <c r="B755" i="24"/>
  <c r="A755" i="24"/>
  <c r="K754" i="24"/>
  <c r="B754" i="24"/>
  <c r="A754" i="24"/>
  <c r="K753" i="24"/>
  <c r="B753" i="24"/>
  <c r="A753" i="24"/>
  <c r="K752" i="24"/>
  <c r="B752" i="24"/>
  <c r="A752" i="24"/>
  <c r="K751" i="24"/>
  <c r="B751" i="24"/>
  <c r="A751" i="24"/>
  <c r="K750" i="24"/>
  <c r="B750" i="24"/>
  <c r="A750" i="24"/>
  <c r="K749" i="24"/>
  <c r="B749" i="24"/>
  <c r="A749" i="24"/>
  <c r="K748" i="24"/>
  <c r="B748" i="24"/>
  <c r="A748" i="24"/>
  <c r="K747" i="24"/>
  <c r="B747" i="24"/>
  <c r="A747" i="24"/>
  <c r="K746" i="24"/>
  <c r="B746" i="24"/>
  <c r="A746" i="24"/>
  <c r="K745" i="24"/>
  <c r="B745" i="24"/>
  <c r="A745" i="24"/>
  <c r="K744" i="24"/>
  <c r="B744" i="24"/>
  <c r="A744" i="24"/>
  <c r="K743" i="24"/>
  <c r="B743" i="24"/>
  <c r="A743" i="24"/>
  <c r="K742" i="24"/>
  <c r="B742" i="24"/>
  <c r="A742" i="24"/>
  <c r="K741" i="24"/>
  <c r="B741" i="24"/>
  <c r="A741" i="24"/>
  <c r="K740" i="24"/>
  <c r="B740" i="24"/>
  <c r="A740" i="24"/>
  <c r="K739" i="24"/>
  <c r="B739" i="24"/>
  <c r="A739" i="24"/>
  <c r="K738" i="24"/>
  <c r="B738" i="24"/>
  <c r="A738" i="24"/>
  <c r="K737" i="24"/>
  <c r="B737" i="24"/>
  <c r="A737" i="24"/>
  <c r="K736" i="24"/>
  <c r="B736" i="24"/>
  <c r="A736" i="24"/>
  <c r="K735" i="24"/>
  <c r="B735" i="24"/>
  <c r="A735" i="24"/>
  <c r="K734" i="24"/>
  <c r="B734" i="24"/>
  <c r="A734" i="24"/>
  <c r="K733" i="24"/>
  <c r="B733" i="24"/>
  <c r="A733" i="24"/>
  <c r="K732" i="24"/>
  <c r="B732" i="24"/>
  <c r="A732" i="24"/>
  <c r="K731" i="24"/>
  <c r="B731" i="24"/>
  <c r="A731" i="24"/>
  <c r="K730" i="24"/>
  <c r="B730" i="24"/>
  <c r="A730" i="24"/>
  <c r="K729" i="24"/>
  <c r="B729" i="24"/>
  <c r="A729" i="24"/>
  <c r="K728" i="24"/>
  <c r="B728" i="24"/>
  <c r="A728" i="24"/>
  <c r="K727" i="24"/>
  <c r="B727" i="24"/>
  <c r="A727" i="24"/>
  <c r="K726" i="24"/>
  <c r="B726" i="24"/>
  <c r="A726" i="24"/>
  <c r="K725" i="24"/>
  <c r="B725" i="24"/>
  <c r="A725" i="24"/>
  <c r="K724" i="24"/>
  <c r="B724" i="24"/>
  <c r="A724" i="24"/>
  <c r="K723" i="24"/>
  <c r="B723" i="24"/>
  <c r="A723" i="24"/>
  <c r="K722" i="24"/>
  <c r="B722" i="24"/>
  <c r="A722" i="24"/>
  <c r="K721" i="24"/>
  <c r="B721" i="24"/>
  <c r="A721" i="24"/>
  <c r="K720" i="24"/>
  <c r="B720" i="24"/>
  <c r="A720" i="24"/>
  <c r="K719" i="24"/>
  <c r="B719" i="24"/>
  <c r="A719" i="24"/>
  <c r="K718" i="24"/>
  <c r="B718" i="24"/>
  <c r="A718" i="24"/>
  <c r="K717" i="24"/>
  <c r="B717" i="24"/>
  <c r="A717" i="24"/>
  <c r="K716" i="24"/>
  <c r="B716" i="24"/>
  <c r="A716" i="24"/>
  <c r="K715" i="24"/>
  <c r="B715" i="24"/>
  <c r="A715" i="24"/>
  <c r="K714" i="24"/>
  <c r="B714" i="24"/>
  <c r="A714" i="24"/>
  <c r="J713" i="24"/>
  <c r="K713" i="24" s="1"/>
  <c r="B713" i="24"/>
  <c r="A713" i="24"/>
  <c r="K712" i="24"/>
  <c r="B712" i="24"/>
  <c r="A712" i="24"/>
  <c r="J711" i="24"/>
  <c r="K711" i="24" s="1"/>
  <c r="B711" i="24"/>
  <c r="A711" i="24"/>
  <c r="K710" i="24"/>
  <c r="B710" i="24"/>
  <c r="A710" i="24"/>
  <c r="K709" i="24"/>
  <c r="B709" i="24"/>
  <c r="A709" i="24"/>
  <c r="K708" i="24"/>
  <c r="J708" i="24"/>
  <c r="B708" i="24"/>
  <c r="A708" i="24"/>
  <c r="K707" i="24"/>
  <c r="B707" i="24"/>
  <c r="A707" i="24"/>
  <c r="K706" i="24"/>
  <c r="B706" i="24"/>
  <c r="A706" i="24"/>
  <c r="K705" i="24"/>
  <c r="B705" i="24"/>
  <c r="A705" i="24"/>
  <c r="J704" i="24"/>
  <c r="K704" i="24" s="1"/>
  <c r="B704" i="24"/>
  <c r="A704" i="24"/>
  <c r="J703" i="24"/>
  <c r="K703" i="24" s="1"/>
  <c r="B703" i="24"/>
  <c r="A703" i="24"/>
  <c r="J702" i="24"/>
  <c r="K702" i="24" s="1"/>
  <c r="B702" i="24"/>
  <c r="A702" i="24"/>
  <c r="J701" i="24"/>
  <c r="K701" i="24" s="1"/>
  <c r="B701" i="24"/>
  <c r="A701" i="24"/>
  <c r="J700" i="24"/>
  <c r="K700" i="24" s="1"/>
  <c r="B700" i="24"/>
  <c r="A700" i="24"/>
  <c r="J699" i="24"/>
  <c r="K699" i="24" s="1"/>
  <c r="B699" i="24"/>
  <c r="A699" i="24"/>
  <c r="J698" i="24"/>
  <c r="K698" i="24" s="1"/>
  <c r="B698" i="24"/>
  <c r="A698" i="24"/>
  <c r="J697" i="24"/>
  <c r="K697" i="24" s="1"/>
  <c r="B697" i="24"/>
  <c r="A697" i="24"/>
  <c r="J696" i="24"/>
  <c r="K696" i="24" s="1"/>
  <c r="B696" i="24"/>
  <c r="A696" i="24"/>
  <c r="K695" i="24"/>
  <c r="B695" i="24"/>
  <c r="A695" i="24"/>
  <c r="K694" i="24"/>
  <c r="B694" i="24"/>
  <c r="A694" i="24"/>
  <c r="K693" i="24"/>
  <c r="B693" i="24"/>
  <c r="A693" i="24"/>
  <c r="K692" i="24"/>
  <c r="B692" i="24"/>
  <c r="A692" i="24"/>
  <c r="K691" i="24"/>
  <c r="B691" i="24"/>
  <c r="A691" i="24"/>
  <c r="K690" i="24"/>
  <c r="J690" i="24"/>
  <c r="B690" i="24"/>
  <c r="A690" i="24"/>
  <c r="K689" i="24"/>
  <c r="J689" i="24"/>
  <c r="B689" i="24"/>
  <c r="A689" i="24"/>
  <c r="K688" i="24"/>
  <c r="B688" i="24"/>
  <c r="A688" i="24"/>
  <c r="K687" i="24"/>
  <c r="B687" i="24"/>
  <c r="A687" i="24"/>
  <c r="K686" i="24"/>
  <c r="B686" i="24"/>
  <c r="A686" i="24"/>
  <c r="K685" i="24"/>
  <c r="B685" i="24"/>
  <c r="A685" i="24"/>
  <c r="K684" i="24"/>
  <c r="B684" i="24"/>
  <c r="A684" i="24"/>
  <c r="K683" i="24"/>
  <c r="B683" i="24"/>
  <c r="A683" i="24"/>
  <c r="K682" i="24"/>
  <c r="B682" i="24"/>
  <c r="A682" i="24"/>
  <c r="K681" i="24"/>
  <c r="B681" i="24"/>
  <c r="A681" i="24"/>
  <c r="K680" i="24"/>
  <c r="B680" i="24"/>
  <c r="A680" i="24"/>
  <c r="K679" i="24"/>
  <c r="B679" i="24"/>
  <c r="A679" i="24"/>
  <c r="K678" i="24"/>
  <c r="B678" i="24"/>
  <c r="A678" i="24"/>
  <c r="K677" i="24"/>
  <c r="B677" i="24"/>
  <c r="A677" i="24"/>
  <c r="K676" i="24"/>
  <c r="B676" i="24"/>
  <c r="A676" i="24"/>
  <c r="K675" i="24"/>
  <c r="B675" i="24"/>
  <c r="A675" i="24"/>
  <c r="K674" i="24"/>
  <c r="B674" i="24"/>
  <c r="A674" i="24"/>
  <c r="K673" i="24"/>
  <c r="B673" i="24"/>
  <c r="A673" i="24"/>
  <c r="K672" i="24"/>
  <c r="B672" i="24"/>
  <c r="A672" i="24"/>
  <c r="K671" i="24"/>
  <c r="B671" i="24"/>
  <c r="A671" i="24"/>
  <c r="K670" i="24"/>
  <c r="B670" i="24"/>
  <c r="A670" i="24"/>
  <c r="K669" i="24"/>
  <c r="B669" i="24"/>
  <c r="A669" i="24"/>
  <c r="K668" i="24"/>
  <c r="B668" i="24"/>
  <c r="A668" i="24"/>
  <c r="K667" i="24"/>
  <c r="B667" i="24"/>
  <c r="A667" i="24"/>
  <c r="K666" i="24"/>
  <c r="B666" i="24"/>
  <c r="A666" i="24"/>
  <c r="K665" i="24"/>
  <c r="B665" i="24"/>
  <c r="A665" i="24"/>
  <c r="K664" i="24"/>
  <c r="B664" i="24"/>
  <c r="A664" i="24"/>
  <c r="K663" i="24"/>
  <c r="B663" i="24"/>
  <c r="A663" i="24"/>
  <c r="K662" i="24"/>
  <c r="B662" i="24"/>
  <c r="A662" i="24"/>
  <c r="K661" i="24"/>
  <c r="B661" i="24"/>
  <c r="A661" i="24"/>
  <c r="K660" i="24"/>
  <c r="J660" i="24"/>
  <c r="B660" i="24"/>
  <c r="A660" i="24"/>
  <c r="K659" i="24"/>
  <c r="J659" i="24"/>
  <c r="B659" i="24"/>
  <c r="A659" i="24"/>
  <c r="K658" i="24"/>
  <c r="J658" i="24"/>
  <c r="B658" i="24"/>
  <c r="A658" i="24"/>
  <c r="K657" i="24"/>
  <c r="J657" i="24"/>
  <c r="B657" i="24"/>
  <c r="A657" i="24"/>
  <c r="K656" i="24"/>
  <c r="J656" i="24"/>
  <c r="B656" i="24"/>
  <c r="A656" i="24"/>
  <c r="K655" i="24"/>
  <c r="B655" i="24"/>
  <c r="A655" i="24"/>
  <c r="K654" i="24"/>
  <c r="J654" i="24"/>
  <c r="B654" i="24"/>
  <c r="A654" i="24"/>
  <c r="K653" i="24"/>
  <c r="J653" i="24"/>
  <c r="B653" i="24"/>
  <c r="A653" i="24"/>
  <c r="K652" i="24"/>
  <c r="J652" i="24"/>
  <c r="B652" i="24"/>
  <c r="A652" i="24"/>
  <c r="K651" i="24"/>
  <c r="J651" i="24"/>
  <c r="B651" i="24"/>
  <c r="A651" i="24"/>
  <c r="K650" i="24"/>
  <c r="B650" i="24"/>
  <c r="A650" i="24"/>
  <c r="K649" i="24"/>
  <c r="B649" i="24"/>
  <c r="A649" i="24"/>
  <c r="K648" i="24"/>
  <c r="B648" i="24"/>
  <c r="A648" i="24"/>
  <c r="K647" i="24"/>
  <c r="B647" i="24"/>
  <c r="A647" i="24"/>
  <c r="K646" i="24"/>
  <c r="B646" i="24"/>
  <c r="A646" i="24"/>
  <c r="K645" i="24"/>
  <c r="B645" i="24"/>
  <c r="A645" i="24"/>
  <c r="K644" i="24"/>
  <c r="B644" i="24"/>
  <c r="A644" i="24"/>
  <c r="K643" i="24"/>
  <c r="B643" i="24"/>
  <c r="A643" i="24"/>
  <c r="K642" i="24"/>
  <c r="B642" i="24"/>
  <c r="A642" i="24"/>
  <c r="K641" i="24"/>
  <c r="B641" i="24"/>
  <c r="A641" i="24"/>
  <c r="K640" i="24"/>
  <c r="B640" i="24"/>
  <c r="A640" i="24"/>
  <c r="K639" i="24"/>
  <c r="B639" i="24"/>
  <c r="A639" i="24"/>
  <c r="K638" i="24"/>
  <c r="B638" i="24"/>
  <c r="A638" i="24"/>
  <c r="K637" i="24"/>
  <c r="B637" i="24"/>
  <c r="A637" i="24"/>
  <c r="K636" i="24"/>
  <c r="B636" i="24"/>
  <c r="A636" i="24"/>
  <c r="K635" i="24"/>
  <c r="B635" i="24"/>
  <c r="A635" i="24"/>
  <c r="K634" i="24"/>
  <c r="B634" i="24"/>
  <c r="A634" i="24"/>
  <c r="K633" i="24"/>
  <c r="B633" i="24"/>
  <c r="A633" i="24"/>
  <c r="K632" i="24"/>
  <c r="B632" i="24"/>
  <c r="A632" i="24"/>
  <c r="K631" i="24"/>
  <c r="B631" i="24"/>
  <c r="A631" i="24"/>
  <c r="K630" i="24"/>
  <c r="B630" i="24"/>
  <c r="A630" i="24"/>
  <c r="K629" i="24"/>
  <c r="B629" i="24"/>
  <c r="A629" i="24"/>
  <c r="J628" i="24"/>
  <c r="K628" i="24" s="1"/>
  <c r="B628" i="24"/>
  <c r="A628" i="24"/>
  <c r="K627" i="24"/>
  <c r="B627" i="24"/>
  <c r="A627" i="24"/>
  <c r="K626" i="24"/>
  <c r="B626" i="24"/>
  <c r="A626" i="24"/>
  <c r="K625" i="24"/>
  <c r="B625" i="24"/>
  <c r="A625" i="24"/>
  <c r="K624" i="24"/>
  <c r="B624" i="24"/>
  <c r="A624" i="24"/>
  <c r="K623" i="24"/>
  <c r="B623" i="24"/>
  <c r="A623" i="24"/>
  <c r="K622" i="24"/>
  <c r="B622" i="24"/>
  <c r="A622" i="24"/>
  <c r="K621" i="24"/>
  <c r="B621" i="24"/>
  <c r="A621" i="24"/>
  <c r="K620" i="24"/>
  <c r="B620" i="24"/>
  <c r="A620" i="24"/>
  <c r="K619" i="24"/>
  <c r="B619" i="24"/>
  <c r="A619" i="24"/>
  <c r="K618" i="24"/>
  <c r="B618" i="24"/>
  <c r="A618" i="24"/>
  <c r="K617" i="24"/>
  <c r="B617" i="24"/>
  <c r="A617" i="24"/>
  <c r="K616" i="24"/>
  <c r="B616" i="24"/>
  <c r="A616" i="24"/>
  <c r="K615" i="24"/>
  <c r="B615" i="24"/>
  <c r="A615" i="24"/>
  <c r="K614" i="24"/>
  <c r="B614" i="24"/>
  <c r="A614" i="24"/>
  <c r="K613" i="24"/>
  <c r="B613" i="24"/>
  <c r="A613" i="24"/>
  <c r="K612" i="24"/>
  <c r="B612" i="24"/>
  <c r="A612" i="24"/>
  <c r="K611" i="24"/>
  <c r="B611" i="24"/>
  <c r="A611" i="24"/>
  <c r="K610" i="24"/>
  <c r="B610" i="24"/>
  <c r="A610" i="24"/>
  <c r="K609" i="24"/>
  <c r="B609" i="24"/>
  <c r="A609" i="24"/>
  <c r="K608" i="24"/>
  <c r="B608" i="24"/>
  <c r="A608" i="24"/>
  <c r="K607" i="24"/>
  <c r="B607" i="24"/>
  <c r="A607" i="24"/>
  <c r="K606" i="24"/>
  <c r="B606" i="24"/>
  <c r="A606" i="24"/>
  <c r="K605" i="24"/>
  <c r="B605" i="24"/>
  <c r="A605" i="24"/>
  <c r="K604" i="24"/>
  <c r="B604" i="24"/>
  <c r="A604" i="24"/>
  <c r="K603" i="24"/>
  <c r="B603" i="24"/>
  <c r="A603" i="24"/>
  <c r="K602" i="24"/>
  <c r="B602" i="24"/>
  <c r="A602" i="24"/>
  <c r="K601" i="24"/>
  <c r="B601" i="24"/>
  <c r="A601" i="24"/>
  <c r="K600" i="24"/>
  <c r="B600" i="24"/>
  <c r="A600" i="24"/>
  <c r="K599" i="24"/>
  <c r="B599" i="24"/>
  <c r="A599" i="24"/>
  <c r="K598" i="24"/>
  <c r="B598" i="24"/>
  <c r="A598" i="24"/>
  <c r="K597" i="24"/>
  <c r="B597" i="24"/>
  <c r="A597" i="24"/>
  <c r="K596" i="24"/>
  <c r="B596" i="24"/>
  <c r="A596" i="24"/>
  <c r="K595" i="24"/>
  <c r="B595" i="24"/>
  <c r="A595" i="24"/>
  <c r="K594" i="24"/>
  <c r="B594" i="24"/>
  <c r="A594" i="24"/>
  <c r="K593" i="24"/>
  <c r="B593" i="24"/>
  <c r="A593" i="24"/>
  <c r="K592" i="24"/>
  <c r="B592" i="24"/>
  <c r="A592" i="24"/>
  <c r="K591" i="24"/>
  <c r="B591" i="24"/>
  <c r="A591" i="24"/>
  <c r="K590" i="24"/>
  <c r="B590" i="24"/>
  <c r="A590" i="24"/>
  <c r="K589" i="24"/>
  <c r="B589" i="24"/>
  <c r="A589" i="24"/>
  <c r="K588" i="24"/>
  <c r="B588" i="24"/>
  <c r="A588" i="24"/>
  <c r="K587" i="24"/>
  <c r="B587" i="24"/>
  <c r="A587" i="24"/>
  <c r="K586" i="24"/>
  <c r="B586" i="24"/>
  <c r="A586" i="24"/>
  <c r="K585" i="24"/>
  <c r="B585" i="24"/>
  <c r="A585" i="24"/>
  <c r="K584" i="24"/>
  <c r="B584" i="24"/>
  <c r="A584" i="24"/>
  <c r="K583" i="24"/>
  <c r="B583" i="24"/>
  <c r="A583" i="24"/>
  <c r="K582" i="24"/>
  <c r="B582" i="24"/>
  <c r="A582" i="24"/>
  <c r="K581" i="24"/>
  <c r="B581" i="24"/>
  <c r="A581" i="24"/>
  <c r="K580" i="24"/>
  <c r="B580" i="24"/>
  <c r="A580" i="24"/>
  <c r="K579" i="24"/>
  <c r="B579" i="24"/>
  <c r="A579" i="24"/>
  <c r="K578" i="24"/>
  <c r="B578" i="24"/>
  <c r="A578" i="24"/>
  <c r="K577" i="24"/>
  <c r="B577" i="24"/>
  <c r="A577" i="24"/>
  <c r="K576" i="24"/>
  <c r="B576" i="24"/>
  <c r="A576" i="24"/>
  <c r="K575" i="24"/>
  <c r="B575" i="24"/>
  <c r="A575" i="24"/>
  <c r="K574" i="24"/>
  <c r="B574" i="24"/>
  <c r="A574" i="24"/>
  <c r="K573" i="24"/>
  <c r="B573" i="24"/>
  <c r="A573" i="24"/>
  <c r="K572" i="24"/>
  <c r="B572" i="24"/>
  <c r="A572" i="24"/>
  <c r="K571" i="24"/>
  <c r="B571" i="24"/>
  <c r="A571" i="24"/>
  <c r="K570" i="24"/>
  <c r="B570" i="24"/>
  <c r="A570" i="24"/>
  <c r="K569" i="24"/>
  <c r="B569" i="24"/>
  <c r="A569" i="24"/>
  <c r="K568" i="24"/>
  <c r="B568" i="24"/>
  <c r="A568" i="24"/>
  <c r="K567" i="24"/>
  <c r="B567" i="24"/>
  <c r="A567" i="24"/>
  <c r="K566" i="24"/>
  <c r="B566" i="24"/>
  <c r="A566" i="24"/>
  <c r="K565" i="24"/>
  <c r="B565" i="24"/>
  <c r="A565" i="24"/>
  <c r="K564" i="24"/>
  <c r="B564" i="24"/>
  <c r="A564" i="24"/>
  <c r="K563" i="24"/>
  <c r="B563" i="24"/>
  <c r="A563" i="24"/>
  <c r="K562" i="24"/>
  <c r="B562" i="24"/>
  <c r="A562" i="24"/>
  <c r="K561" i="24"/>
  <c r="B561" i="24"/>
  <c r="A561" i="24"/>
  <c r="K560" i="24"/>
  <c r="B560" i="24"/>
  <c r="A560" i="24"/>
  <c r="K559" i="24"/>
  <c r="B559" i="24"/>
  <c r="A559" i="24"/>
  <c r="K558" i="24"/>
  <c r="B558" i="24"/>
  <c r="A558" i="24"/>
  <c r="K557" i="24"/>
  <c r="B557" i="24"/>
  <c r="A557" i="24"/>
  <c r="K556" i="24"/>
  <c r="B556" i="24"/>
  <c r="A556" i="24"/>
  <c r="K555" i="24"/>
  <c r="B555" i="24"/>
  <c r="A555" i="24"/>
  <c r="K554" i="24"/>
  <c r="B554" i="24"/>
  <c r="A554" i="24"/>
  <c r="K553" i="24"/>
  <c r="B553" i="24"/>
  <c r="A553" i="24"/>
  <c r="K552" i="24"/>
  <c r="B552" i="24"/>
  <c r="A552" i="24"/>
  <c r="K551" i="24"/>
  <c r="B551" i="24"/>
  <c r="A551" i="24"/>
  <c r="K550" i="24"/>
  <c r="B550" i="24"/>
  <c r="A550" i="24"/>
  <c r="K549" i="24"/>
  <c r="B549" i="24"/>
  <c r="A549" i="24"/>
  <c r="K548" i="24"/>
  <c r="B548" i="24"/>
  <c r="A548" i="24"/>
  <c r="K547" i="24"/>
  <c r="B547" i="24"/>
  <c r="A547" i="24"/>
  <c r="K546" i="24"/>
  <c r="B546" i="24"/>
  <c r="A546" i="24"/>
  <c r="K545" i="24"/>
  <c r="B545" i="24"/>
  <c r="A545" i="24"/>
  <c r="K544" i="24"/>
  <c r="B544" i="24"/>
  <c r="A544" i="24"/>
  <c r="K543" i="24"/>
  <c r="B543" i="24"/>
  <c r="A543" i="24"/>
  <c r="K542" i="24"/>
  <c r="B542" i="24"/>
  <c r="A542" i="24"/>
  <c r="K541" i="24"/>
  <c r="B541" i="24"/>
  <c r="A541" i="24"/>
  <c r="K540" i="24"/>
  <c r="B540" i="24"/>
  <c r="A540" i="24"/>
  <c r="K539" i="24"/>
  <c r="B539" i="24"/>
  <c r="A539" i="24"/>
  <c r="K538" i="24"/>
  <c r="B538" i="24"/>
  <c r="A538" i="24"/>
  <c r="K537" i="24"/>
  <c r="B537" i="24"/>
  <c r="A537" i="24"/>
  <c r="K536" i="24"/>
  <c r="B536" i="24"/>
  <c r="A536" i="24"/>
  <c r="K535" i="24"/>
  <c r="B535" i="24"/>
  <c r="A535" i="24"/>
  <c r="K534" i="24"/>
  <c r="B534" i="24"/>
  <c r="A534" i="24"/>
  <c r="K533" i="24"/>
  <c r="B533" i="24"/>
  <c r="A533" i="24"/>
  <c r="K532" i="24"/>
  <c r="B532" i="24"/>
  <c r="A532" i="24"/>
  <c r="K531" i="24"/>
  <c r="B531" i="24"/>
  <c r="A531" i="24"/>
  <c r="K530" i="24"/>
  <c r="B530" i="24"/>
  <c r="A530" i="24"/>
  <c r="K529" i="24"/>
  <c r="B529" i="24"/>
  <c r="A529" i="24"/>
  <c r="K528" i="24"/>
  <c r="B528" i="24"/>
  <c r="A528" i="24"/>
  <c r="K527" i="24"/>
  <c r="B527" i="24"/>
  <c r="A527" i="24"/>
  <c r="K526" i="24"/>
  <c r="B526" i="24"/>
  <c r="A526" i="24"/>
  <c r="K525" i="24"/>
  <c r="B525" i="24"/>
  <c r="A525" i="24"/>
  <c r="K524" i="24"/>
  <c r="B524" i="24"/>
  <c r="A524" i="24"/>
  <c r="K523" i="24"/>
  <c r="B523" i="24"/>
  <c r="A523" i="24"/>
  <c r="K522" i="24"/>
  <c r="B522" i="24"/>
  <c r="A522" i="24"/>
  <c r="K521" i="24"/>
  <c r="B521" i="24"/>
  <c r="A521" i="24"/>
  <c r="K520" i="24"/>
  <c r="B520" i="24"/>
  <c r="A520" i="24"/>
  <c r="K519" i="24"/>
  <c r="B519" i="24"/>
  <c r="A519" i="24"/>
  <c r="K518" i="24"/>
  <c r="B518" i="24"/>
  <c r="A518" i="24"/>
  <c r="K517" i="24"/>
  <c r="B517" i="24"/>
  <c r="A517" i="24"/>
  <c r="K516" i="24"/>
  <c r="B516" i="24"/>
  <c r="A516" i="24"/>
  <c r="K515" i="24"/>
  <c r="B515" i="24"/>
  <c r="A515" i="24"/>
  <c r="K514" i="24"/>
  <c r="B514" i="24"/>
  <c r="A514" i="24"/>
  <c r="K513" i="24"/>
  <c r="B513" i="24"/>
  <c r="A513" i="24"/>
  <c r="K512" i="24"/>
  <c r="B512" i="24"/>
  <c r="A512" i="24"/>
  <c r="K511" i="24"/>
  <c r="B511" i="24"/>
  <c r="A511" i="24"/>
  <c r="K510" i="24"/>
  <c r="B510" i="24"/>
  <c r="A510" i="24"/>
  <c r="K509" i="24"/>
  <c r="B509" i="24"/>
  <c r="A509" i="24"/>
  <c r="K508" i="24"/>
  <c r="B508" i="24"/>
  <c r="A508" i="24"/>
  <c r="K507" i="24"/>
  <c r="B507" i="24"/>
  <c r="A507" i="24"/>
  <c r="K506" i="24"/>
  <c r="B506" i="24"/>
  <c r="A506" i="24"/>
  <c r="K505" i="24"/>
  <c r="B505" i="24"/>
  <c r="A505" i="24"/>
  <c r="K504" i="24"/>
  <c r="B504" i="24"/>
  <c r="A504" i="24"/>
  <c r="K503" i="24"/>
  <c r="B503" i="24"/>
  <c r="A503" i="24"/>
  <c r="K502" i="24"/>
  <c r="B502" i="24"/>
  <c r="A502" i="24"/>
  <c r="K501" i="24"/>
  <c r="B501" i="24"/>
  <c r="A501" i="24"/>
  <c r="K500" i="24"/>
  <c r="B500" i="24"/>
  <c r="A500" i="24"/>
  <c r="K499" i="24"/>
  <c r="B499" i="24"/>
  <c r="A499" i="24"/>
  <c r="K498" i="24"/>
  <c r="B498" i="24"/>
  <c r="A498" i="24"/>
  <c r="K497" i="24"/>
  <c r="B497" i="24"/>
  <c r="A497" i="24"/>
  <c r="K496" i="24"/>
  <c r="B496" i="24"/>
  <c r="A496" i="24"/>
  <c r="K495" i="24"/>
  <c r="B495" i="24"/>
  <c r="A495" i="24"/>
  <c r="K494" i="24"/>
  <c r="B494" i="24"/>
  <c r="A494" i="24"/>
  <c r="K493" i="24"/>
  <c r="B493" i="24"/>
  <c r="A493" i="24"/>
  <c r="K492" i="24"/>
  <c r="B492" i="24"/>
  <c r="A492" i="24"/>
  <c r="K491" i="24"/>
  <c r="B491" i="24"/>
  <c r="A491" i="24"/>
  <c r="K490" i="24"/>
  <c r="B490" i="24"/>
  <c r="A490" i="24"/>
  <c r="K489" i="24"/>
  <c r="B489" i="24"/>
  <c r="A489" i="24"/>
  <c r="K488" i="24"/>
  <c r="B488" i="24"/>
  <c r="A488" i="24"/>
  <c r="K487" i="24"/>
  <c r="B487" i="24"/>
  <c r="A487" i="24"/>
  <c r="K486" i="24"/>
  <c r="B486" i="24"/>
  <c r="A486" i="24"/>
  <c r="K485" i="24"/>
  <c r="B485" i="24"/>
  <c r="A485" i="24"/>
  <c r="K484" i="24"/>
  <c r="B484" i="24"/>
  <c r="A484" i="24"/>
  <c r="K483" i="24"/>
  <c r="B483" i="24"/>
  <c r="A483" i="24"/>
  <c r="K482" i="24"/>
  <c r="B482" i="24"/>
  <c r="A482" i="24"/>
  <c r="K481" i="24"/>
  <c r="B481" i="24"/>
  <c r="A481" i="24"/>
  <c r="K480" i="24"/>
  <c r="B480" i="24"/>
  <c r="A480" i="24"/>
  <c r="K479" i="24"/>
  <c r="B479" i="24"/>
  <c r="A479" i="24"/>
  <c r="K478" i="24"/>
  <c r="B478" i="24"/>
  <c r="A478" i="24"/>
  <c r="K477" i="24"/>
  <c r="B477" i="24"/>
  <c r="A477" i="24"/>
  <c r="K476" i="24"/>
  <c r="B476" i="24"/>
  <c r="A476" i="24"/>
  <c r="K475" i="24"/>
  <c r="B475" i="24"/>
  <c r="A475" i="24"/>
  <c r="K474" i="24"/>
  <c r="B474" i="24"/>
  <c r="A474" i="24"/>
  <c r="K473" i="24"/>
  <c r="B473" i="24"/>
  <c r="A473" i="24"/>
  <c r="K472" i="24"/>
  <c r="B472" i="24"/>
  <c r="A472" i="24"/>
  <c r="K471" i="24"/>
  <c r="B471" i="24"/>
  <c r="A471" i="24"/>
  <c r="K470" i="24"/>
  <c r="B470" i="24"/>
  <c r="A470" i="24"/>
  <c r="K469" i="24"/>
  <c r="B469" i="24"/>
  <c r="A469" i="24"/>
  <c r="K468" i="24"/>
  <c r="B468" i="24"/>
  <c r="A468" i="24"/>
  <c r="K467" i="24"/>
  <c r="B467" i="24"/>
  <c r="A467" i="24"/>
  <c r="K466" i="24"/>
  <c r="B466" i="24"/>
  <c r="A466" i="24"/>
  <c r="K465" i="24"/>
  <c r="B465" i="24"/>
  <c r="A465" i="24"/>
  <c r="K464" i="24"/>
  <c r="B464" i="24"/>
  <c r="A464" i="24"/>
  <c r="K463" i="24"/>
  <c r="B463" i="24"/>
  <c r="A463" i="24"/>
  <c r="K462" i="24"/>
  <c r="B462" i="24"/>
  <c r="A462" i="24"/>
  <c r="K461" i="24"/>
  <c r="B461" i="24"/>
  <c r="A461" i="24"/>
  <c r="K460" i="24"/>
  <c r="B460" i="24"/>
  <c r="A460" i="24"/>
  <c r="K459" i="24"/>
  <c r="B459" i="24"/>
  <c r="A459" i="24"/>
  <c r="K458" i="24"/>
  <c r="B458" i="24"/>
  <c r="A458" i="24"/>
  <c r="K457" i="24"/>
  <c r="B457" i="24"/>
  <c r="A457" i="24"/>
  <c r="K456" i="24"/>
  <c r="B456" i="24"/>
  <c r="A456" i="24"/>
  <c r="K455" i="24"/>
  <c r="B455" i="24"/>
  <c r="A455" i="24"/>
  <c r="K454" i="24"/>
  <c r="B454" i="24"/>
  <c r="A454" i="24"/>
  <c r="K453" i="24"/>
  <c r="B453" i="24"/>
  <c r="A453" i="24"/>
  <c r="K452" i="24"/>
  <c r="B452" i="24"/>
  <c r="A452" i="24"/>
  <c r="K451" i="24"/>
  <c r="B451" i="24"/>
  <c r="A451" i="24"/>
  <c r="K450" i="24"/>
  <c r="B450" i="24"/>
  <c r="A450" i="24"/>
  <c r="K449" i="24"/>
  <c r="B449" i="24"/>
  <c r="A449" i="24"/>
  <c r="K448" i="24"/>
  <c r="B448" i="24"/>
  <c r="A448" i="24"/>
  <c r="K447" i="24"/>
  <c r="B447" i="24"/>
  <c r="A447" i="24"/>
  <c r="K446" i="24"/>
  <c r="B446" i="24"/>
  <c r="A446" i="24"/>
  <c r="K445" i="24"/>
  <c r="B445" i="24"/>
  <c r="A445" i="24"/>
  <c r="K444" i="24"/>
  <c r="B444" i="24"/>
  <c r="A444" i="24"/>
  <c r="K443" i="24"/>
  <c r="B443" i="24"/>
  <c r="A443" i="24"/>
  <c r="K442" i="24"/>
  <c r="B442" i="24"/>
  <c r="A442" i="24"/>
  <c r="K441" i="24"/>
  <c r="B441" i="24"/>
  <c r="A441" i="24"/>
  <c r="K440" i="24"/>
  <c r="B440" i="24"/>
  <c r="A440" i="24"/>
  <c r="K439" i="24"/>
  <c r="B439" i="24"/>
  <c r="A439" i="24"/>
  <c r="K438" i="24"/>
  <c r="B438" i="24"/>
  <c r="A438" i="24"/>
  <c r="K437" i="24"/>
  <c r="B437" i="24"/>
  <c r="A437" i="24"/>
  <c r="K436" i="24"/>
  <c r="B436" i="24"/>
  <c r="A436" i="24"/>
  <c r="K435" i="24"/>
  <c r="B435" i="24"/>
  <c r="A435" i="24"/>
  <c r="K434" i="24"/>
  <c r="B434" i="24"/>
  <c r="A434" i="24"/>
  <c r="K433" i="24"/>
  <c r="B433" i="24"/>
  <c r="A433" i="24"/>
  <c r="K432" i="24"/>
  <c r="B432" i="24"/>
  <c r="A432" i="24"/>
  <c r="K431" i="24"/>
  <c r="B431" i="24"/>
  <c r="A431" i="24"/>
  <c r="K430" i="24"/>
  <c r="B430" i="24"/>
  <c r="A430" i="24"/>
  <c r="K429" i="24"/>
  <c r="B429" i="24"/>
  <c r="A429" i="24"/>
  <c r="K428" i="24"/>
  <c r="B428" i="24"/>
  <c r="A428" i="24"/>
  <c r="K427" i="24"/>
  <c r="B427" i="24"/>
  <c r="A427" i="24"/>
  <c r="K426" i="24"/>
  <c r="B426" i="24"/>
  <c r="A426" i="24"/>
  <c r="K425" i="24"/>
  <c r="B425" i="24"/>
  <c r="A425" i="24"/>
  <c r="K424" i="24"/>
  <c r="B424" i="24"/>
  <c r="A424" i="24"/>
  <c r="K423" i="24"/>
  <c r="B423" i="24"/>
  <c r="A423" i="24"/>
  <c r="K422" i="24"/>
  <c r="B422" i="24"/>
  <c r="A422" i="24"/>
  <c r="K421" i="24"/>
  <c r="B421" i="24"/>
  <c r="A421" i="24"/>
  <c r="K420" i="24"/>
  <c r="B420" i="24"/>
  <c r="A420" i="24"/>
  <c r="K419" i="24"/>
  <c r="B419" i="24"/>
  <c r="A419" i="24"/>
  <c r="K418" i="24"/>
  <c r="B418" i="24"/>
  <c r="A418" i="24"/>
  <c r="K417" i="24"/>
  <c r="B417" i="24"/>
  <c r="A417" i="24"/>
  <c r="K416" i="24"/>
  <c r="B416" i="24"/>
  <c r="A416" i="24"/>
  <c r="K415" i="24"/>
  <c r="B415" i="24"/>
  <c r="A415" i="24"/>
  <c r="K414" i="24"/>
  <c r="B414" i="24"/>
  <c r="A414" i="24"/>
  <c r="K413" i="24"/>
  <c r="B413" i="24"/>
  <c r="A413" i="24"/>
  <c r="K412" i="24"/>
  <c r="B412" i="24"/>
  <c r="A412" i="24"/>
  <c r="K411" i="24"/>
  <c r="B411" i="24"/>
  <c r="A411" i="24"/>
  <c r="K410" i="24"/>
  <c r="B410" i="24"/>
  <c r="A410" i="24"/>
  <c r="K409" i="24"/>
  <c r="B409" i="24"/>
  <c r="A409" i="24"/>
  <c r="K408" i="24"/>
  <c r="B408" i="24"/>
  <c r="A408" i="24"/>
  <c r="K407" i="24"/>
  <c r="B407" i="24"/>
  <c r="A407" i="24"/>
  <c r="K406" i="24"/>
  <c r="B406" i="24"/>
  <c r="A406" i="24"/>
  <c r="K405" i="24"/>
  <c r="B405" i="24"/>
  <c r="A405" i="24"/>
  <c r="K404" i="24"/>
  <c r="B404" i="24"/>
  <c r="A404" i="24"/>
  <c r="J403" i="24"/>
  <c r="K403" i="24" s="1"/>
  <c r="B403" i="24"/>
  <c r="A403" i="24"/>
  <c r="K402" i="24"/>
  <c r="B402" i="24"/>
  <c r="A402" i="24"/>
  <c r="K401" i="24"/>
  <c r="B401" i="24"/>
  <c r="A401" i="24"/>
  <c r="K400" i="24"/>
  <c r="B400" i="24"/>
  <c r="A400" i="24"/>
  <c r="K399" i="24"/>
  <c r="B399" i="24"/>
  <c r="A399" i="24"/>
  <c r="K398" i="24"/>
  <c r="B398" i="24"/>
  <c r="A398" i="24"/>
  <c r="K397" i="24"/>
  <c r="B397" i="24"/>
  <c r="A397" i="24"/>
  <c r="K396" i="24"/>
  <c r="B396" i="24"/>
  <c r="A396" i="24"/>
  <c r="K395" i="24"/>
  <c r="B395" i="24"/>
  <c r="A395" i="24"/>
  <c r="K394" i="24"/>
  <c r="B394" i="24"/>
  <c r="A394" i="24"/>
  <c r="K393" i="24"/>
  <c r="B393" i="24"/>
  <c r="A393" i="24"/>
  <c r="K392" i="24"/>
  <c r="B392" i="24"/>
  <c r="A392" i="24"/>
  <c r="K391" i="24"/>
  <c r="B391" i="24"/>
  <c r="A391" i="24"/>
  <c r="K390" i="24"/>
  <c r="B390" i="24"/>
  <c r="A390" i="24"/>
  <c r="K389" i="24"/>
  <c r="J389" i="24"/>
  <c r="B389" i="24"/>
  <c r="A389" i="24"/>
  <c r="K388" i="24"/>
  <c r="J388" i="24"/>
  <c r="B388" i="24"/>
  <c r="A388" i="24"/>
  <c r="K387" i="24"/>
  <c r="J387" i="24"/>
  <c r="B387" i="24"/>
  <c r="A387" i="24"/>
  <c r="K386" i="24"/>
  <c r="J386" i="24"/>
  <c r="B386" i="24"/>
  <c r="A386" i="24"/>
  <c r="K385" i="24"/>
  <c r="J385" i="24"/>
  <c r="B385" i="24"/>
  <c r="A385" i="24"/>
  <c r="K384" i="24"/>
  <c r="J384" i="24"/>
  <c r="B384" i="24"/>
  <c r="A384" i="24"/>
  <c r="K383" i="24"/>
  <c r="J383" i="24"/>
  <c r="B383" i="24"/>
  <c r="A383" i="24"/>
  <c r="K382" i="24"/>
  <c r="J382" i="24"/>
  <c r="B382" i="24"/>
  <c r="A382" i="24"/>
  <c r="K381" i="24"/>
  <c r="J381" i="24"/>
  <c r="B381" i="24"/>
  <c r="A381" i="24"/>
  <c r="K380" i="24"/>
  <c r="J380" i="24"/>
  <c r="B380" i="24"/>
  <c r="A380" i="24"/>
  <c r="K379" i="24"/>
  <c r="J379" i="24"/>
  <c r="B379" i="24"/>
  <c r="A379" i="24"/>
  <c r="K378" i="24"/>
  <c r="J378" i="24"/>
  <c r="B378" i="24"/>
  <c r="A378" i="24"/>
  <c r="K377" i="24"/>
  <c r="J377" i="24"/>
  <c r="B377" i="24"/>
  <c r="A377" i="24"/>
  <c r="K376" i="24"/>
  <c r="J376" i="24"/>
  <c r="B376" i="24"/>
  <c r="A376" i="24"/>
  <c r="K375" i="24"/>
  <c r="J375" i="24"/>
  <c r="B375" i="24"/>
  <c r="A375" i="24"/>
  <c r="K374" i="24"/>
  <c r="J374" i="24"/>
  <c r="B374" i="24"/>
  <c r="A374" i="24"/>
  <c r="K373" i="24"/>
  <c r="J373" i="24"/>
  <c r="B373" i="24"/>
  <c r="A373" i="24"/>
  <c r="K372" i="24"/>
  <c r="J372" i="24"/>
  <c r="B372" i="24"/>
  <c r="A372" i="24"/>
  <c r="K371" i="24"/>
  <c r="J371" i="24"/>
  <c r="B371" i="24"/>
  <c r="A371" i="24"/>
  <c r="K370" i="24"/>
  <c r="J370" i="24"/>
  <c r="B370" i="24"/>
  <c r="A370" i="24"/>
  <c r="K369" i="24"/>
  <c r="J369" i="24"/>
  <c r="B369" i="24"/>
  <c r="A369" i="24"/>
  <c r="K368" i="24"/>
  <c r="J368" i="24"/>
  <c r="B368" i="24"/>
  <c r="A368" i="24"/>
  <c r="K367" i="24"/>
  <c r="J367" i="24"/>
  <c r="B367" i="24"/>
  <c r="A367" i="24"/>
  <c r="K366" i="24"/>
  <c r="J366" i="24"/>
  <c r="B366" i="24"/>
  <c r="A366" i="24"/>
  <c r="K365" i="24"/>
  <c r="J365" i="24"/>
  <c r="B365" i="24"/>
  <c r="A365" i="24"/>
  <c r="K364" i="24"/>
  <c r="J364" i="24"/>
  <c r="B364" i="24"/>
  <c r="A364" i="24"/>
  <c r="K363" i="24"/>
  <c r="J363" i="24"/>
  <c r="B363" i="24"/>
  <c r="A363" i="24"/>
  <c r="K362" i="24"/>
  <c r="J362" i="24"/>
  <c r="B362" i="24"/>
  <c r="A362" i="24"/>
  <c r="K361" i="24"/>
  <c r="J361" i="24"/>
  <c r="B361" i="24"/>
  <c r="A361" i="24"/>
  <c r="K360" i="24"/>
  <c r="J360" i="24"/>
  <c r="B360" i="24"/>
  <c r="A360" i="24"/>
  <c r="K359" i="24"/>
  <c r="J359" i="24"/>
  <c r="B359" i="24"/>
  <c r="A359" i="24"/>
  <c r="K358" i="24"/>
  <c r="J358" i="24"/>
  <c r="B358" i="24"/>
  <c r="A358" i="24"/>
  <c r="K357" i="24"/>
  <c r="J357" i="24"/>
  <c r="B357" i="24"/>
  <c r="A357" i="24"/>
  <c r="K356" i="24"/>
  <c r="J356" i="24"/>
  <c r="B356" i="24"/>
  <c r="A356" i="24"/>
  <c r="K355" i="24"/>
  <c r="J355" i="24"/>
  <c r="B355" i="24"/>
  <c r="A355" i="24"/>
  <c r="K354" i="24"/>
  <c r="J354" i="24"/>
  <c r="B354" i="24"/>
  <c r="A354" i="24"/>
  <c r="K353" i="24"/>
  <c r="J353" i="24"/>
  <c r="B353" i="24"/>
  <c r="A353" i="24"/>
  <c r="K352" i="24"/>
  <c r="J352" i="24"/>
  <c r="B352" i="24"/>
  <c r="A352" i="24"/>
  <c r="K351" i="24"/>
  <c r="J351" i="24"/>
  <c r="B351" i="24"/>
  <c r="A351" i="24"/>
  <c r="K350" i="24"/>
  <c r="J350" i="24"/>
  <c r="B350" i="24"/>
  <c r="A350" i="24"/>
  <c r="K349" i="24"/>
  <c r="J349" i="24"/>
  <c r="B349" i="24"/>
  <c r="A349" i="24"/>
  <c r="K348" i="24"/>
  <c r="J348" i="24"/>
  <c r="B348" i="24"/>
  <c r="A348" i="24"/>
  <c r="K347" i="24"/>
  <c r="J347" i="24"/>
  <c r="B347" i="24"/>
  <c r="A347" i="24"/>
  <c r="K346" i="24"/>
  <c r="J346" i="24"/>
  <c r="B346" i="24"/>
  <c r="A346" i="24"/>
  <c r="K345" i="24"/>
  <c r="J345" i="24"/>
  <c r="B345" i="24"/>
  <c r="A345" i="24"/>
  <c r="K344" i="24"/>
  <c r="J344" i="24"/>
  <c r="B344" i="24"/>
  <c r="A344" i="24"/>
  <c r="K343" i="24"/>
  <c r="J343" i="24"/>
  <c r="B343" i="24"/>
  <c r="A343" i="24"/>
  <c r="K342" i="24"/>
  <c r="J342" i="24"/>
  <c r="B342" i="24"/>
  <c r="A342" i="24"/>
  <c r="K341" i="24"/>
  <c r="J341" i="24"/>
  <c r="B341" i="24"/>
  <c r="A341" i="24"/>
  <c r="K340" i="24"/>
  <c r="J340" i="24"/>
  <c r="B340" i="24"/>
  <c r="A340" i="24"/>
  <c r="K339" i="24"/>
  <c r="J339" i="24"/>
  <c r="B339" i="24"/>
  <c r="A339" i="24"/>
  <c r="K338" i="24"/>
  <c r="J338" i="24"/>
  <c r="B338" i="24"/>
  <c r="A338" i="24"/>
  <c r="K337" i="24"/>
  <c r="J337" i="24"/>
  <c r="B337" i="24"/>
  <c r="A337" i="24"/>
  <c r="K336" i="24"/>
  <c r="J336" i="24"/>
  <c r="B336" i="24"/>
  <c r="A336" i="24"/>
  <c r="K335" i="24"/>
  <c r="J335" i="24"/>
  <c r="B335" i="24"/>
  <c r="A335" i="24"/>
  <c r="K334" i="24"/>
  <c r="J334" i="24"/>
  <c r="B334" i="24"/>
  <c r="A334" i="24"/>
  <c r="K333" i="24"/>
  <c r="J333" i="24"/>
  <c r="B333" i="24"/>
  <c r="A333" i="24"/>
  <c r="K332" i="24"/>
  <c r="J332" i="24"/>
  <c r="B332" i="24"/>
  <c r="A332" i="24"/>
  <c r="K331" i="24"/>
  <c r="J331" i="24"/>
  <c r="B331" i="24"/>
  <c r="A331" i="24"/>
  <c r="K330" i="24"/>
  <c r="J330" i="24"/>
  <c r="B330" i="24"/>
  <c r="A330" i="24"/>
  <c r="K329" i="24"/>
  <c r="J329" i="24"/>
  <c r="B329" i="24"/>
  <c r="A329" i="24"/>
  <c r="K328" i="24"/>
  <c r="J328" i="24"/>
  <c r="B328" i="24"/>
  <c r="A328" i="24"/>
  <c r="K327" i="24"/>
  <c r="J327" i="24"/>
  <c r="B327" i="24"/>
  <c r="A327" i="24"/>
  <c r="K326" i="24"/>
  <c r="J326" i="24"/>
  <c r="B326" i="24"/>
  <c r="A326" i="24"/>
  <c r="K325" i="24"/>
  <c r="J325" i="24"/>
  <c r="B325" i="24"/>
  <c r="A325" i="24"/>
  <c r="K324" i="24"/>
  <c r="J324" i="24"/>
  <c r="B324" i="24"/>
  <c r="A324" i="24"/>
  <c r="K323" i="24"/>
  <c r="J323" i="24"/>
  <c r="B323" i="24"/>
  <c r="A323" i="24"/>
  <c r="K322" i="24"/>
  <c r="J322" i="24"/>
  <c r="B322" i="24"/>
  <c r="A322" i="24"/>
  <c r="K321" i="24"/>
  <c r="J321" i="24"/>
  <c r="B321" i="24"/>
  <c r="A321" i="24"/>
  <c r="K320" i="24"/>
  <c r="J320" i="24"/>
  <c r="B320" i="24"/>
  <c r="A320" i="24"/>
  <c r="K319" i="24"/>
  <c r="J319" i="24"/>
  <c r="B319" i="24"/>
  <c r="A319" i="24"/>
  <c r="K318" i="24"/>
  <c r="J318" i="24"/>
  <c r="B318" i="24"/>
  <c r="A318" i="24"/>
  <c r="K317" i="24"/>
  <c r="J317" i="24"/>
  <c r="B317" i="24"/>
  <c r="A317" i="24"/>
  <c r="K316" i="24"/>
  <c r="J316" i="24"/>
  <c r="B316" i="24"/>
  <c r="A316" i="24"/>
  <c r="K315" i="24"/>
  <c r="J315" i="24"/>
  <c r="B315" i="24"/>
  <c r="A315" i="24"/>
  <c r="K314" i="24"/>
  <c r="J314" i="24"/>
  <c r="B314" i="24"/>
  <c r="A314" i="24"/>
  <c r="K313" i="24"/>
  <c r="J313" i="24"/>
  <c r="B313" i="24"/>
  <c r="A313" i="24"/>
  <c r="K312" i="24"/>
  <c r="B312" i="24"/>
  <c r="A312" i="24"/>
  <c r="J311" i="24"/>
  <c r="K311" i="24" s="1"/>
  <c r="B311" i="24"/>
  <c r="A311" i="24"/>
  <c r="J310" i="24"/>
  <c r="K310" i="24" s="1"/>
  <c r="B310" i="24"/>
  <c r="A310" i="24"/>
  <c r="J309" i="24"/>
  <c r="K309" i="24" s="1"/>
  <c r="B309" i="24"/>
  <c r="A309" i="24"/>
  <c r="J308" i="24"/>
  <c r="K308" i="24" s="1"/>
  <c r="B308" i="24"/>
  <c r="A308" i="24"/>
  <c r="J307" i="24"/>
  <c r="K307" i="24" s="1"/>
  <c r="B307" i="24"/>
  <c r="A307" i="24"/>
  <c r="J306" i="24"/>
  <c r="K306" i="24" s="1"/>
  <c r="B306" i="24"/>
  <c r="A306" i="24"/>
  <c r="J305" i="24"/>
  <c r="K305" i="24" s="1"/>
  <c r="B305" i="24"/>
  <c r="A305" i="24"/>
  <c r="J304" i="24"/>
  <c r="K304" i="24" s="1"/>
  <c r="B304" i="24"/>
  <c r="A304" i="24"/>
  <c r="J303" i="24"/>
  <c r="K303" i="24" s="1"/>
  <c r="B303" i="24"/>
  <c r="A303" i="24"/>
  <c r="J302" i="24"/>
  <c r="K302" i="24" s="1"/>
  <c r="B302" i="24"/>
  <c r="A302" i="24"/>
  <c r="J301" i="24"/>
  <c r="K301" i="24" s="1"/>
  <c r="B301" i="24"/>
  <c r="A301" i="24"/>
  <c r="J300" i="24"/>
  <c r="K300" i="24" s="1"/>
  <c r="B300" i="24"/>
  <c r="A300" i="24"/>
  <c r="J299" i="24"/>
  <c r="K299" i="24" s="1"/>
  <c r="B299" i="24"/>
  <c r="A299" i="24"/>
  <c r="J298" i="24"/>
  <c r="K298" i="24" s="1"/>
  <c r="B298" i="24"/>
  <c r="A298" i="24"/>
  <c r="J297" i="24"/>
  <c r="K297" i="24" s="1"/>
  <c r="B297" i="24"/>
  <c r="A297" i="24"/>
  <c r="J296" i="24"/>
  <c r="K296" i="24" s="1"/>
  <c r="B296" i="24"/>
  <c r="A296" i="24"/>
  <c r="J295" i="24"/>
  <c r="K295" i="24" s="1"/>
  <c r="B295" i="24"/>
  <c r="A295" i="24"/>
  <c r="J294" i="24"/>
  <c r="K294" i="24" s="1"/>
  <c r="B294" i="24"/>
  <c r="A294" i="24"/>
  <c r="J293" i="24"/>
  <c r="K293" i="24" s="1"/>
  <c r="B293" i="24"/>
  <c r="A293" i="24"/>
  <c r="J292" i="24"/>
  <c r="K292" i="24" s="1"/>
  <c r="B292" i="24"/>
  <c r="A292" i="24"/>
  <c r="J291" i="24"/>
  <c r="K291" i="24" s="1"/>
  <c r="B291" i="24"/>
  <c r="A291" i="24"/>
  <c r="J290" i="24"/>
  <c r="K290" i="24" s="1"/>
  <c r="B290" i="24"/>
  <c r="A290" i="24"/>
  <c r="J289" i="24"/>
  <c r="K289" i="24" s="1"/>
  <c r="B289" i="24"/>
  <c r="A289" i="24"/>
  <c r="J288" i="24"/>
  <c r="K288" i="24" s="1"/>
  <c r="B288" i="24"/>
  <c r="A288" i="24"/>
  <c r="J287" i="24"/>
  <c r="K287" i="24" s="1"/>
  <c r="B287" i="24"/>
  <c r="A287" i="24"/>
  <c r="J286" i="24"/>
  <c r="K286" i="24" s="1"/>
  <c r="B286" i="24"/>
  <c r="A286" i="24"/>
  <c r="J285" i="24"/>
  <c r="K285" i="24" s="1"/>
  <c r="B285" i="24"/>
  <c r="A285" i="24"/>
  <c r="J284" i="24"/>
  <c r="K284" i="24" s="1"/>
  <c r="B284" i="24"/>
  <c r="A284" i="24"/>
  <c r="J283" i="24"/>
  <c r="K283" i="24" s="1"/>
  <c r="B283" i="24"/>
  <c r="A283" i="24"/>
  <c r="J282" i="24"/>
  <c r="K282" i="24" s="1"/>
  <c r="B282" i="24"/>
  <c r="A282" i="24"/>
  <c r="J281" i="24"/>
  <c r="K281" i="24" s="1"/>
  <c r="B281" i="24"/>
  <c r="A281" i="24"/>
  <c r="J280" i="24"/>
  <c r="K280" i="24" s="1"/>
  <c r="B280" i="24"/>
  <c r="A280" i="24"/>
  <c r="J279" i="24"/>
  <c r="K279" i="24" s="1"/>
  <c r="B279" i="24"/>
  <c r="A279" i="24"/>
  <c r="J278" i="24"/>
  <c r="K278" i="24" s="1"/>
  <c r="B278" i="24"/>
  <c r="A278" i="24"/>
  <c r="J277" i="24"/>
  <c r="K277" i="24" s="1"/>
  <c r="B277" i="24"/>
  <c r="A277" i="24"/>
  <c r="J276" i="24"/>
  <c r="K276" i="24" s="1"/>
  <c r="B276" i="24"/>
  <c r="A276" i="24"/>
  <c r="J275" i="24"/>
  <c r="K275" i="24" s="1"/>
  <c r="B275" i="24"/>
  <c r="A275" i="24"/>
  <c r="K274" i="24"/>
  <c r="B274" i="24"/>
  <c r="A274" i="24"/>
  <c r="K273" i="24"/>
  <c r="B273" i="24"/>
  <c r="A273" i="24"/>
  <c r="J272" i="24"/>
  <c r="K272" i="24" s="1"/>
  <c r="B272" i="24"/>
  <c r="A272" i="24"/>
  <c r="J271" i="24"/>
  <c r="K271" i="24" s="1"/>
  <c r="B271" i="24"/>
  <c r="A271" i="24"/>
  <c r="J270" i="24"/>
  <c r="K270" i="24" s="1"/>
  <c r="B270" i="24"/>
  <c r="A270" i="24"/>
  <c r="J269" i="24"/>
  <c r="K269" i="24" s="1"/>
  <c r="B269" i="24"/>
  <c r="A269" i="24"/>
  <c r="J268" i="24"/>
  <c r="K268" i="24" s="1"/>
  <c r="B268" i="24"/>
  <c r="A268" i="24"/>
  <c r="J267" i="24"/>
  <c r="K267" i="24" s="1"/>
  <c r="B267" i="24"/>
  <c r="A267" i="24"/>
  <c r="J266" i="24"/>
  <c r="K266" i="24" s="1"/>
  <c r="B266" i="24"/>
  <c r="A266" i="24"/>
  <c r="J265" i="24"/>
  <c r="K265" i="24" s="1"/>
  <c r="B265" i="24"/>
  <c r="A265" i="24"/>
  <c r="J264" i="24"/>
  <c r="K264" i="24" s="1"/>
  <c r="B264" i="24"/>
  <c r="A264" i="24"/>
  <c r="J263" i="24"/>
  <c r="K263" i="24" s="1"/>
  <c r="B263" i="24"/>
  <c r="A263" i="24"/>
  <c r="J262" i="24"/>
  <c r="K262" i="24" s="1"/>
  <c r="B262" i="24"/>
  <c r="A262" i="24"/>
  <c r="J261" i="24"/>
  <c r="K261" i="24" s="1"/>
  <c r="B261" i="24"/>
  <c r="A261" i="24"/>
  <c r="J260" i="24"/>
  <c r="K260" i="24" s="1"/>
  <c r="B260" i="24"/>
  <c r="A260" i="24"/>
  <c r="J259" i="24"/>
  <c r="K259" i="24" s="1"/>
  <c r="B259" i="24"/>
  <c r="A259" i="24"/>
  <c r="J258" i="24"/>
  <c r="K258" i="24" s="1"/>
  <c r="B258" i="24"/>
  <c r="A258" i="24"/>
  <c r="J257" i="24"/>
  <c r="K257" i="24" s="1"/>
  <c r="B257" i="24"/>
  <c r="A257" i="24"/>
  <c r="J256" i="24"/>
  <c r="K256" i="24" s="1"/>
  <c r="B256" i="24"/>
  <c r="A256" i="24"/>
  <c r="J255" i="24"/>
  <c r="K255" i="24" s="1"/>
  <c r="B255" i="24"/>
  <c r="A255" i="24"/>
  <c r="J254" i="24"/>
  <c r="K254" i="24" s="1"/>
  <c r="B254" i="24"/>
  <c r="A254" i="24"/>
  <c r="J253" i="24"/>
  <c r="K253" i="24" s="1"/>
  <c r="B253" i="24"/>
  <c r="A253" i="24"/>
  <c r="J252" i="24"/>
  <c r="K252" i="24" s="1"/>
  <c r="B252" i="24"/>
  <c r="A252" i="24"/>
  <c r="J251" i="24"/>
  <c r="K251" i="24" s="1"/>
  <c r="B251" i="24"/>
  <c r="A251" i="24"/>
  <c r="J250" i="24"/>
  <c r="K250" i="24" s="1"/>
  <c r="B250" i="24"/>
  <c r="A250" i="24"/>
  <c r="J249" i="24"/>
  <c r="K249" i="24" s="1"/>
  <c r="B249" i="24"/>
  <c r="A249" i="24"/>
  <c r="J248" i="24"/>
  <c r="K248" i="24" s="1"/>
  <c r="B248" i="24"/>
  <c r="A248" i="24"/>
  <c r="J247" i="24"/>
  <c r="K247" i="24" s="1"/>
  <c r="B247" i="24"/>
  <c r="A247" i="24"/>
  <c r="J246" i="24"/>
  <c r="K246" i="24" s="1"/>
  <c r="B246" i="24"/>
  <c r="A246" i="24"/>
  <c r="J245" i="24"/>
  <c r="K245" i="24" s="1"/>
  <c r="B245" i="24"/>
  <c r="A245" i="24"/>
  <c r="J244" i="24"/>
  <c r="K244" i="24" s="1"/>
  <c r="B244" i="24"/>
  <c r="A244" i="24"/>
  <c r="J243" i="24"/>
  <c r="K243" i="24" s="1"/>
  <c r="B243" i="24"/>
  <c r="A243" i="24"/>
  <c r="J242" i="24"/>
  <c r="K242" i="24" s="1"/>
  <c r="B242" i="24"/>
  <c r="A242" i="24"/>
  <c r="J241" i="24"/>
  <c r="K241" i="24" s="1"/>
  <c r="B241" i="24"/>
  <c r="A241" i="24"/>
  <c r="J240" i="24"/>
  <c r="K240" i="24" s="1"/>
  <c r="B240" i="24"/>
  <c r="A240" i="24"/>
  <c r="J239" i="24"/>
  <c r="K239" i="24" s="1"/>
  <c r="B239" i="24"/>
  <c r="A239" i="24"/>
  <c r="J238" i="24"/>
  <c r="K238" i="24" s="1"/>
  <c r="B238" i="24"/>
  <c r="A238" i="24"/>
  <c r="J237" i="24"/>
  <c r="K237" i="24" s="1"/>
  <c r="B237" i="24"/>
  <c r="A237" i="24"/>
  <c r="J236" i="24"/>
  <c r="K236" i="24" s="1"/>
  <c r="B236" i="24"/>
  <c r="A236" i="24"/>
  <c r="J235" i="24"/>
  <c r="K235" i="24" s="1"/>
  <c r="B235" i="24"/>
  <c r="A235" i="24"/>
  <c r="J234" i="24"/>
  <c r="K234" i="24" s="1"/>
  <c r="B234" i="24"/>
  <c r="A234" i="24"/>
  <c r="J233" i="24"/>
  <c r="K233" i="24" s="1"/>
  <c r="B233" i="24"/>
  <c r="A233" i="24"/>
  <c r="J232" i="24"/>
  <c r="K232" i="24" s="1"/>
  <c r="B232" i="24"/>
  <c r="A232" i="24"/>
  <c r="J231" i="24"/>
  <c r="K231" i="24" s="1"/>
  <c r="B231" i="24"/>
  <c r="A231" i="24"/>
  <c r="J230" i="24"/>
  <c r="K230" i="24" s="1"/>
  <c r="B230" i="24"/>
  <c r="A230" i="24"/>
  <c r="J229" i="24"/>
  <c r="K229" i="24" s="1"/>
  <c r="B229" i="24"/>
  <c r="A229" i="24"/>
  <c r="J228" i="24"/>
  <c r="K228" i="24" s="1"/>
  <c r="B228" i="24"/>
  <c r="A228" i="24"/>
  <c r="J227" i="24"/>
  <c r="K227" i="24" s="1"/>
  <c r="B227" i="24"/>
  <c r="A227" i="24"/>
  <c r="J226" i="24"/>
  <c r="K226" i="24" s="1"/>
  <c r="B226" i="24"/>
  <c r="A226" i="24"/>
  <c r="J225" i="24"/>
  <c r="K225" i="24" s="1"/>
  <c r="B225" i="24"/>
  <c r="A225" i="24"/>
  <c r="J224" i="24"/>
  <c r="K224" i="24" s="1"/>
  <c r="B224" i="24"/>
  <c r="A224" i="24"/>
  <c r="J223" i="24"/>
  <c r="K223" i="24" s="1"/>
  <c r="B223" i="24"/>
  <c r="A223" i="24"/>
  <c r="J222" i="24"/>
  <c r="K222" i="24" s="1"/>
  <c r="B222" i="24"/>
  <c r="A222" i="24"/>
  <c r="J221" i="24"/>
  <c r="K221" i="24" s="1"/>
  <c r="B221" i="24"/>
  <c r="A221" i="24"/>
  <c r="J220" i="24"/>
  <c r="K220" i="24" s="1"/>
  <c r="B220" i="24"/>
  <c r="A220" i="24"/>
  <c r="J219" i="24"/>
  <c r="K219" i="24" s="1"/>
  <c r="B219" i="24"/>
  <c r="A219" i="24"/>
  <c r="J218" i="24"/>
  <c r="K218" i="24" s="1"/>
  <c r="B218" i="24"/>
  <c r="A218" i="24"/>
  <c r="J217" i="24"/>
  <c r="K217" i="24" s="1"/>
  <c r="B217" i="24"/>
  <c r="A217" i="24"/>
  <c r="J216" i="24"/>
  <c r="K216" i="24" s="1"/>
  <c r="B216" i="24"/>
  <c r="A216" i="24"/>
  <c r="J215" i="24"/>
  <c r="K215" i="24" s="1"/>
  <c r="B215" i="24"/>
  <c r="A215" i="24"/>
  <c r="J214" i="24"/>
  <c r="K214" i="24" s="1"/>
  <c r="B214" i="24"/>
  <c r="A214" i="24"/>
  <c r="J213" i="24"/>
  <c r="K213" i="24" s="1"/>
  <c r="B213" i="24"/>
  <c r="A213" i="24"/>
  <c r="J212" i="24"/>
  <c r="K212" i="24" s="1"/>
  <c r="B212" i="24"/>
  <c r="A212" i="24"/>
  <c r="J211" i="24"/>
  <c r="K211" i="24" s="1"/>
  <c r="B211" i="24"/>
  <c r="A211" i="24"/>
  <c r="J210" i="24"/>
  <c r="K210" i="24" s="1"/>
  <c r="B210" i="24"/>
  <c r="A210" i="24"/>
  <c r="J209" i="24"/>
  <c r="K209" i="24" s="1"/>
  <c r="B209" i="24"/>
  <c r="A209" i="24"/>
  <c r="J208" i="24"/>
  <c r="K208" i="24" s="1"/>
  <c r="B208" i="24"/>
  <c r="A208" i="24"/>
  <c r="J207" i="24"/>
  <c r="K207" i="24" s="1"/>
  <c r="B207" i="24"/>
  <c r="A207" i="24"/>
  <c r="J206" i="24"/>
  <c r="K206" i="24" s="1"/>
  <c r="B206" i="24"/>
  <c r="A206" i="24"/>
  <c r="J205" i="24"/>
  <c r="K205" i="24" s="1"/>
  <c r="B205" i="24"/>
  <c r="A205" i="24"/>
  <c r="J204" i="24"/>
  <c r="K204" i="24" s="1"/>
  <c r="B204" i="24"/>
  <c r="A204" i="24"/>
  <c r="J203" i="24"/>
  <c r="K203" i="24" s="1"/>
  <c r="B203" i="24"/>
  <c r="A203" i="24"/>
  <c r="J202" i="24"/>
  <c r="K202" i="24" s="1"/>
  <c r="B202" i="24"/>
  <c r="A202" i="24"/>
  <c r="J201" i="24"/>
  <c r="K201" i="24" s="1"/>
  <c r="B201" i="24"/>
  <c r="A201" i="24"/>
  <c r="J200" i="24"/>
  <c r="K200" i="24" s="1"/>
  <c r="B200" i="24"/>
  <c r="A200" i="24"/>
  <c r="J199" i="24"/>
  <c r="K199" i="24" s="1"/>
  <c r="B199" i="24"/>
  <c r="A199" i="24"/>
  <c r="J198" i="24"/>
  <c r="K198" i="24" s="1"/>
  <c r="B198" i="24"/>
  <c r="A198" i="24"/>
  <c r="J197" i="24"/>
  <c r="K197" i="24" s="1"/>
  <c r="B197" i="24"/>
  <c r="A197" i="24"/>
  <c r="J196" i="24"/>
  <c r="K196" i="24" s="1"/>
  <c r="B196" i="24"/>
  <c r="A196" i="24"/>
  <c r="J195" i="24"/>
  <c r="K195" i="24" s="1"/>
  <c r="B195" i="24"/>
  <c r="A195" i="24"/>
  <c r="J194" i="24"/>
  <c r="K194" i="24" s="1"/>
  <c r="B194" i="24"/>
  <c r="A194" i="24"/>
  <c r="J193" i="24"/>
  <c r="K193" i="24" s="1"/>
  <c r="B193" i="24"/>
  <c r="A193" i="24"/>
  <c r="J192" i="24"/>
  <c r="K192" i="24" s="1"/>
  <c r="B192" i="24"/>
  <c r="A192" i="24"/>
  <c r="J191" i="24"/>
  <c r="K191" i="24" s="1"/>
  <c r="B191" i="24"/>
  <c r="A191" i="24"/>
  <c r="J190" i="24"/>
  <c r="K190" i="24" s="1"/>
  <c r="B190" i="24"/>
  <c r="A190" i="24"/>
  <c r="J189" i="24"/>
  <c r="K189" i="24" s="1"/>
  <c r="B189" i="24"/>
  <c r="A189" i="24"/>
  <c r="J188" i="24"/>
  <c r="K188" i="24" s="1"/>
  <c r="B188" i="24"/>
  <c r="A188" i="24"/>
  <c r="J187" i="24"/>
  <c r="K187" i="24" s="1"/>
  <c r="B187" i="24"/>
  <c r="A187" i="24"/>
  <c r="J186" i="24"/>
  <c r="K186" i="24" s="1"/>
  <c r="B186" i="24"/>
  <c r="A186" i="24"/>
  <c r="J185" i="24"/>
  <c r="K185" i="24" s="1"/>
  <c r="B185" i="24"/>
  <c r="A185" i="24"/>
  <c r="J184" i="24"/>
  <c r="K184" i="24" s="1"/>
  <c r="B184" i="24"/>
  <c r="A184" i="24"/>
  <c r="J183" i="24"/>
  <c r="K183" i="24" s="1"/>
  <c r="B183" i="24"/>
  <c r="A183" i="24"/>
  <c r="J182" i="24"/>
  <c r="K182" i="24" s="1"/>
  <c r="B182" i="24"/>
  <c r="A182" i="24"/>
  <c r="J181" i="24"/>
  <c r="K181" i="24" s="1"/>
  <c r="B181" i="24"/>
  <c r="A181" i="24"/>
  <c r="J180" i="24"/>
  <c r="K180" i="24" s="1"/>
  <c r="B180" i="24"/>
  <c r="A180" i="24"/>
  <c r="J179" i="24"/>
  <c r="K179" i="24" s="1"/>
  <c r="B179" i="24"/>
  <c r="A179" i="24"/>
  <c r="J178" i="24"/>
  <c r="K178" i="24" s="1"/>
  <c r="B178" i="24"/>
  <c r="A178" i="24"/>
  <c r="J177" i="24"/>
  <c r="K177" i="24" s="1"/>
  <c r="B177" i="24"/>
  <c r="A177" i="24"/>
  <c r="J176" i="24"/>
  <c r="K176" i="24" s="1"/>
  <c r="B176" i="24"/>
  <c r="A176" i="24"/>
  <c r="J175" i="24"/>
  <c r="K175" i="24" s="1"/>
  <c r="B175" i="24"/>
  <c r="A175" i="24"/>
  <c r="J174" i="24"/>
  <c r="K174" i="24" s="1"/>
  <c r="B174" i="24"/>
  <c r="A174" i="24"/>
  <c r="J173" i="24"/>
  <c r="K173" i="24" s="1"/>
  <c r="B173" i="24"/>
  <c r="A173" i="24"/>
  <c r="J172" i="24"/>
  <c r="K172" i="24" s="1"/>
  <c r="B172" i="24"/>
  <c r="A172" i="24"/>
  <c r="J171" i="24"/>
  <c r="K171" i="24" s="1"/>
  <c r="B171" i="24"/>
  <c r="A171" i="24"/>
  <c r="J170" i="24"/>
  <c r="K170" i="24" s="1"/>
  <c r="B170" i="24"/>
  <c r="A170" i="24"/>
  <c r="J169" i="24"/>
  <c r="K169" i="24" s="1"/>
  <c r="B169" i="24"/>
  <c r="A169" i="24"/>
  <c r="J168" i="24"/>
  <c r="K168" i="24" s="1"/>
  <c r="B168" i="24"/>
  <c r="A168" i="24"/>
  <c r="J167" i="24"/>
  <c r="K167" i="24" s="1"/>
  <c r="B167" i="24"/>
  <c r="A167" i="24"/>
  <c r="J166" i="24"/>
  <c r="K166" i="24" s="1"/>
  <c r="B166" i="24"/>
  <c r="A166" i="24"/>
  <c r="J165" i="24"/>
  <c r="K165" i="24" s="1"/>
  <c r="B165" i="24"/>
  <c r="A165" i="24"/>
  <c r="J164" i="24"/>
  <c r="K164" i="24" s="1"/>
  <c r="B164" i="24"/>
  <c r="A164" i="24"/>
  <c r="J163" i="24"/>
  <c r="K163" i="24" s="1"/>
  <c r="B163" i="24"/>
  <c r="A163" i="24"/>
  <c r="J162" i="24"/>
  <c r="K162" i="24" s="1"/>
  <c r="B162" i="24"/>
  <c r="A162" i="24"/>
  <c r="J161" i="24"/>
  <c r="K161" i="24" s="1"/>
  <c r="B161" i="24"/>
  <c r="A161" i="24"/>
  <c r="J160" i="24"/>
  <c r="K160" i="24" s="1"/>
  <c r="B160" i="24"/>
  <c r="A160" i="24"/>
  <c r="J159" i="24"/>
  <c r="K159" i="24" s="1"/>
  <c r="B159" i="24"/>
  <c r="A159" i="24"/>
  <c r="J158" i="24"/>
  <c r="K158" i="24" s="1"/>
  <c r="B158" i="24"/>
  <c r="A158" i="24"/>
  <c r="J157" i="24"/>
  <c r="K157" i="24" s="1"/>
  <c r="B157" i="24"/>
  <c r="A157" i="24"/>
  <c r="J156" i="24"/>
  <c r="K156" i="24" s="1"/>
  <c r="B156" i="24"/>
  <c r="A156" i="24"/>
  <c r="J155" i="24"/>
  <c r="K155" i="24" s="1"/>
  <c r="B155" i="24"/>
  <c r="A155" i="24"/>
  <c r="K154" i="24"/>
  <c r="J153" i="24"/>
  <c r="K153" i="24" s="1"/>
  <c r="B153" i="24"/>
  <c r="A153" i="24"/>
  <c r="J152" i="24"/>
  <c r="K152" i="24" s="1"/>
  <c r="B152" i="24"/>
  <c r="A152" i="24"/>
  <c r="J151" i="24"/>
  <c r="K151" i="24" s="1"/>
  <c r="B151" i="24"/>
  <c r="A151" i="24"/>
  <c r="J150" i="24"/>
  <c r="K150" i="24" s="1"/>
  <c r="B150" i="24"/>
  <c r="A150" i="24"/>
  <c r="J149" i="24"/>
  <c r="K149" i="24" s="1"/>
  <c r="B149" i="24"/>
  <c r="A149" i="24"/>
  <c r="K148" i="24"/>
  <c r="B148" i="24"/>
  <c r="K147" i="24"/>
  <c r="B147" i="24"/>
  <c r="A147" i="24"/>
  <c r="J146" i="24"/>
  <c r="K146" i="24" s="1"/>
  <c r="B146" i="24"/>
  <c r="A146" i="24"/>
  <c r="J145" i="24"/>
  <c r="K145" i="24" s="1"/>
  <c r="B145" i="24"/>
  <c r="A145" i="24"/>
  <c r="J144" i="24"/>
  <c r="K144" i="24" s="1"/>
  <c r="B144" i="24"/>
  <c r="A144" i="24"/>
  <c r="J143" i="24"/>
  <c r="K143" i="24" s="1"/>
  <c r="B143" i="24"/>
  <c r="A143" i="24"/>
  <c r="J142" i="24"/>
  <c r="K142" i="24" s="1"/>
  <c r="B142" i="24"/>
  <c r="A142" i="24"/>
  <c r="J141" i="24"/>
  <c r="K141" i="24" s="1"/>
  <c r="B141" i="24"/>
  <c r="A141" i="24"/>
  <c r="J140" i="24"/>
  <c r="K140" i="24" s="1"/>
  <c r="B140" i="24"/>
  <c r="A140" i="24"/>
  <c r="J139" i="24"/>
  <c r="K139" i="24" s="1"/>
  <c r="B139" i="24"/>
  <c r="A139" i="24"/>
  <c r="J138" i="24"/>
  <c r="K138" i="24" s="1"/>
  <c r="B138" i="24"/>
  <c r="A138" i="24"/>
  <c r="J137" i="24"/>
  <c r="K137" i="24" s="1"/>
  <c r="B137" i="24"/>
  <c r="A137" i="24"/>
  <c r="J136" i="24"/>
  <c r="K136" i="24" s="1"/>
  <c r="B136" i="24"/>
  <c r="A136" i="24"/>
  <c r="J135" i="24"/>
  <c r="K135" i="24" s="1"/>
  <c r="B135" i="24"/>
  <c r="A135" i="24"/>
  <c r="J134" i="24"/>
  <c r="K134" i="24" s="1"/>
  <c r="B134" i="24"/>
  <c r="A134" i="24"/>
  <c r="J133" i="24"/>
  <c r="K133" i="24" s="1"/>
  <c r="B133" i="24"/>
  <c r="A133" i="24"/>
  <c r="J132" i="24"/>
  <c r="K132" i="24" s="1"/>
  <c r="B132" i="24"/>
  <c r="A132" i="24"/>
  <c r="J131" i="24"/>
  <c r="K131" i="24" s="1"/>
  <c r="B131" i="24"/>
  <c r="A131" i="24"/>
  <c r="J130" i="24"/>
  <c r="K130" i="24" s="1"/>
  <c r="B130" i="24"/>
  <c r="A130" i="24"/>
  <c r="J129" i="24"/>
  <c r="K129" i="24" s="1"/>
  <c r="B129" i="24"/>
  <c r="A129" i="24"/>
  <c r="J128" i="24"/>
  <c r="K128" i="24" s="1"/>
  <c r="B128" i="24"/>
  <c r="A128" i="24"/>
  <c r="J127" i="24"/>
  <c r="K127" i="24" s="1"/>
  <c r="B127" i="24"/>
  <c r="A127" i="24"/>
  <c r="J126" i="24"/>
  <c r="K126" i="24" s="1"/>
  <c r="B126" i="24"/>
  <c r="A126" i="24"/>
  <c r="J125" i="24"/>
  <c r="K125" i="24" s="1"/>
  <c r="B125" i="24"/>
  <c r="A125" i="24"/>
  <c r="J124" i="24"/>
  <c r="K124" i="24" s="1"/>
  <c r="B124" i="24"/>
  <c r="A124" i="24"/>
  <c r="J123" i="24"/>
  <c r="K123" i="24" s="1"/>
  <c r="B123" i="24"/>
  <c r="A123" i="24"/>
  <c r="J122" i="24"/>
  <c r="K122" i="24" s="1"/>
  <c r="B122" i="24"/>
  <c r="A122" i="24"/>
  <c r="J121" i="24"/>
  <c r="K121" i="24" s="1"/>
  <c r="B121" i="24"/>
  <c r="A121" i="24"/>
  <c r="J120" i="24"/>
  <c r="K120" i="24" s="1"/>
  <c r="B120" i="24"/>
  <c r="A120" i="24"/>
  <c r="J119" i="24"/>
  <c r="K119" i="24" s="1"/>
  <c r="B119" i="24"/>
  <c r="A119" i="24"/>
  <c r="J118" i="24"/>
  <c r="K118" i="24" s="1"/>
  <c r="B118" i="24"/>
  <c r="A118" i="24"/>
  <c r="J117" i="24"/>
  <c r="K117" i="24" s="1"/>
  <c r="B117" i="24"/>
  <c r="A117" i="24"/>
  <c r="J116" i="24"/>
  <c r="K116" i="24" s="1"/>
  <c r="B116" i="24"/>
  <c r="A116" i="24"/>
  <c r="J115" i="24"/>
  <c r="K115" i="24" s="1"/>
  <c r="B115" i="24"/>
  <c r="A115" i="24"/>
  <c r="J114" i="24"/>
  <c r="K114" i="24" s="1"/>
  <c r="B114" i="24"/>
  <c r="A114" i="24"/>
  <c r="J113" i="24"/>
  <c r="K113" i="24" s="1"/>
  <c r="B113" i="24"/>
  <c r="A113" i="24"/>
  <c r="J112" i="24"/>
  <c r="K112" i="24" s="1"/>
  <c r="B112" i="24"/>
  <c r="A112" i="24"/>
  <c r="J111" i="24"/>
  <c r="K111" i="24" s="1"/>
  <c r="B111" i="24"/>
  <c r="A111" i="24"/>
  <c r="J110" i="24"/>
  <c r="K110" i="24" s="1"/>
  <c r="B110" i="24"/>
  <c r="A110" i="24"/>
  <c r="J109" i="24"/>
  <c r="K109" i="24" s="1"/>
  <c r="B109" i="24"/>
  <c r="A109" i="24"/>
  <c r="J108" i="24"/>
  <c r="K108" i="24" s="1"/>
  <c r="B108" i="24"/>
  <c r="A108" i="24"/>
  <c r="J107" i="24"/>
  <c r="K107" i="24" s="1"/>
  <c r="B107" i="24"/>
  <c r="A107" i="24"/>
  <c r="J106" i="24"/>
  <c r="K106" i="24" s="1"/>
  <c r="B106" i="24"/>
  <c r="A106" i="24"/>
  <c r="J105" i="24"/>
  <c r="K105" i="24" s="1"/>
  <c r="B105" i="24"/>
  <c r="A105" i="24"/>
  <c r="J104" i="24"/>
  <c r="K104" i="24" s="1"/>
  <c r="B104" i="24"/>
  <c r="A104" i="24"/>
  <c r="J103" i="24"/>
  <c r="K103" i="24" s="1"/>
  <c r="B103" i="24"/>
  <c r="A103" i="24"/>
  <c r="J102" i="24"/>
  <c r="K102" i="24" s="1"/>
  <c r="B102" i="24"/>
  <c r="A102" i="24"/>
  <c r="J101" i="24"/>
  <c r="K101" i="24" s="1"/>
  <c r="B101" i="24"/>
  <c r="A101" i="24"/>
  <c r="J100" i="24"/>
  <c r="K100" i="24" s="1"/>
  <c r="B100" i="24"/>
  <c r="A100" i="24"/>
  <c r="J99" i="24"/>
  <c r="K99" i="24" s="1"/>
  <c r="B99" i="24"/>
  <c r="A99" i="24"/>
  <c r="J98" i="24"/>
  <c r="K98" i="24" s="1"/>
  <c r="B98" i="24"/>
  <c r="A98" i="24"/>
  <c r="J97" i="24"/>
  <c r="K97" i="24" s="1"/>
  <c r="B97" i="24"/>
  <c r="A97" i="24"/>
  <c r="J96" i="24"/>
  <c r="K96" i="24" s="1"/>
  <c r="B96" i="24"/>
  <c r="A96" i="24"/>
  <c r="J95" i="24"/>
  <c r="K95" i="24" s="1"/>
  <c r="B95" i="24"/>
  <c r="A95" i="24"/>
  <c r="J94" i="24"/>
  <c r="K94" i="24" s="1"/>
  <c r="B94" i="24"/>
  <c r="A94" i="24"/>
  <c r="J93" i="24"/>
  <c r="K93" i="24" s="1"/>
  <c r="B93" i="24"/>
  <c r="A93" i="24"/>
  <c r="J92" i="24"/>
  <c r="K92" i="24" s="1"/>
  <c r="B92" i="24"/>
  <c r="A92" i="24"/>
  <c r="J91" i="24"/>
  <c r="K91" i="24" s="1"/>
  <c r="B91" i="24"/>
  <c r="A91" i="24"/>
  <c r="J90" i="24"/>
  <c r="K90" i="24" s="1"/>
  <c r="B90" i="24"/>
  <c r="A90" i="24"/>
  <c r="J89" i="24"/>
  <c r="K89" i="24" s="1"/>
  <c r="B89" i="24"/>
  <c r="A89" i="24"/>
  <c r="J88" i="24"/>
  <c r="K88" i="24" s="1"/>
  <c r="B88" i="24"/>
  <c r="A88" i="24"/>
  <c r="J87" i="24"/>
  <c r="K87" i="24" s="1"/>
  <c r="B87" i="24"/>
  <c r="A87" i="24"/>
  <c r="J86" i="24"/>
  <c r="K86" i="24" s="1"/>
  <c r="B86" i="24"/>
  <c r="A86" i="24"/>
  <c r="J85" i="24"/>
  <c r="K85" i="24" s="1"/>
  <c r="B85" i="24"/>
  <c r="A85" i="24"/>
  <c r="J84" i="24"/>
  <c r="K84" i="24" s="1"/>
  <c r="B84" i="24"/>
  <c r="A84" i="24"/>
  <c r="J83" i="24"/>
  <c r="K83" i="24" s="1"/>
  <c r="B83" i="24"/>
  <c r="A83" i="24"/>
  <c r="J82" i="24"/>
  <c r="K82" i="24" s="1"/>
  <c r="B82" i="24"/>
  <c r="A82" i="24"/>
  <c r="J81" i="24"/>
  <c r="K81" i="24" s="1"/>
  <c r="B81" i="24"/>
  <c r="A81" i="24"/>
  <c r="J80" i="24"/>
  <c r="K80" i="24" s="1"/>
  <c r="B80" i="24"/>
  <c r="A80" i="24"/>
  <c r="J79" i="24"/>
  <c r="K79" i="24" s="1"/>
  <c r="B79" i="24"/>
  <c r="A79" i="24"/>
  <c r="K78" i="24"/>
  <c r="B78" i="24"/>
  <c r="A78" i="24"/>
  <c r="J77" i="24"/>
  <c r="K77" i="24" s="1"/>
  <c r="B77" i="24"/>
  <c r="A77" i="24"/>
  <c r="J76" i="24"/>
  <c r="K76" i="24" s="1"/>
  <c r="B76" i="24"/>
  <c r="A76" i="24"/>
  <c r="J75" i="24"/>
  <c r="K75" i="24" s="1"/>
  <c r="B75" i="24"/>
  <c r="A75" i="24"/>
  <c r="J74" i="24"/>
  <c r="K74" i="24" s="1"/>
  <c r="B74" i="24"/>
  <c r="A74" i="24"/>
  <c r="J73" i="24"/>
  <c r="K73" i="24" s="1"/>
  <c r="B73" i="24"/>
  <c r="A73" i="24"/>
  <c r="J72" i="24"/>
  <c r="K72" i="24" s="1"/>
  <c r="B72" i="24"/>
  <c r="A72" i="24"/>
  <c r="J71" i="24"/>
  <c r="K71" i="24" s="1"/>
  <c r="B71" i="24"/>
  <c r="A71" i="24"/>
  <c r="J70" i="24"/>
  <c r="K70" i="24" s="1"/>
  <c r="B70" i="24"/>
  <c r="A70" i="24"/>
  <c r="J69" i="24"/>
  <c r="K69" i="24" s="1"/>
  <c r="B69" i="24"/>
  <c r="A69" i="24"/>
  <c r="J68" i="24"/>
  <c r="K68" i="24" s="1"/>
  <c r="B68" i="24"/>
  <c r="A68" i="24"/>
  <c r="J67" i="24"/>
  <c r="K67" i="24" s="1"/>
  <c r="B67" i="24"/>
  <c r="A67" i="24"/>
  <c r="J66" i="24"/>
  <c r="K66" i="24" s="1"/>
  <c r="B66" i="24"/>
  <c r="A66" i="24"/>
  <c r="J65" i="24"/>
  <c r="K65" i="24" s="1"/>
  <c r="B65" i="24"/>
  <c r="A65" i="24"/>
  <c r="J64" i="24"/>
  <c r="K64" i="24" s="1"/>
  <c r="B64" i="24"/>
  <c r="A64" i="24"/>
  <c r="J63" i="24"/>
  <c r="K63" i="24" s="1"/>
  <c r="B63" i="24"/>
  <c r="A63" i="24"/>
  <c r="J62" i="24"/>
  <c r="K62" i="24" s="1"/>
  <c r="B62" i="24"/>
  <c r="A62" i="24"/>
  <c r="J61" i="24"/>
  <c r="K61" i="24" s="1"/>
  <c r="B61" i="24"/>
  <c r="A61" i="24"/>
  <c r="J60" i="24"/>
  <c r="K60" i="24" s="1"/>
  <c r="B60" i="24"/>
  <c r="A60" i="24"/>
  <c r="J59" i="24"/>
  <c r="K59" i="24" s="1"/>
  <c r="B59" i="24"/>
  <c r="A59" i="24"/>
  <c r="J58" i="24"/>
  <c r="K58" i="24" s="1"/>
  <c r="B58" i="24"/>
  <c r="A58" i="24"/>
  <c r="J57" i="24"/>
  <c r="K57" i="24" s="1"/>
  <c r="B57" i="24"/>
  <c r="A57" i="24"/>
  <c r="J56" i="24"/>
  <c r="K56" i="24" s="1"/>
  <c r="B56" i="24"/>
  <c r="A56" i="24"/>
  <c r="J55" i="24"/>
  <c r="K55" i="24" s="1"/>
  <c r="B55" i="24"/>
  <c r="A55" i="24"/>
  <c r="J54" i="24"/>
  <c r="K54" i="24" s="1"/>
  <c r="B54" i="24"/>
  <c r="A54" i="24"/>
  <c r="J53" i="24"/>
  <c r="K53" i="24" s="1"/>
  <c r="B53" i="24"/>
  <c r="A53" i="24"/>
  <c r="J52" i="24"/>
  <c r="K52" i="24" s="1"/>
  <c r="B52" i="24"/>
  <c r="A52" i="24"/>
  <c r="J51" i="24"/>
  <c r="K51" i="24" s="1"/>
  <c r="B51" i="24"/>
  <c r="A51" i="24"/>
  <c r="J50" i="24"/>
  <c r="K50" i="24" s="1"/>
  <c r="B50" i="24"/>
  <c r="A50" i="24"/>
  <c r="J49" i="24"/>
  <c r="K49" i="24" s="1"/>
  <c r="B49" i="24"/>
  <c r="A49" i="24"/>
  <c r="J48" i="24"/>
  <c r="K48" i="24" s="1"/>
  <c r="B48" i="24"/>
  <c r="A48" i="24"/>
  <c r="J47" i="24"/>
  <c r="K47" i="24" s="1"/>
  <c r="B47" i="24"/>
  <c r="A47" i="24"/>
  <c r="J46" i="24"/>
  <c r="K46" i="24" s="1"/>
  <c r="B46" i="24"/>
  <c r="A46" i="24"/>
  <c r="J45" i="24"/>
  <c r="K45" i="24" s="1"/>
  <c r="B45" i="24"/>
  <c r="A45" i="24"/>
  <c r="J44" i="24"/>
  <c r="K44" i="24" s="1"/>
  <c r="B44" i="24"/>
  <c r="A44" i="24"/>
  <c r="J43" i="24"/>
  <c r="K43" i="24" s="1"/>
  <c r="B43" i="24"/>
  <c r="A43" i="24"/>
  <c r="J42" i="24"/>
  <c r="K42" i="24" s="1"/>
  <c r="B42" i="24"/>
  <c r="A42" i="24"/>
  <c r="J41" i="24"/>
  <c r="K41" i="24" s="1"/>
  <c r="B41" i="24"/>
  <c r="A41" i="24"/>
  <c r="J40" i="24"/>
  <c r="K40" i="24" s="1"/>
  <c r="B40" i="24"/>
  <c r="A40" i="24"/>
  <c r="J39" i="24"/>
  <c r="K39" i="24" s="1"/>
  <c r="B39" i="24"/>
  <c r="A39" i="24"/>
  <c r="J38" i="24"/>
  <c r="K38" i="24" s="1"/>
  <c r="B38" i="24"/>
  <c r="A38" i="24"/>
  <c r="J37" i="24"/>
  <c r="K37" i="24" s="1"/>
  <c r="B37" i="24"/>
  <c r="A37" i="24"/>
  <c r="J36" i="24"/>
  <c r="K36" i="24" s="1"/>
  <c r="B36" i="24"/>
  <c r="A36" i="24"/>
  <c r="J35" i="24"/>
  <c r="K35" i="24" s="1"/>
  <c r="B35" i="24"/>
  <c r="A35" i="24"/>
  <c r="J34" i="24"/>
  <c r="K34" i="24" s="1"/>
  <c r="B34" i="24"/>
  <c r="A34" i="24"/>
  <c r="J33" i="24"/>
  <c r="K33" i="24" s="1"/>
  <c r="B33" i="24"/>
  <c r="A33" i="24"/>
  <c r="J32" i="24"/>
  <c r="K32" i="24" s="1"/>
  <c r="B32" i="24"/>
  <c r="A32" i="24"/>
  <c r="J31" i="24"/>
  <c r="K31" i="24" s="1"/>
  <c r="B31" i="24"/>
  <c r="A31" i="24"/>
  <c r="J30" i="24"/>
  <c r="K30" i="24" s="1"/>
  <c r="B30" i="24"/>
  <c r="A30" i="24"/>
  <c r="J29" i="24"/>
  <c r="K29" i="24" s="1"/>
  <c r="B29" i="24"/>
  <c r="A29" i="24"/>
  <c r="J28" i="24"/>
  <c r="K28" i="24" s="1"/>
  <c r="B28" i="24"/>
  <c r="A28" i="24"/>
  <c r="J27" i="24"/>
  <c r="K27" i="24" s="1"/>
  <c r="B27" i="24"/>
  <c r="A27" i="24"/>
  <c r="J26" i="24"/>
  <c r="K26" i="24" s="1"/>
  <c r="B26" i="24"/>
  <c r="A26" i="24"/>
  <c r="J25" i="24"/>
  <c r="K25" i="24" s="1"/>
  <c r="B25" i="24"/>
  <c r="A25" i="24"/>
  <c r="J24" i="24"/>
  <c r="K24" i="24" s="1"/>
  <c r="B24" i="24"/>
  <c r="A24" i="24"/>
  <c r="J23" i="24"/>
  <c r="K23" i="24" s="1"/>
  <c r="B23" i="24"/>
  <c r="A23" i="24"/>
  <c r="J22" i="24"/>
  <c r="K22" i="24" s="1"/>
  <c r="B22" i="24"/>
  <c r="A22" i="24"/>
  <c r="J21" i="24"/>
  <c r="K21" i="24" s="1"/>
  <c r="B21" i="24"/>
  <c r="A21" i="24"/>
  <c r="J20" i="24"/>
  <c r="K20" i="24" s="1"/>
  <c r="B20" i="24"/>
  <c r="A20" i="24"/>
  <c r="J19" i="24"/>
  <c r="K19" i="24" s="1"/>
  <c r="B19" i="24"/>
  <c r="A19" i="24"/>
  <c r="J18" i="24"/>
  <c r="K18" i="24" s="1"/>
  <c r="B18" i="24"/>
  <c r="A18" i="24"/>
  <c r="J17" i="24"/>
  <c r="K17" i="24" s="1"/>
  <c r="B17" i="24"/>
  <c r="A17" i="24"/>
  <c r="J16" i="24"/>
  <c r="K16" i="24" s="1"/>
  <c r="B16" i="24"/>
  <c r="A16" i="24"/>
  <c r="J15" i="24"/>
  <c r="K15" i="24" s="1"/>
  <c r="B15" i="24"/>
  <c r="A15" i="24"/>
  <c r="J14" i="24"/>
  <c r="K14" i="24" s="1"/>
  <c r="B14" i="24"/>
  <c r="A14" i="24"/>
  <c r="J13" i="24"/>
  <c r="K13" i="24" s="1"/>
  <c r="B13" i="24"/>
  <c r="A13" i="24"/>
  <c r="J12" i="24"/>
  <c r="K12" i="24" s="1"/>
  <c r="B12" i="24"/>
  <c r="A12" i="24"/>
  <c r="J11" i="24"/>
  <c r="K11" i="24" s="1"/>
  <c r="B11" i="24"/>
  <c r="A11" i="24"/>
  <c r="J10" i="24"/>
  <c r="K10" i="24" s="1"/>
  <c r="B10" i="24"/>
  <c r="A10" i="24"/>
  <c r="J9" i="24"/>
  <c r="K9" i="24" s="1"/>
  <c r="B9" i="24"/>
  <c r="A9" i="24"/>
  <c r="J8" i="24"/>
  <c r="K8" i="24" s="1"/>
  <c r="B8" i="24"/>
  <c r="A8" i="24"/>
  <c r="J7" i="24"/>
  <c r="K7" i="24" s="1"/>
  <c r="B7" i="24"/>
  <c r="A7" i="24"/>
  <c r="J6" i="24"/>
  <c r="K6" i="24" s="1"/>
  <c r="B6" i="24"/>
  <c r="A6" i="24"/>
  <c r="J5" i="24"/>
  <c r="K5" i="24" s="1"/>
  <c r="B5" i="24"/>
  <c r="A5" i="24"/>
  <c r="J4" i="24"/>
  <c r="K4" i="24" s="1"/>
  <c r="B4" i="24"/>
  <c r="A4" i="24"/>
  <c r="J3" i="24"/>
  <c r="K3" i="24" s="1"/>
  <c r="B3" i="24"/>
  <c r="A3" i="24"/>
  <c r="K956" i="26"/>
  <c r="K955" i="26"/>
  <c r="K954" i="26"/>
  <c r="K953" i="26"/>
  <c r="K952" i="26"/>
  <c r="K951" i="26"/>
  <c r="K950" i="26"/>
  <c r="K949" i="26"/>
  <c r="K948" i="26"/>
  <c r="K947" i="26"/>
  <c r="K946" i="26"/>
  <c r="K945" i="26"/>
  <c r="K944" i="26"/>
  <c r="G944" i="26"/>
  <c r="K943" i="26"/>
  <c r="G943" i="26"/>
  <c r="G945" i="26" s="1"/>
  <c r="K942" i="26"/>
  <c r="K941" i="26"/>
  <c r="K940" i="26"/>
  <c r="K939" i="26"/>
  <c r="K938" i="26"/>
  <c r="G938" i="26"/>
  <c r="K937" i="26"/>
  <c r="G937" i="26"/>
  <c r="K936" i="26"/>
  <c r="G936" i="26"/>
  <c r="K935" i="26"/>
  <c r="G935" i="26"/>
  <c r="K934" i="26"/>
  <c r="G934" i="26"/>
  <c r="K933" i="26"/>
  <c r="G933" i="26"/>
  <c r="K932" i="26"/>
  <c r="G932" i="26"/>
  <c r="K931" i="26"/>
  <c r="G931" i="26"/>
  <c r="K930" i="26"/>
  <c r="G930" i="26"/>
  <c r="K929" i="26"/>
  <c r="G929" i="26"/>
  <c r="K928" i="26"/>
  <c r="G928" i="26"/>
  <c r="K919" i="26"/>
  <c r="B919" i="26"/>
  <c r="A919" i="26"/>
  <c r="K918" i="26"/>
  <c r="B918" i="26"/>
  <c r="A918" i="26"/>
  <c r="K917" i="26"/>
  <c r="B917" i="26"/>
  <c r="A917" i="26"/>
  <c r="K916" i="26"/>
  <c r="B916" i="26"/>
  <c r="A916" i="26"/>
  <c r="K915" i="26"/>
  <c r="B915" i="26"/>
  <c r="A915" i="26"/>
  <c r="K914" i="26"/>
  <c r="B914" i="26"/>
  <c r="A914" i="26"/>
  <c r="K913" i="26"/>
  <c r="B913" i="26"/>
  <c r="A913" i="26"/>
  <c r="K912" i="26"/>
  <c r="B912" i="26"/>
  <c r="A912" i="26"/>
  <c r="K911" i="26"/>
  <c r="B911" i="26"/>
  <c r="A911" i="26"/>
  <c r="K910" i="26"/>
  <c r="B910" i="26"/>
  <c r="A910" i="26"/>
  <c r="K909" i="26"/>
  <c r="B909" i="26"/>
  <c r="A909" i="26"/>
  <c r="K908" i="26"/>
  <c r="B908" i="26"/>
  <c r="A908" i="26"/>
  <c r="K907" i="26"/>
  <c r="B907" i="26"/>
  <c r="A907" i="26"/>
  <c r="K906" i="26"/>
  <c r="B906" i="26"/>
  <c r="A906" i="26"/>
  <c r="K905" i="26"/>
  <c r="B905" i="26"/>
  <c r="A905" i="26"/>
  <c r="K904" i="26"/>
  <c r="B904" i="26"/>
  <c r="A904" i="26"/>
  <c r="K903" i="26"/>
  <c r="B903" i="26"/>
  <c r="A903" i="26"/>
  <c r="K902" i="26"/>
  <c r="B902" i="26"/>
  <c r="A902" i="26"/>
  <c r="K901" i="26"/>
  <c r="B901" i="26"/>
  <c r="A901" i="26"/>
  <c r="K900" i="26"/>
  <c r="B900" i="26"/>
  <c r="A900" i="26"/>
  <c r="K899" i="26"/>
  <c r="B899" i="26"/>
  <c r="A899" i="26"/>
  <c r="K898" i="26"/>
  <c r="B898" i="26"/>
  <c r="A898" i="26"/>
  <c r="K897" i="26"/>
  <c r="B897" i="26"/>
  <c r="A897" i="26"/>
  <c r="K896" i="26"/>
  <c r="B896" i="26"/>
  <c r="A896" i="26"/>
  <c r="K895" i="26"/>
  <c r="B895" i="26"/>
  <c r="A895" i="26"/>
  <c r="K894" i="26"/>
  <c r="B894" i="26"/>
  <c r="A894" i="26"/>
  <c r="K893" i="26"/>
  <c r="B893" i="26"/>
  <c r="A893" i="26"/>
  <c r="K892" i="26"/>
  <c r="B892" i="26"/>
  <c r="A892" i="26"/>
  <c r="K891" i="26"/>
  <c r="B891" i="26"/>
  <c r="A891" i="26"/>
  <c r="K890" i="26"/>
  <c r="B890" i="26"/>
  <c r="A890" i="26"/>
  <c r="K889" i="26"/>
  <c r="B889" i="26"/>
  <c r="A889" i="26"/>
  <c r="K888" i="26"/>
  <c r="B888" i="26"/>
  <c r="A888" i="26"/>
  <c r="K887" i="26"/>
  <c r="B887" i="26"/>
  <c r="A887" i="26"/>
  <c r="K886" i="26"/>
  <c r="B886" i="26"/>
  <c r="A886" i="26"/>
  <c r="K885" i="26"/>
  <c r="B885" i="26"/>
  <c r="A885" i="26"/>
  <c r="K884" i="26"/>
  <c r="B884" i="26"/>
  <c r="A884" i="26"/>
  <c r="J883" i="26"/>
  <c r="K883" i="26" s="1"/>
  <c r="B883" i="26"/>
  <c r="A883" i="26"/>
  <c r="J882" i="26"/>
  <c r="K882" i="26" s="1"/>
  <c r="B882" i="26"/>
  <c r="A882" i="26"/>
  <c r="K881" i="26"/>
  <c r="B881" i="26"/>
  <c r="A881" i="26"/>
  <c r="K880" i="26"/>
  <c r="B880" i="26"/>
  <c r="A880" i="26"/>
  <c r="K879" i="26"/>
  <c r="B879" i="26"/>
  <c r="A879" i="26"/>
  <c r="K878" i="26"/>
  <c r="B878" i="26"/>
  <c r="A878" i="26"/>
  <c r="K877" i="26"/>
  <c r="B877" i="26"/>
  <c r="A877" i="26"/>
  <c r="K876" i="26"/>
  <c r="B876" i="26"/>
  <c r="A876" i="26"/>
  <c r="K875" i="26"/>
  <c r="B875" i="26"/>
  <c r="A875" i="26"/>
  <c r="K874" i="26"/>
  <c r="B874" i="26"/>
  <c r="A874" i="26"/>
  <c r="K873" i="26"/>
  <c r="B873" i="26"/>
  <c r="A873" i="26"/>
  <c r="K872" i="26"/>
  <c r="B872" i="26"/>
  <c r="A872" i="26"/>
  <c r="K871" i="26"/>
  <c r="B871" i="26"/>
  <c r="A871" i="26"/>
  <c r="K870" i="26"/>
  <c r="B870" i="26"/>
  <c r="A870" i="26"/>
  <c r="K869" i="26"/>
  <c r="B869" i="26"/>
  <c r="A869" i="26"/>
  <c r="K868" i="26"/>
  <c r="B868" i="26"/>
  <c r="A868" i="26"/>
  <c r="K867" i="26"/>
  <c r="B867" i="26"/>
  <c r="A867" i="26"/>
  <c r="K866" i="26"/>
  <c r="B866" i="26"/>
  <c r="A866" i="26"/>
  <c r="K865" i="26"/>
  <c r="B865" i="26"/>
  <c r="A865" i="26"/>
  <c r="K864" i="26"/>
  <c r="B864" i="26"/>
  <c r="A864" i="26"/>
  <c r="K863" i="26"/>
  <c r="B863" i="26"/>
  <c r="A863" i="26"/>
  <c r="K862" i="26"/>
  <c r="B862" i="26"/>
  <c r="A862" i="26"/>
  <c r="K861" i="26"/>
  <c r="B861" i="26"/>
  <c r="A861" i="26"/>
  <c r="K860" i="26"/>
  <c r="B860" i="26"/>
  <c r="A860" i="26"/>
  <c r="K859" i="26"/>
  <c r="B859" i="26"/>
  <c r="A859" i="26"/>
  <c r="K858" i="26"/>
  <c r="B858" i="26"/>
  <c r="A858" i="26"/>
  <c r="K857" i="26"/>
  <c r="B857" i="26"/>
  <c r="A857" i="26"/>
  <c r="K856" i="26"/>
  <c r="B856" i="26"/>
  <c r="A856" i="26"/>
  <c r="K855" i="26"/>
  <c r="B855" i="26"/>
  <c r="A855" i="26"/>
  <c r="K854" i="26"/>
  <c r="B854" i="26"/>
  <c r="A854" i="26"/>
  <c r="K853" i="26"/>
  <c r="B853" i="26"/>
  <c r="A853" i="26"/>
  <c r="K852" i="26"/>
  <c r="B852" i="26"/>
  <c r="A852" i="26"/>
  <c r="K851" i="26"/>
  <c r="B851" i="26"/>
  <c r="A851" i="26"/>
  <c r="K850" i="26"/>
  <c r="B850" i="26"/>
  <c r="A850" i="26"/>
  <c r="K849" i="26"/>
  <c r="B849" i="26"/>
  <c r="A849" i="26"/>
  <c r="K848" i="26"/>
  <c r="B848" i="26"/>
  <c r="A848" i="26"/>
  <c r="K847" i="26"/>
  <c r="B847" i="26"/>
  <c r="A847" i="26"/>
  <c r="K846" i="26"/>
  <c r="B846" i="26"/>
  <c r="A846" i="26"/>
  <c r="K845" i="26"/>
  <c r="B845" i="26"/>
  <c r="A845" i="26"/>
  <c r="K844" i="26"/>
  <c r="B844" i="26"/>
  <c r="A844" i="26"/>
  <c r="K843" i="26"/>
  <c r="B843" i="26"/>
  <c r="A843" i="26"/>
  <c r="K842" i="26"/>
  <c r="B842" i="26"/>
  <c r="A842" i="26"/>
  <c r="K841" i="26"/>
  <c r="B841" i="26"/>
  <c r="A841" i="26"/>
  <c r="K840" i="26"/>
  <c r="B840" i="26"/>
  <c r="A840" i="26"/>
  <c r="K839" i="26"/>
  <c r="B839" i="26"/>
  <c r="A839" i="26"/>
  <c r="K838" i="26"/>
  <c r="B838" i="26"/>
  <c r="A838" i="26"/>
  <c r="K837" i="26"/>
  <c r="B837" i="26"/>
  <c r="A837" i="26"/>
  <c r="K836" i="26"/>
  <c r="B836" i="26"/>
  <c r="A836" i="26"/>
  <c r="K835" i="26"/>
  <c r="B835" i="26"/>
  <c r="A835" i="26"/>
  <c r="K834" i="26"/>
  <c r="B834" i="26"/>
  <c r="A834" i="26"/>
  <c r="K833" i="26"/>
  <c r="B833" i="26"/>
  <c r="A833" i="26"/>
  <c r="K832" i="26"/>
  <c r="B832" i="26"/>
  <c r="A832" i="26"/>
  <c r="K831" i="26"/>
  <c r="B831" i="26"/>
  <c r="A831" i="26"/>
  <c r="K830" i="26"/>
  <c r="B830" i="26"/>
  <c r="A830" i="26"/>
  <c r="K829" i="26"/>
  <c r="B829" i="26"/>
  <c r="A829" i="26"/>
  <c r="K828" i="26"/>
  <c r="B828" i="26"/>
  <c r="A828" i="26"/>
  <c r="K827" i="26"/>
  <c r="B827" i="26"/>
  <c r="A827" i="26"/>
  <c r="K826" i="26"/>
  <c r="B826" i="26"/>
  <c r="A826" i="26"/>
  <c r="K825" i="26"/>
  <c r="B825" i="26"/>
  <c r="A825" i="26"/>
  <c r="K824" i="26"/>
  <c r="B824" i="26"/>
  <c r="A824" i="26"/>
  <c r="K823" i="26"/>
  <c r="B823" i="26"/>
  <c r="A823" i="26"/>
  <c r="K822" i="26"/>
  <c r="B822" i="26"/>
  <c r="A822" i="26"/>
  <c r="K821" i="26"/>
  <c r="B821" i="26"/>
  <c r="A821" i="26"/>
  <c r="K820" i="26"/>
  <c r="B820" i="26"/>
  <c r="A820" i="26"/>
  <c r="K819" i="26"/>
  <c r="B819" i="26"/>
  <c r="A819" i="26"/>
  <c r="K818" i="26"/>
  <c r="B818" i="26"/>
  <c r="A818" i="26"/>
  <c r="K817" i="26"/>
  <c r="B817" i="26"/>
  <c r="A817" i="26"/>
  <c r="K816" i="26"/>
  <c r="B816" i="26"/>
  <c r="A816" i="26"/>
  <c r="K815" i="26"/>
  <c r="B815" i="26"/>
  <c r="A815" i="26"/>
  <c r="K814" i="26"/>
  <c r="B814" i="26"/>
  <c r="A814" i="26"/>
  <c r="K813" i="26"/>
  <c r="B813" i="26"/>
  <c r="A813" i="26"/>
  <c r="K812" i="26"/>
  <c r="B812" i="26"/>
  <c r="A812" i="26"/>
  <c r="K811" i="26"/>
  <c r="B811" i="26"/>
  <c r="A811" i="26"/>
  <c r="K810" i="26"/>
  <c r="B810" i="26"/>
  <c r="A810" i="26"/>
  <c r="K809" i="26"/>
  <c r="B809" i="26"/>
  <c r="A809" i="26"/>
  <c r="K808" i="26"/>
  <c r="B808" i="26"/>
  <c r="A808" i="26"/>
  <c r="K807" i="26"/>
  <c r="B807" i="26"/>
  <c r="A807" i="26"/>
  <c r="K806" i="26"/>
  <c r="B806" i="26"/>
  <c r="A806" i="26"/>
  <c r="K805" i="26"/>
  <c r="B805" i="26"/>
  <c r="A805" i="26"/>
  <c r="K804" i="26"/>
  <c r="B804" i="26"/>
  <c r="A804" i="26"/>
  <c r="K803" i="26"/>
  <c r="B803" i="26"/>
  <c r="A803" i="26"/>
  <c r="K802" i="26"/>
  <c r="B802" i="26"/>
  <c r="A802" i="26"/>
  <c r="K801" i="26"/>
  <c r="B801" i="26"/>
  <c r="A801" i="26"/>
  <c r="K800" i="26"/>
  <c r="B800" i="26"/>
  <c r="A800" i="26"/>
  <c r="K799" i="26"/>
  <c r="B799" i="26"/>
  <c r="A799" i="26"/>
  <c r="K798" i="26"/>
  <c r="B798" i="26"/>
  <c r="A798" i="26"/>
  <c r="K797" i="26"/>
  <c r="B797" i="26"/>
  <c r="A797" i="26"/>
  <c r="K796" i="26"/>
  <c r="B796" i="26"/>
  <c r="A796" i="26"/>
  <c r="K795" i="26"/>
  <c r="B795" i="26"/>
  <c r="A795" i="26"/>
  <c r="K794" i="26"/>
  <c r="B794" i="26"/>
  <c r="A794" i="26"/>
  <c r="K793" i="26"/>
  <c r="B793" i="26"/>
  <c r="A793" i="26"/>
  <c r="K792" i="26"/>
  <c r="B792" i="26"/>
  <c r="A792" i="26"/>
  <c r="K791" i="26"/>
  <c r="B791" i="26"/>
  <c r="A791" i="26"/>
  <c r="K790" i="26"/>
  <c r="B790" i="26"/>
  <c r="A790" i="26"/>
  <c r="K789" i="26"/>
  <c r="B789" i="26"/>
  <c r="A789" i="26"/>
  <c r="K788" i="26"/>
  <c r="B788" i="26"/>
  <c r="A788" i="26"/>
  <c r="K787" i="26"/>
  <c r="B787" i="26"/>
  <c r="A787" i="26"/>
  <c r="K786" i="26"/>
  <c r="B786" i="26"/>
  <c r="A786" i="26"/>
  <c r="K785" i="26"/>
  <c r="B785" i="26"/>
  <c r="A785" i="26"/>
  <c r="K784" i="26"/>
  <c r="B784" i="26"/>
  <c r="A784" i="26"/>
  <c r="K783" i="26"/>
  <c r="B783" i="26"/>
  <c r="A783" i="26"/>
  <c r="K782" i="26"/>
  <c r="B782" i="26"/>
  <c r="A782" i="26"/>
  <c r="K781" i="26"/>
  <c r="B781" i="26"/>
  <c r="A781" i="26"/>
  <c r="K780" i="26"/>
  <c r="B780" i="26"/>
  <c r="A780" i="26"/>
  <c r="K779" i="26"/>
  <c r="B779" i="26"/>
  <c r="A779" i="26"/>
  <c r="K778" i="26"/>
  <c r="B778" i="26"/>
  <c r="A778" i="26"/>
  <c r="K777" i="26"/>
  <c r="B777" i="26"/>
  <c r="A777" i="26"/>
  <c r="K776" i="26"/>
  <c r="B776" i="26"/>
  <c r="A776" i="26"/>
  <c r="K775" i="26"/>
  <c r="B775" i="26"/>
  <c r="A775" i="26"/>
  <c r="K774" i="26"/>
  <c r="B774" i="26"/>
  <c r="A774" i="26"/>
  <c r="K773" i="26"/>
  <c r="B773" i="26"/>
  <c r="A773" i="26"/>
  <c r="K772" i="26"/>
  <c r="B772" i="26"/>
  <c r="A772" i="26"/>
  <c r="K771" i="26"/>
  <c r="B771" i="26"/>
  <c r="A771" i="26"/>
  <c r="K770" i="26"/>
  <c r="B770" i="26"/>
  <c r="A770" i="26"/>
  <c r="K769" i="26"/>
  <c r="B769" i="26"/>
  <c r="A769" i="26"/>
  <c r="K768" i="26"/>
  <c r="B768" i="26"/>
  <c r="A768" i="26"/>
  <c r="K767" i="26"/>
  <c r="B767" i="26"/>
  <c r="A767" i="26"/>
  <c r="K766" i="26"/>
  <c r="B766" i="26"/>
  <c r="A766" i="26"/>
  <c r="K765" i="26"/>
  <c r="B765" i="26"/>
  <c r="A765" i="26"/>
  <c r="K764" i="26"/>
  <c r="B764" i="26"/>
  <c r="A764" i="26"/>
  <c r="K763" i="26"/>
  <c r="B763" i="26"/>
  <c r="A763" i="26"/>
  <c r="K762" i="26"/>
  <c r="B762" i="26"/>
  <c r="A762" i="26"/>
  <c r="K761" i="26"/>
  <c r="B761" i="26"/>
  <c r="A761" i="26"/>
  <c r="K760" i="26"/>
  <c r="B760" i="26"/>
  <c r="A760" i="26"/>
  <c r="K759" i="26"/>
  <c r="B759" i="26"/>
  <c r="A759" i="26"/>
  <c r="K758" i="26"/>
  <c r="B758" i="26"/>
  <c r="A758" i="26"/>
  <c r="K757" i="26"/>
  <c r="B757" i="26"/>
  <c r="A757" i="26"/>
  <c r="K756" i="26"/>
  <c r="B756" i="26"/>
  <c r="A756" i="26"/>
  <c r="K755" i="26"/>
  <c r="B755" i="26"/>
  <c r="A755" i="26"/>
  <c r="K754" i="26"/>
  <c r="B754" i="26"/>
  <c r="A754" i="26"/>
  <c r="K753" i="26"/>
  <c r="B753" i="26"/>
  <c r="A753" i="26"/>
  <c r="K752" i="26"/>
  <c r="B752" i="26"/>
  <c r="A752" i="26"/>
  <c r="K751" i="26"/>
  <c r="B751" i="26"/>
  <c r="A751" i="26"/>
  <c r="K750" i="26"/>
  <c r="B750" i="26"/>
  <c r="A750" i="26"/>
  <c r="K749" i="26"/>
  <c r="B749" i="26"/>
  <c r="A749" i="26"/>
  <c r="K748" i="26"/>
  <c r="B748" i="26"/>
  <c r="A748" i="26"/>
  <c r="K747" i="26"/>
  <c r="B747" i="26"/>
  <c r="A747" i="26"/>
  <c r="K746" i="26"/>
  <c r="B746" i="26"/>
  <c r="A746" i="26"/>
  <c r="K745" i="26"/>
  <c r="B745" i="26"/>
  <c r="A745" i="26"/>
  <c r="K744" i="26"/>
  <c r="B744" i="26"/>
  <c r="A744" i="26"/>
  <c r="K743" i="26"/>
  <c r="B743" i="26"/>
  <c r="A743" i="26"/>
  <c r="K742" i="26"/>
  <c r="B742" i="26"/>
  <c r="A742" i="26"/>
  <c r="K741" i="26"/>
  <c r="B741" i="26"/>
  <c r="A741" i="26"/>
  <c r="K740" i="26"/>
  <c r="B740" i="26"/>
  <c r="A740" i="26"/>
  <c r="K739" i="26"/>
  <c r="B739" i="26"/>
  <c r="A739" i="26"/>
  <c r="K738" i="26"/>
  <c r="B738" i="26"/>
  <c r="A738" i="26"/>
  <c r="K737" i="26"/>
  <c r="B737" i="26"/>
  <c r="A737" i="26"/>
  <c r="K736" i="26"/>
  <c r="B736" i="26"/>
  <c r="A736" i="26"/>
  <c r="K735" i="26"/>
  <c r="B735" i="26"/>
  <c r="A735" i="26"/>
  <c r="K734" i="26"/>
  <c r="B734" i="26"/>
  <c r="A734" i="26"/>
  <c r="K733" i="26"/>
  <c r="B733" i="26"/>
  <c r="A733" i="26"/>
  <c r="K732" i="26"/>
  <c r="B732" i="26"/>
  <c r="A732" i="26"/>
  <c r="K731" i="26"/>
  <c r="B731" i="26"/>
  <c r="A731" i="26"/>
  <c r="K730" i="26"/>
  <c r="B730" i="26"/>
  <c r="A730" i="26"/>
  <c r="K729" i="26"/>
  <c r="B729" i="26"/>
  <c r="A729" i="26"/>
  <c r="K728" i="26"/>
  <c r="B728" i="26"/>
  <c r="A728" i="26"/>
  <c r="K727" i="26"/>
  <c r="B727" i="26"/>
  <c r="A727" i="26"/>
  <c r="K726" i="26"/>
  <c r="B726" i="26"/>
  <c r="A726" i="26"/>
  <c r="K725" i="26"/>
  <c r="B725" i="26"/>
  <c r="A725" i="26"/>
  <c r="K724" i="26"/>
  <c r="B724" i="26"/>
  <c r="A724" i="26"/>
  <c r="K723" i="26"/>
  <c r="B723" i="26"/>
  <c r="A723" i="26"/>
  <c r="K722" i="26"/>
  <c r="B722" i="26"/>
  <c r="A722" i="26"/>
  <c r="K721" i="26"/>
  <c r="B721" i="26"/>
  <c r="A721" i="26"/>
  <c r="K720" i="26"/>
  <c r="B720" i="26"/>
  <c r="A720" i="26"/>
  <c r="K719" i="26"/>
  <c r="B719" i="26"/>
  <c r="A719" i="26"/>
  <c r="K718" i="26"/>
  <c r="B718" i="26"/>
  <c r="A718" i="26"/>
  <c r="K717" i="26"/>
  <c r="B717" i="26"/>
  <c r="A717" i="26"/>
  <c r="K716" i="26"/>
  <c r="B716" i="26"/>
  <c r="A716" i="26"/>
  <c r="K715" i="26"/>
  <c r="B715" i="26"/>
  <c r="A715" i="26"/>
  <c r="K714" i="26"/>
  <c r="J714" i="26"/>
  <c r="B714" i="26"/>
  <c r="A714" i="26"/>
  <c r="K713" i="26"/>
  <c r="B713" i="26"/>
  <c r="A713" i="26"/>
  <c r="J712" i="26"/>
  <c r="K712" i="26" s="1"/>
  <c r="B712" i="26"/>
  <c r="A712" i="26"/>
  <c r="K711" i="26"/>
  <c r="B711" i="26"/>
  <c r="A711" i="26"/>
  <c r="K710" i="26"/>
  <c r="B710" i="26"/>
  <c r="A710" i="26"/>
  <c r="J709" i="26"/>
  <c r="K709" i="26" s="1"/>
  <c r="B709" i="26"/>
  <c r="A709" i="26"/>
  <c r="K708" i="26"/>
  <c r="B708" i="26"/>
  <c r="A708" i="26"/>
  <c r="K707" i="26"/>
  <c r="B707" i="26"/>
  <c r="A707" i="26"/>
  <c r="K706" i="26"/>
  <c r="B706" i="26"/>
  <c r="A706" i="26"/>
  <c r="J705" i="26"/>
  <c r="K705" i="26" s="1"/>
  <c r="B705" i="26"/>
  <c r="A705" i="26"/>
  <c r="J704" i="26"/>
  <c r="K704" i="26" s="1"/>
  <c r="B704" i="26"/>
  <c r="A704" i="26"/>
  <c r="J703" i="26"/>
  <c r="K703" i="26" s="1"/>
  <c r="B703" i="26"/>
  <c r="A703" i="26"/>
  <c r="J702" i="26"/>
  <c r="K702" i="26" s="1"/>
  <c r="B702" i="26"/>
  <c r="A702" i="26"/>
  <c r="J701" i="26"/>
  <c r="K701" i="26" s="1"/>
  <c r="B701" i="26"/>
  <c r="A701" i="26"/>
  <c r="J700" i="26"/>
  <c r="K700" i="26" s="1"/>
  <c r="B700" i="26"/>
  <c r="A700" i="26"/>
  <c r="J699" i="26"/>
  <c r="K699" i="26" s="1"/>
  <c r="B699" i="26"/>
  <c r="A699" i="26"/>
  <c r="J698" i="26"/>
  <c r="K698" i="26" s="1"/>
  <c r="B698" i="26"/>
  <c r="A698" i="26"/>
  <c r="J697" i="26"/>
  <c r="K697" i="26" s="1"/>
  <c r="B697" i="26"/>
  <c r="A697" i="26"/>
  <c r="K696" i="26"/>
  <c r="B696" i="26"/>
  <c r="A696" i="26"/>
  <c r="K695" i="26"/>
  <c r="B695" i="26"/>
  <c r="A695" i="26"/>
  <c r="K694" i="26"/>
  <c r="B694" i="26"/>
  <c r="A694" i="26"/>
  <c r="K693" i="26"/>
  <c r="B693" i="26"/>
  <c r="A693" i="26"/>
  <c r="K692" i="26"/>
  <c r="B692" i="26"/>
  <c r="A692" i="26"/>
  <c r="J691" i="26"/>
  <c r="K691" i="26" s="1"/>
  <c r="B691" i="26"/>
  <c r="A691" i="26"/>
  <c r="J690" i="26"/>
  <c r="K690" i="26" s="1"/>
  <c r="B690" i="26"/>
  <c r="A690" i="26"/>
  <c r="K689" i="26"/>
  <c r="B689" i="26"/>
  <c r="A689" i="26"/>
  <c r="K688" i="26"/>
  <c r="B688" i="26"/>
  <c r="A688" i="26"/>
  <c r="K687" i="26"/>
  <c r="B687" i="26"/>
  <c r="A687" i="26"/>
  <c r="K686" i="26"/>
  <c r="B686" i="26"/>
  <c r="A686" i="26"/>
  <c r="K685" i="26"/>
  <c r="B685" i="26"/>
  <c r="A685" i="26"/>
  <c r="K684" i="26"/>
  <c r="B684" i="26"/>
  <c r="A684" i="26"/>
  <c r="K683" i="26"/>
  <c r="B683" i="26"/>
  <c r="A683" i="26"/>
  <c r="K682" i="26"/>
  <c r="B682" i="26"/>
  <c r="A682" i="26"/>
  <c r="K681" i="26"/>
  <c r="B681" i="26"/>
  <c r="A681" i="26"/>
  <c r="K680" i="26"/>
  <c r="B680" i="26"/>
  <c r="A680" i="26"/>
  <c r="K679" i="26"/>
  <c r="B679" i="26"/>
  <c r="A679" i="26"/>
  <c r="K678" i="26"/>
  <c r="B678" i="26"/>
  <c r="A678" i="26"/>
  <c r="K677" i="26"/>
  <c r="B677" i="26"/>
  <c r="A677" i="26"/>
  <c r="K676" i="26"/>
  <c r="B676" i="26"/>
  <c r="A676" i="26"/>
  <c r="K675" i="26"/>
  <c r="B675" i="26"/>
  <c r="A675" i="26"/>
  <c r="K674" i="26"/>
  <c r="B674" i="26"/>
  <c r="A674" i="26"/>
  <c r="K673" i="26"/>
  <c r="B673" i="26"/>
  <c r="A673" i="26"/>
  <c r="K672" i="26"/>
  <c r="B672" i="26"/>
  <c r="A672" i="26"/>
  <c r="K671" i="26"/>
  <c r="B671" i="26"/>
  <c r="A671" i="26"/>
  <c r="K670" i="26"/>
  <c r="B670" i="26"/>
  <c r="A670" i="26"/>
  <c r="K669" i="26"/>
  <c r="B669" i="26"/>
  <c r="A669" i="26"/>
  <c r="K668" i="26"/>
  <c r="B668" i="26"/>
  <c r="A668" i="26"/>
  <c r="K667" i="26"/>
  <c r="B667" i="26"/>
  <c r="A667" i="26"/>
  <c r="K666" i="26"/>
  <c r="B666" i="26"/>
  <c r="A666" i="26"/>
  <c r="K665" i="26"/>
  <c r="B665" i="26"/>
  <c r="A665" i="26"/>
  <c r="K664" i="26"/>
  <c r="B664" i="26"/>
  <c r="A664" i="26"/>
  <c r="K663" i="26"/>
  <c r="B663" i="26"/>
  <c r="A663" i="26"/>
  <c r="K662" i="26"/>
  <c r="B662" i="26"/>
  <c r="A662" i="26"/>
  <c r="J661" i="26"/>
  <c r="K661" i="26" s="1"/>
  <c r="B661" i="26"/>
  <c r="A661" i="26"/>
  <c r="J660" i="26"/>
  <c r="K660" i="26" s="1"/>
  <c r="B660" i="26"/>
  <c r="A660" i="26"/>
  <c r="J659" i="26"/>
  <c r="K659" i="26" s="1"/>
  <c r="B659" i="26"/>
  <c r="A659" i="26"/>
  <c r="J658" i="26"/>
  <c r="K658" i="26" s="1"/>
  <c r="B658" i="26"/>
  <c r="A658" i="26"/>
  <c r="J657" i="26"/>
  <c r="K657" i="26" s="1"/>
  <c r="B657" i="26"/>
  <c r="A657" i="26"/>
  <c r="K656" i="26"/>
  <c r="B656" i="26"/>
  <c r="A656" i="26"/>
  <c r="K655" i="26"/>
  <c r="J655" i="26"/>
  <c r="B655" i="26"/>
  <c r="A655" i="26"/>
  <c r="K654" i="26"/>
  <c r="J654" i="26"/>
  <c r="B654" i="26"/>
  <c r="A654" i="26"/>
  <c r="K653" i="26"/>
  <c r="J653" i="26"/>
  <c r="B653" i="26"/>
  <c r="A653" i="26"/>
  <c r="K652" i="26"/>
  <c r="J652" i="26"/>
  <c r="B652" i="26"/>
  <c r="A652" i="26"/>
  <c r="K651" i="26"/>
  <c r="B651" i="26"/>
  <c r="A651" i="26"/>
  <c r="K650" i="26"/>
  <c r="B650" i="26"/>
  <c r="A650" i="26"/>
  <c r="K649" i="26"/>
  <c r="B649" i="26"/>
  <c r="A649" i="26"/>
  <c r="K648" i="26"/>
  <c r="B648" i="26"/>
  <c r="A648" i="26"/>
  <c r="K647" i="26"/>
  <c r="B647" i="26"/>
  <c r="A647" i="26"/>
  <c r="K646" i="26"/>
  <c r="B646" i="26"/>
  <c r="A646" i="26"/>
  <c r="K645" i="26"/>
  <c r="B645" i="26"/>
  <c r="A645" i="26"/>
  <c r="K644" i="26"/>
  <c r="B644" i="26"/>
  <c r="A644" i="26"/>
  <c r="K643" i="26"/>
  <c r="B643" i="26"/>
  <c r="A643" i="26"/>
  <c r="K642" i="26"/>
  <c r="B642" i="26"/>
  <c r="A642" i="26"/>
  <c r="K641" i="26"/>
  <c r="B641" i="26"/>
  <c r="A641" i="26"/>
  <c r="K640" i="26"/>
  <c r="B640" i="26"/>
  <c r="A640" i="26"/>
  <c r="K639" i="26"/>
  <c r="B639" i="26"/>
  <c r="A639" i="26"/>
  <c r="K638" i="26"/>
  <c r="B638" i="26"/>
  <c r="A638" i="26"/>
  <c r="K637" i="26"/>
  <c r="B637" i="26"/>
  <c r="A637" i="26"/>
  <c r="K636" i="26"/>
  <c r="B636" i="26"/>
  <c r="A636" i="26"/>
  <c r="K635" i="26"/>
  <c r="K634" i="26"/>
  <c r="B634" i="26"/>
  <c r="A634" i="26"/>
  <c r="K633" i="26"/>
  <c r="B633" i="26"/>
  <c r="A633" i="26"/>
  <c r="K632" i="26"/>
  <c r="B632" i="26"/>
  <c r="A632" i="26"/>
  <c r="K631" i="26"/>
  <c r="B631" i="26"/>
  <c r="A631" i="26"/>
  <c r="K630" i="26"/>
  <c r="B630" i="26"/>
  <c r="A630" i="26"/>
  <c r="K629" i="26"/>
  <c r="B629" i="26"/>
  <c r="A629" i="26"/>
  <c r="J628" i="26"/>
  <c r="K628" i="26" s="1"/>
  <c r="B628" i="26"/>
  <c r="A628" i="26"/>
  <c r="K627" i="26"/>
  <c r="B627" i="26"/>
  <c r="A627" i="26"/>
  <c r="K626" i="26"/>
  <c r="B626" i="26"/>
  <c r="A626" i="26"/>
  <c r="K625" i="26"/>
  <c r="B625" i="26"/>
  <c r="A625" i="26"/>
  <c r="K624" i="26"/>
  <c r="B624" i="26"/>
  <c r="A624" i="26"/>
  <c r="K623" i="26"/>
  <c r="B623" i="26"/>
  <c r="A623" i="26"/>
  <c r="K622" i="26"/>
  <c r="B622" i="26"/>
  <c r="A622" i="26"/>
  <c r="K621" i="26"/>
  <c r="B621" i="26"/>
  <c r="A621" i="26"/>
  <c r="K620" i="26"/>
  <c r="B620" i="26"/>
  <c r="A620" i="26"/>
  <c r="K619" i="26"/>
  <c r="B619" i="26"/>
  <c r="A619" i="26"/>
  <c r="K618" i="26"/>
  <c r="B618" i="26"/>
  <c r="A618" i="26"/>
  <c r="K617" i="26"/>
  <c r="B617" i="26"/>
  <c r="A617" i="26"/>
  <c r="K616" i="26"/>
  <c r="B616" i="26"/>
  <c r="A616" i="26"/>
  <c r="K615" i="26"/>
  <c r="B615" i="26"/>
  <c r="A615" i="26"/>
  <c r="K614" i="26"/>
  <c r="B614" i="26"/>
  <c r="A614" i="26"/>
  <c r="K613" i="26"/>
  <c r="B613" i="26"/>
  <c r="A613" i="26"/>
  <c r="K612" i="26"/>
  <c r="B612" i="26"/>
  <c r="A612" i="26"/>
  <c r="K611" i="26"/>
  <c r="B611" i="26"/>
  <c r="A611" i="26"/>
  <c r="K610" i="26"/>
  <c r="B610" i="26"/>
  <c r="A610" i="26"/>
  <c r="K609" i="26"/>
  <c r="B609" i="26"/>
  <c r="A609" i="26"/>
  <c r="K608" i="26"/>
  <c r="B608" i="26"/>
  <c r="A608" i="26"/>
  <c r="K607" i="26"/>
  <c r="B607" i="26"/>
  <c r="A607" i="26"/>
  <c r="K606" i="26"/>
  <c r="B606" i="26"/>
  <c r="A606" i="26"/>
  <c r="K605" i="26"/>
  <c r="B605" i="26"/>
  <c r="A605" i="26"/>
  <c r="K604" i="26"/>
  <c r="B604" i="26"/>
  <c r="A604" i="26"/>
  <c r="K603" i="26"/>
  <c r="B603" i="26"/>
  <c r="A603" i="26"/>
  <c r="K602" i="26"/>
  <c r="B602" i="26"/>
  <c r="A602" i="26"/>
  <c r="K601" i="26"/>
  <c r="B601" i="26"/>
  <c r="A601" i="26"/>
  <c r="K600" i="26"/>
  <c r="B600" i="26"/>
  <c r="A600" i="26"/>
  <c r="K599" i="26"/>
  <c r="B599" i="26"/>
  <c r="A599" i="26"/>
  <c r="K598" i="26"/>
  <c r="B598" i="26"/>
  <c r="A598" i="26"/>
  <c r="K597" i="26"/>
  <c r="B597" i="26"/>
  <c r="A597" i="26"/>
  <c r="K596" i="26"/>
  <c r="B596" i="26"/>
  <c r="A596" i="26"/>
  <c r="K595" i="26"/>
  <c r="B595" i="26"/>
  <c r="A595" i="26"/>
  <c r="K594" i="26"/>
  <c r="B594" i="26"/>
  <c r="A594" i="26"/>
  <c r="K593" i="26"/>
  <c r="B593" i="26"/>
  <c r="A593" i="26"/>
  <c r="K592" i="26"/>
  <c r="B592" i="26"/>
  <c r="A592" i="26"/>
  <c r="K591" i="26"/>
  <c r="B591" i="26"/>
  <c r="A591" i="26"/>
  <c r="K590" i="26"/>
  <c r="B590" i="26"/>
  <c r="A590" i="26"/>
  <c r="K589" i="26"/>
  <c r="B589" i="26"/>
  <c r="A589" i="26"/>
  <c r="K588" i="26"/>
  <c r="B588" i="26"/>
  <c r="A588" i="26"/>
  <c r="K587" i="26"/>
  <c r="B587" i="26"/>
  <c r="A587" i="26"/>
  <c r="K586" i="26"/>
  <c r="B586" i="26"/>
  <c r="A586" i="26"/>
  <c r="K585" i="26"/>
  <c r="B585" i="26"/>
  <c r="A585" i="26"/>
  <c r="K584" i="26"/>
  <c r="B584" i="26"/>
  <c r="A584" i="26"/>
  <c r="K583" i="26"/>
  <c r="B583" i="26"/>
  <c r="A583" i="26"/>
  <c r="K582" i="26"/>
  <c r="B582" i="26"/>
  <c r="A582" i="26"/>
  <c r="K581" i="26"/>
  <c r="B581" i="26"/>
  <c r="A581" i="26"/>
  <c r="K580" i="26"/>
  <c r="B580" i="26"/>
  <c r="A580" i="26"/>
  <c r="K579" i="26"/>
  <c r="B579" i="26"/>
  <c r="A579" i="26"/>
  <c r="K578" i="26"/>
  <c r="B578" i="26"/>
  <c r="A578" i="26"/>
  <c r="K577" i="26"/>
  <c r="B577" i="26"/>
  <c r="A577" i="26"/>
  <c r="K576" i="26"/>
  <c r="B576" i="26"/>
  <c r="A576" i="26"/>
  <c r="K575" i="26"/>
  <c r="B575" i="26"/>
  <c r="A575" i="26"/>
  <c r="K574" i="26"/>
  <c r="B574" i="26"/>
  <c r="A574" i="26"/>
  <c r="K573" i="26"/>
  <c r="B573" i="26"/>
  <c r="A573" i="26"/>
  <c r="K572" i="26"/>
  <c r="B572" i="26"/>
  <c r="A572" i="26"/>
  <c r="K571" i="26"/>
  <c r="B571" i="26"/>
  <c r="A571" i="26"/>
  <c r="K570" i="26"/>
  <c r="B570" i="26"/>
  <c r="A570" i="26"/>
  <c r="K569" i="26"/>
  <c r="B569" i="26"/>
  <c r="A569" i="26"/>
  <c r="K568" i="26"/>
  <c r="B568" i="26"/>
  <c r="A568" i="26"/>
  <c r="K567" i="26"/>
  <c r="B567" i="26"/>
  <c r="A567" i="26"/>
  <c r="K566" i="26"/>
  <c r="B566" i="26"/>
  <c r="A566" i="26"/>
  <c r="K565" i="26"/>
  <c r="B565" i="26"/>
  <c r="A565" i="26"/>
  <c r="K564" i="26"/>
  <c r="B564" i="26"/>
  <c r="A564" i="26"/>
  <c r="K563" i="26"/>
  <c r="B563" i="26"/>
  <c r="A563" i="26"/>
  <c r="K562" i="26"/>
  <c r="B562" i="26"/>
  <c r="A562" i="26"/>
  <c r="K561" i="26"/>
  <c r="B561" i="26"/>
  <c r="A561" i="26"/>
  <c r="K560" i="26"/>
  <c r="B560" i="26"/>
  <c r="A560" i="26"/>
  <c r="K559" i="26"/>
  <c r="B559" i="26"/>
  <c r="A559" i="26"/>
  <c r="K558" i="26"/>
  <c r="B558" i="26"/>
  <c r="A558" i="26"/>
  <c r="K557" i="26"/>
  <c r="B557" i="26"/>
  <c r="A557" i="26"/>
  <c r="K556" i="26"/>
  <c r="B556" i="26"/>
  <c r="A556" i="26"/>
  <c r="K555" i="26"/>
  <c r="B555" i="26"/>
  <c r="A555" i="26"/>
  <c r="K554" i="26"/>
  <c r="B554" i="26"/>
  <c r="A554" i="26"/>
  <c r="K553" i="26"/>
  <c r="B553" i="26"/>
  <c r="A553" i="26"/>
  <c r="K552" i="26"/>
  <c r="B552" i="26"/>
  <c r="A552" i="26"/>
  <c r="K551" i="26"/>
  <c r="B551" i="26"/>
  <c r="A551" i="26"/>
  <c r="K550" i="26"/>
  <c r="B550" i="26"/>
  <c r="A550" i="26"/>
  <c r="K549" i="26"/>
  <c r="B549" i="26"/>
  <c r="A549" i="26"/>
  <c r="K548" i="26"/>
  <c r="B548" i="26"/>
  <c r="A548" i="26"/>
  <c r="K547" i="26"/>
  <c r="B547" i="26"/>
  <c r="A547" i="26"/>
  <c r="K546" i="26"/>
  <c r="B546" i="26"/>
  <c r="A546" i="26"/>
  <c r="K545" i="26"/>
  <c r="B545" i="26"/>
  <c r="A545" i="26"/>
  <c r="K544" i="26"/>
  <c r="B544" i="26"/>
  <c r="A544" i="26"/>
  <c r="K543" i="26"/>
  <c r="B543" i="26"/>
  <c r="A543" i="26"/>
  <c r="K542" i="26"/>
  <c r="B542" i="26"/>
  <c r="A542" i="26"/>
  <c r="K541" i="26"/>
  <c r="B541" i="26"/>
  <c r="A541" i="26"/>
  <c r="K540" i="26"/>
  <c r="B540" i="26"/>
  <c r="A540" i="26"/>
  <c r="K539" i="26"/>
  <c r="B539" i="26"/>
  <c r="A539" i="26"/>
  <c r="K538" i="26"/>
  <c r="B538" i="26"/>
  <c r="A538" i="26"/>
  <c r="K537" i="26"/>
  <c r="B537" i="26"/>
  <c r="A537" i="26"/>
  <c r="K536" i="26"/>
  <c r="B536" i="26"/>
  <c r="A536" i="26"/>
  <c r="K535" i="26"/>
  <c r="B535" i="26"/>
  <c r="A535" i="26"/>
  <c r="K534" i="26"/>
  <c r="B534" i="26"/>
  <c r="A534" i="26"/>
  <c r="K533" i="26"/>
  <c r="B533" i="26"/>
  <c r="A533" i="26"/>
  <c r="K532" i="26"/>
  <c r="B532" i="26"/>
  <c r="A532" i="26"/>
  <c r="K531" i="26"/>
  <c r="B531" i="26"/>
  <c r="A531" i="26"/>
  <c r="K530" i="26"/>
  <c r="B530" i="26"/>
  <c r="A530" i="26"/>
  <c r="K529" i="26"/>
  <c r="B529" i="26"/>
  <c r="A529" i="26"/>
  <c r="K528" i="26"/>
  <c r="B528" i="26"/>
  <c r="A528" i="26"/>
  <c r="K527" i="26"/>
  <c r="B527" i="26"/>
  <c r="A527" i="26"/>
  <c r="K526" i="26"/>
  <c r="B526" i="26"/>
  <c r="A526" i="26"/>
  <c r="K525" i="26"/>
  <c r="B525" i="26"/>
  <c r="A525" i="26"/>
  <c r="K524" i="26"/>
  <c r="B524" i="26"/>
  <c r="A524" i="26"/>
  <c r="K523" i="26"/>
  <c r="B523" i="26"/>
  <c r="A523" i="26"/>
  <c r="K522" i="26"/>
  <c r="B522" i="26"/>
  <c r="A522" i="26"/>
  <c r="K521" i="26"/>
  <c r="B521" i="26"/>
  <c r="A521" i="26"/>
  <c r="K520" i="26"/>
  <c r="B520" i="26"/>
  <c r="A520" i="26"/>
  <c r="K519" i="26"/>
  <c r="B519" i="26"/>
  <c r="A519" i="26"/>
  <c r="K518" i="26"/>
  <c r="B518" i="26"/>
  <c r="A518" i="26"/>
  <c r="K517" i="26"/>
  <c r="B517" i="26"/>
  <c r="A517" i="26"/>
  <c r="K516" i="26"/>
  <c r="B516" i="26"/>
  <c r="A516" i="26"/>
  <c r="K515" i="26"/>
  <c r="B515" i="26"/>
  <c r="A515" i="26"/>
  <c r="K514" i="26"/>
  <c r="B514" i="26"/>
  <c r="A514" i="26"/>
  <c r="K513" i="26"/>
  <c r="B513" i="26"/>
  <c r="A513" i="26"/>
  <c r="K512" i="26"/>
  <c r="B512" i="26"/>
  <c r="A512" i="26"/>
  <c r="K511" i="26"/>
  <c r="B511" i="26"/>
  <c r="A511" i="26"/>
  <c r="K510" i="26"/>
  <c r="B510" i="26"/>
  <c r="A510" i="26"/>
  <c r="K509" i="26"/>
  <c r="B509" i="26"/>
  <c r="A509" i="26"/>
  <c r="K508" i="26"/>
  <c r="B508" i="26"/>
  <c r="A508" i="26"/>
  <c r="K507" i="26"/>
  <c r="B507" i="26"/>
  <c r="A507" i="26"/>
  <c r="K506" i="26"/>
  <c r="B506" i="26"/>
  <c r="A506" i="26"/>
  <c r="K505" i="26"/>
  <c r="B505" i="26"/>
  <c r="A505" i="26"/>
  <c r="K504" i="26"/>
  <c r="B504" i="26"/>
  <c r="A504" i="26"/>
  <c r="K503" i="26"/>
  <c r="B503" i="26"/>
  <c r="A503" i="26"/>
  <c r="K502" i="26"/>
  <c r="B502" i="26"/>
  <c r="A502" i="26"/>
  <c r="K501" i="26"/>
  <c r="B501" i="26"/>
  <c r="A501" i="26"/>
  <c r="K500" i="26"/>
  <c r="B500" i="26"/>
  <c r="A500" i="26"/>
  <c r="K499" i="26"/>
  <c r="B499" i="26"/>
  <c r="A499" i="26"/>
  <c r="K498" i="26"/>
  <c r="B498" i="26"/>
  <c r="A498" i="26"/>
  <c r="K497" i="26"/>
  <c r="B497" i="26"/>
  <c r="A497" i="26"/>
  <c r="K496" i="26"/>
  <c r="B496" i="26"/>
  <c r="A496" i="26"/>
  <c r="K495" i="26"/>
  <c r="B495" i="26"/>
  <c r="A495" i="26"/>
  <c r="K494" i="26"/>
  <c r="B494" i="26"/>
  <c r="A494" i="26"/>
  <c r="K493" i="26"/>
  <c r="B493" i="26"/>
  <c r="A493" i="26"/>
  <c r="K492" i="26"/>
  <c r="B492" i="26"/>
  <c r="A492" i="26"/>
  <c r="K491" i="26"/>
  <c r="B491" i="26"/>
  <c r="A491" i="26"/>
  <c r="K490" i="26"/>
  <c r="B490" i="26"/>
  <c r="A490" i="26"/>
  <c r="K489" i="26"/>
  <c r="B489" i="26"/>
  <c r="A489" i="26"/>
  <c r="K488" i="26"/>
  <c r="B488" i="26"/>
  <c r="A488" i="26"/>
  <c r="K487" i="26"/>
  <c r="B487" i="26"/>
  <c r="A487" i="26"/>
  <c r="K486" i="26"/>
  <c r="B486" i="26"/>
  <c r="A486" i="26"/>
  <c r="K485" i="26"/>
  <c r="B485" i="26"/>
  <c r="A485" i="26"/>
  <c r="K484" i="26"/>
  <c r="B484" i="26"/>
  <c r="A484" i="26"/>
  <c r="K483" i="26"/>
  <c r="B483" i="26"/>
  <c r="A483" i="26"/>
  <c r="K482" i="26"/>
  <c r="B482" i="26"/>
  <c r="A482" i="26"/>
  <c r="K481" i="26"/>
  <c r="B481" i="26"/>
  <c r="A481" i="26"/>
  <c r="K480" i="26"/>
  <c r="B480" i="26"/>
  <c r="A480" i="26"/>
  <c r="K479" i="26"/>
  <c r="B479" i="26"/>
  <c r="A479" i="26"/>
  <c r="K478" i="26"/>
  <c r="B478" i="26"/>
  <c r="A478" i="26"/>
  <c r="K477" i="26"/>
  <c r="B477" i="26"/>
  <c r="A477" i="26"/>
  <c r="K476" i="26"/>
  <c r="B476" i="26"/>
  <c r="A476" i="26"/>
  <c r="K475" i="26"/>
  <c r="B475" i="26"/>
  <c r="A475" i="26"/>
  <c r="K474" i="26"/>
  <c r="B474" i="26"/>
  <c r="A474" i="26"/>
  <c r="K473" i="26"/>
  <c r="B473" i="26"/>
  <c r="A473" i="26"/>
  <c r="K472" i="26"/>
  <c r="B472" i="26"/>
  <c r="A472" i="26"/>
  <c r="K471" i="26"/>
  <c r="B471" i="26"/>
  <c r="A471" i="26"/>
  <c r="K470" i="26"/>
  <c r="B470" i="26"/>
  <c r="A470" i="26"/>
  <c r="K469" i="26"/>
  <c r="B469" i="26"/>
  <c r="A469" i="26"/>
  <c r="K468" i="26"/>
  <c r="B468" i="26"/>
  <c r="A468" i="26"/>
  <c r="K467" i="26"/>
  <c r="B467" i="26"/>
  <c r="A467" i="26"/>
  <c r="K466" i="26"/>
  <c r="B466" i="26"/>
  <c r="A466" i="26"/>
  <c r="K465" i="26"/>
  <c r="B465" i="26"/>
  <c r="A465" i="26"/>
  <c r="K464" i="26"/>
  <c r="B464" i="26"/>
  <c r="A464" i="26"/>
  <c r="K463" i="26"/>
  <c r="B463" i="26"/>
  <c r="A463" i="26"/>
  <c r="K462" i="26"/>
  <c r="B462" i="26"/>
  <c r="A462" i="26"/>
  <c r="K461" i="26"/>
  <c r="B461" i="26"/>
  <c r="A461" i="26"/>
  <c r="K460" i="26"/>
  <c r="B460" i="26"/>
  <c r="A460" i="26"/>
  <c r="K459" i="26"/>
  <c r="B459" i="26"/>
  <c r="A459" i="26"/>
  <c r="K458" i="26"/>
  <c r="B458" i="26"/>
  <c r="A458" i="26"/>
  <c r="K457" i="26"/>
  <c r="B457" i="26"/>
  <c r="A457" i="26"/>
  <c r="K456" i="26"/>
  <c r="B456" i="26"/>
  <c r="A456" i="26"/>
  <c r="K455" i="26"/>
  <c r="B455" i="26"/>
  <c r="A455" i="26"/>
  <c r="K454" i="26"/>
  <c r="B454" i="26"/>
  <c r="A454" i="26"/>
  <c r="K453" i="26"/>
  <c r="B453" i="26"/>
  <c r="A453" i="26"/>
  <c r="K452" i="26"/>
  <c r="B452" i="26"/>
  <c r="A452" i="26"/>
  <c r="K451" i="26"/>
  <c r="B451" i="26"/>
  <c r="A451" i="26"/>
  <c r="K450" i="26"/>
  <c r="B450" i="26"/>
  <c r="A450" i="26"/>
  <c r="K449" i="26"/>
  <c r="B449" i="26"/>
  <c r="A449" i="26"/>
  <c r="K448" i="26"/>
  <c r="B448" i="26"/>
  <c r="A448" i="26"/>
  <c r="K447" i="26"/>
  <c r="B447" i="26"/>
  <c r="A447" i="26"/>
  <c r="K446" i="26"/>
  <c r="B446" i="26"/>
  <c r="A446" i="26"/>
  <c r="K445" i="26"/>
  <c r="B445" i="26"/>
  <c r="A445" i="26"/>
  <c r="K444" i="26"/>
  <c r="B444" i="26"/>
  <c r="A444" i="26"/>
  <c r="K443" i="26"/>
  <c r="B443" i="26"/>
  <c r="A443" i="26"/>
  <c r="K442" i="26"/>
  <c r="B442" i="26"/>
  <c r="A442" i="26"/>
  <c r="K441" i="26"/>
  <c r="B441" i="26"/>
  <c r="A441" i="26"/>
  <c r="K440" i="26"/>
  <c r="B440" i="26"/>
  <c r="A440" i="26"/>
  <c r="K439" i="26"/>
  <c r="B439" i="26"/>
  <c r="A439" i="26"/>
  <c r="K438" i="26"/>
  <c r="B438" i="26"/>
  <c r="A438" i="26"/>
  <c r="K437" i="26"/>
  <c r="B437" i="26"/>
  <c r="A437" i="26"/>
  <c r="K436" i="26"/>
  <c r="B436" i="26"/>
  <c r="A436" i="26"/>
  <c r="K435" i="26"/>
  <c r="B435" i="26"/>
  <c r="A435" i="26"/>
  <c r="K434" i="26"/>
  <c r="B434" i="26"/>
  <c r="A434" i="26"/>
  <c r="K433" i="26"/>
  <c r="B433" i="26"/>
  <c r="A433" i="26"/>
  <c r="K432" i="26"/>
  <c r="B432" i="26"/>
  <c r="A432" i="26"/>
  <c r="K431" i="26"/>
  <c r="B431" i="26"/>
  <c r="A431" i="26"/>
  <c r="K430" i="26"/>
  <c r="B430" i="26"/>
  <c r="A430" i="26"/>
  <c r="K429" i="26"/>
  <c r="B429" i="26"/>
  <c r="A429" i="26"/>
  <c r="K428" i="26"/>
  <c r="B428" i="26"/>
  <c r="A428" i="26"/>
  <c r="K427" i="26"/>
  <c r="B427" i="26"/>
  <c r="A427" i="26"/>
  <c r="K426" i="26"/>
  <c r="B426" i="26"/>
  <c r="A426" i="26"/>
  <c r="K425" i="26"/>
  <c r="B425" i="26"/>
  <c r="A425" i="26"/>
  <c r="K424" i="26"/>
  <c r="B424" i="26"/>
  <c r="A424" i="26"/>
  <c r="K423" i="26"/>
  <c r="B423" i="26"/>
  <c r="A423" i="26"/>
  <c r="K422" i="26"/>
  <c r="B422" i="26"/>
  <c r="A422" i="26"/>
  <c r="K421" i="26"/>
  <c r="B421" i="26"/>
  <c r="A421" i="26"/>
  <c r="K420" i="26"/>
  <c r="B420" i="26"/>
  <c r="A420" i="26"/>
  <c r="K419" i="26"/>
  <c r="B419" i="26"/>
  <c r="A419" i="26"/>
  <c r="K418" i="26"/>
  <c r="B418" i="26"/>
  <c r="A418" i="26"/>
  <c r="K417" i="26"/>
  <c r="B417" i="26"/>
  <c r="A417" i="26"/>
  <c r="K416" i="26"/>
  <c r="B416" i="26"/>
  <c r="A416" i="26"/>
  <c r="K415" i="26"/>
  <c r="B415" i="26"/>
  <c r="A415" i="26"/>
  <c r="K414" i="26"/>
  <c r="B414" i="26"/>
  <c r="A414" i="26"/>
  <c r="K413" i="26"/>
  <c r="B413" i="26"/>
  <c r="A413" i="26"/>
  <c r="K412" i="26"/>
  <c r="B412" i="26"/>
  <c r="A412" i="26"/>
  <c r="K411" i="26"/>
  <c r="B411" i="26"/>
  <c r="A411" i="26"/>
  <c r="K410" i="26"/>
  <c r="B410" i="26"/>
  <c r="A410" i="26"/>
  <c r="K409" i="26"/>
  <c r="B409" i="26"/>
  <c r="A409" i="26"/>
  <c r="K408" i="26"/>
  <c r="B408" i="26"/>
  <c r="A408" i="26"/>
  <c r="K407" i="26"/>
  <c r="B407" i="26"/>
  <c r="A407" i="26"/>
  <c r="K406" i="26"/>
  <c r="B406" i="26"/>
  <c r="A406" i="26"/>
  <c r="K405" i="26"/>
  <c r="B405" i="26"/>
  <c r="A405" i="26"/>
  <c r="K404" i="26"/>
  <c r="J404" i="26"/>
  <c r="B404" i="26"/>
  <c r="A404" i="26"/>
  <c r="K403" i="26"/>
  <c r="B403" i="26"/>
  <c r="A403" i="26"/>
  <c r="K402" i="26"/>
  <c r="B402" i="26"/>
  <c r="A402" i="26"/>
  <c r="K401" i="26"/>
  <c r="B401" i="26"/>
  <c r="A401" i="26"/>
  <c r="K400" i="26"/>
  <c r="B400" i="26"/>
  <c r="A400" i="26"/>
  <c r="K399" i="26"/>
  <c r="B399" i="26"/>
  <c r="A399" i="26"/>
  <c r="K398" i="26"/>
  <c r="B398" i="26"/>
  <c r="A398" i="26"/>
  <c r="K397" i="26"/>
  <c r="B397" i="26"/>
  <c r="A397" i="26"/>
  <c r="K396" i="26"/>
  <c r="B396" i="26"/>
  <c r="A396" i="26"/>
  <c r="K395" i="26"/>
  <c r="B395" i="26"/>
  <c r="A395" i="26"/>
  <c r="K394" i="26"/>
  <c r="B394" i="26"/>
  <c r="A394" i="26"/>
  <c r="K393" i="26"/>
  <c r="B393" i="26"/>
  <c r="A393" i="26"/>
  <c r="K392" i="26"/>
  <c r="B392" i="26"/>
  <c r="A392" i="26"/>
  <c r="K391" i="26"/>
  <c r="B391" i="26"/>
  <c r="A391" i="26"/>
  <c r="J390" i="26"/>
  <c r="K390" i="26" s="1"/>
  <c r="B390" i="26"/>
  <c r="A390" i="26"/>
  <c r="J389" i="26"/>
  <c r="K389" i="26" s="1"/>
  <c r="B389" i="26"/>
  <c r="A389" i="26"/>
  <c r="J388" i="26"/>
  <c r="K388" i="26" s="1"/>
  <c r="B388" i="26"/>
  <c r="A388" i="26"/>
  <c r="J387" i="26"/>
  <c r="K387" i="26" s="1"/>
  <c r="B387" i="26"/>
  <c r="A387" i="26"/>
  <c r="J386" i="26"/>
  <c r="K386" i="26" s="1"/>
  <c r="B386" i="26"/>
  <c r="A386" i="26"/>
  <c r="J385" i="26"/>
  <c r="K385" i="26" s="1"/>
  <c r="B385" i="26"/>
  <c r="A385" i="26"/>
  <c r="J384" i="26"/>
  <c r="K384" i="26" s="1"/>
  <c r="B384" i="26"/>
  <c r="A384" i="26"/>
  <c r="J383" i="26"/>
  <c r="K383" i="26" s="1"/>
  <c r="B383" i="26"/>
  <c r="A383" i="26"/>
  <c r="J382" i="26"/>
  <c r="K382" i="26" s="1"/>
  <c r="B382" i="26"/>
  <c r="A382" i="26"/>
  <c r="J381" i="26"/>
  <c r="K381" i="26" s="1"/>
  <c r="B381" i="26"/>
  <c r="A381" i="26"/>
  <c r="J380" i="26"/>
  <c r="K380" i="26" s="1"/>
  <c r="B380" i="26"/>
  <c r="A380" i="26"/>
  <c r="J379" i="26"/>
  <c r="K379" i="26" s="1"/>
  <c r="B379" i="26"/>
  <c r="A379" i="26"/>
  <c r="J378" i="26"/>
  <c r="K378" i="26" s="1"/>
  <c r="B378" i="26"/>
  <c r="A378" i="26"/>
  <c r="J377" i="26"/>
  <c r="K377" i="26" s="1"/>
  <c r="B377" i="26"/>
  <c r="A377" i="26"/>
  <c r="J376" i="26"/>
  <c r="K376" i="26" s="1"/>
  <c r="B376" i="26"/>
  <c r="A376" i="26"/>
  <c r="J375" i="26"/>
  <c r="K375" i="26" s="1"/>
  <c r="B375" i="26"/>
  <c r="A375" i="26"/>
  <c r="J374" i="26"/>
  <c r="K374" i="26" s="1"/>
  <c r="B374" i="26"/>
  <c r="A374" i="26"/>
  <c r="J373" i="26"/>
  <c r="K373" i="26" s="1"/>
  <c r="B373" i="26"/>
  <c r="A373" i="26"/>
  <c r="J372" i="26"/>
  <c r="K372" i="26" s="1"/>
  <c r="B372" i="26"/>
  <c r="A372" i="26"/>
  <c r="J371" i="26"/>
  <c r="K371" i="26" s="1"/>
  <c r="B371" i="26"/>
  <c r="A371" i="26"/>
  <c r="J370" i="26"/>
  <c r="K370" i="26" s="1"/>
  <c r="B370" i="26"/>
  <c r="A370" i="26"/>
  <c r="J369" i="26"/>
  <c r="K369" i="26" s="1"/>
  <c r="B369" i="26"/>
  <c r="A369" i="26"/>
  <c r="J368" i="26"/>
  <c r="K368" i="26" s="1"/>
  <c r="B368" i="26"/>
  <c r="A368" i="26"/>
  <c r="J367" i="26"/>
  <c r="K367" i="26" s="1"/>
  <c r="B367" i="26"/>
  <c r="A367" i="26"/>
  <c r="J366" i="26"/>
  <c r="K366" i="26" s="1"/>
  <c r="B366" i="26"/>
  <c r="A366" i="26"/>
  <c r="J365" i="26"/>
  <c r="K365" i="26" s="1"/>
  <c r="B365" i="26"/>
  <c r="A365" i="26"/>
  <c r="J364" i="26"/>
  <c r="K364" i="26" s="1"/>
  <c r="B364" i="26"/>
  <c r="A364" i="26"/>
  <c r="J363" i="26"/>
  <c r="K363" i="26" s="1"/>
  <c r="B363" i="26"/>
  <c r="A363" i="26"/>
  <c r="J362" i="26"/>
  <c r="K362" i="26" s="1"/>
  <c r="B362" i="26"/>
  <c r="A362" i="26"/>
  <c r="J361" i="26"/>
  <c r="K361" i="26" s="1"/>
  <c r="B361" i="26"/>
  <c r="A361" i="26"/>
  <c r="J360" i="26"/>
  <c r="K360" i="26" s="1"/>
  <c r="B360" i="26"/>
  <c r="A360" i="26"/>
  <c r="J359" i="26"/>
  <c r="K359" i="26" s="1"/>
  <c r="B359" i="26"/>
  <c r="A359" i="26"/>
  <c r="J358" i="26"/>
  <c r="K358" i="26" s="1"/>
  <c r="B358" i="26"/>
  <c r="A358" i="26"/>
  <c r="J357" i="26"/>
  <c r="K357" i="26" s="1"/>
  <c r="B357" i="26"/>
  <c r="A357" i="26"/>
  <c r="J356" i="26"/>
  <c r="K356" i="26" s="1"/>
  <c r="B356" i="26"/>
  <c r="A356" i="26"/>
  <c r="J355" i="26"/>
  <c r="K355" i="26" s="1"/>
  <c r="B355" i="26"/>
  <c r="A355" i="26"/>
  <c r="J354" i="26"/>
  <c r="K354" i="26" s="1"/>
  <c r="B354" i="26"/>
  <c r="A354" i="26"/>
  <c r="J353" i="26"/>
  <c r="K353" i="26" s="1"/>
  <c r="B353" i="26"/>
  <c r="A353" i="26"/>
  <c r="J352" i="26"/>
  <c r="K352" i="26" s="1"/>
  <c r="B352" i="26"/>
  <c r="A352" i="26"/>
  <c r="J351" i="26"/>
  <c r="K351" i="26" s="1"/>
  <c r="B351" i="26"/>
  <c r="A351" i="26"/>
  <c r="J350" i="26"/>
  <c r="K350" i="26" s="1"/>
  <c r="B350" i="26"/>
  <c r="A350" i="26"/>
  <c r="J349" i="26"/>
  <c r="K349" i="26" s="1"/>
  <c r="B349" i="26"/>
  <c r="A349" i="26"/>
  <c r="J348" i="26"/>
  <c r="K348" i="26" s="1"/>
  <c r="B348" i="26"/>
  <c r="A348" i="26"/>
  <c r="J347" i="26"/>
  <c r="K347" i="26" s="1"/>
  <c r="B347" i="26"/>
  <c r="A347" i="26"/>
  <c r="J346" i="26"/>
  <c r="K346" i="26" s="1"/>
  <c r="B346" i="26"/>
  <c r="A346" i="26"/>
  <c r="J345" i="26"/>
  <c r="K345" i="26" s="1"/>
  <c r="B345" i="26"/>
  <c r="A345" i="26"/>
  <c r="J344" i="26"/>
  <c r="K344" i="26" s="1"/>
  <c r="B344" i="26"/>
  <c r="A344" i="26"/>
  <c r="J343" i="26"/>
  <c r="K343" i="26" s="1"/>
  <c r="B343" i="26"/>
  <c r="A343" i="26"/>
  <c r="J342" i="26"/>
  <c r="K342" i="26" s="1"/>
  <c r="B342" i="26"/>
  <c r="A342" i="26"/>
  <c r="J341" i="26"/>
  <c r="K341" i="26" s="1"/>
  <c r="B341" i="26"/>
  <c r="A341" i="26"/>
  <c r="J340" i="26"/>
  <c r="K340" i="26" s="1"/>
  <c r="B340" i="26"/>
  <c r="A340" i="26"/>
  <c r="J339" i="26"/>
  <c r="K339" i="26" s="1"/>
  <c r="B339" i="26"/>
  <c r="A339" i="26"/>
  <c r="J338" i="26"/>
  <c r="K338" i="26" s="1"/>
  <c r="B338" i="26"/>
  <c r="A338" i="26"/>
  <c r="J337" i="26"/>
  <c r="K337" i="26" s="1"/>
  <c r="B337" i="26"/>
  <c r="A337" i="26"/>
  <c r="J336" i="26"/>
  <c r="K336" i="26" s="1"/>
  <c r="B336" i="26"/>
  <c r="A336" i="26"/>
  <c r="J335" i="26"/>
  <c r="K335" i="26" s="1"/>
  <c r="B335" i="26"/>
  <c r="A335" i="26"/>
  <c r="J334" i="26"/>
  <c r="K334" i="26" s="1"/>
  <c r="B334" i="26"/>
  <c r="A334" i="26"/>
  <c r="J333" i="26"/>
  <c r="K333" i="26" s="1"/>
  <c r="B333" i="26"/>
  <c r="A333" i="26"/>
  <c r="J332" i="26"/>
  <c r="K332" i="26" s="1"/>
  <c r="B332" i="26"/>
  <c r="A332" i="26"/>
  <c r="J331" i="26"/>
  <c r="K331" i="26" s="1"/>
  <c r="B331" i="26"/>
  <c r="A331" i="26"/>
  <c r="J330" i="26"/>
  <c r="K330" i="26" s="1"/>
  <c r="B330" i="26"/>
  <c r="A330" i="26"/>
  <c r="J329" i="26"/>
  <c r="K329" i="26" s="1"/>
  <c r="B329" i="26"/>
  <c r="A329" i="26"/>
  <c r="J328" i="26"/>
  <c r="K328" i="26" s="1"/>
  <c r="B328" i="26"/>
  <c r="A328" i="26"/>
  <c r="J327" i="26"/>
  <c r="K327" i="26" s="1"/>
  <c r="B327" i="26"/>
  <c r="A327" i="26"/>
  <c r="J326" i="26"/>
  <c r="K326" i="26" s="1"/>
  <c r="B326" i="26"/>
  <c r="A326" i="26"/>
  <c r="J325" i="26"/>
  <c r="K325" i="26" s="1"/>
  <c r="B325" i="26"/>
  <c r="A325" i="26"/>
  <c r="J324" i="26"/>
  <c r="K324" i="26" s="1"/>
  <c r="B324" i="26"/>
  <c r="A324" i="26"/>
  <c r="J323" i="26"/>
  <c r="K323" i="26" s="1"/>
  <c r="B323" i="26"/>
  <c r="A323" i="26"/>
  <c r="J322" i="26"/>
  <c r="K322" i="26" s="1"/>
  <c r="B322" i="26"/>
  <c r="A322" i="26"/>
  <c r="J321" i="26"/>
  <c r="K321" i="26" s="1"/>
  <c r="B321" i="26"/>
  <c r="A321" i="26"/>
  <c r="J320" i="26"/>
  <c r="K320" i="26" s="1"/>
  <c r="B320" i="26"/>
  <c r="A320" i="26"/>
  <c r="J319" i="26"/>
  <c r="K319" i="26" s="1"/>
  <c r="B319" i="26"/>
  <c r="A319" i="26"/>
  <c r="J318" i="26"/>
  <c r="K318" i="26" s="1"/>
  <c r="B318" i="26"/>
  <c r="A318" i="26"/>
  <c r="J317" i="26"/>
  <c r="K317" i="26" s="1"/>
  <c r="B317" i="26"/>
  <c r="A317" i="26"/>
  <c r="J316" i="26"/>
  <c r="K316" i="26" s="1"/>
  <c r="B316" i="26"/>
  <c r="A316" i="26"/>
  <c r="J315" i="26"/>
  <c r="K315" i="26" s="1"/>
  <c r="B315" i="26"/>
  <c r="A315" i="26"/>
  <c r="J314" i="26"/>
  <c r="K314" i="26" s="1"/>
  <c r="B314" i="26"/>
  <c r="A314" i="26"/>
  <c r="K313" i="26"/>
  <c r="B313" i="26"/>
  <c r="A313" i="26"/>
  <c r="K312" i="26"/>
  <c r="J312" i="26"/>
  <c r="B312" i="26"/>
  <c r="A312" i="26"/>
  <c r="K311" i="26"/>
  <c r="J311" i="26"/>
  <c r="B311" i="26"/>
  <c r="A311" i="26"/>
  <c r="K310" i="26"/>
  <c r="J310" i="26"/>
  <c r="B310" i="26"/>
  <c r="A310" i="26"/>
  <c r="K309" i="26"/>
  <c r="J309" i="26"/>
  <c r="B309" i="26"/>
  <c r="A309" i="26"/>
  <c r="K308" i="26"/>
  <c r="J308" i="26"/>
  <c r="B308" i="26"/>
  <c r="A308" i="26"/>
  <c r="K307" i="26"/>
  <c r="J307" i="26"/>
  <c r="B307" i="26"/>
  <c r="A307" i="26"/>
  <c r="K306" i="26"/>
  <c r="J306" i="26"/>
  <c r="B306" i="26"/>
  <c r="A306" i="26"/>
  <c r="K305" i="26"/>
  <c r="J305" i="26"/>
  <c r="B305" i="26"/>
  <c r="A305" i="26"/>
  <c r="K304" i="26"/>
  <c r="J304" i="26"/>
  <c r="B304" i="26"/>
  <c r="A304" i="26"/>
  <c r="K303" i="26"/>
  <c r="J303" i="26"/>
  <c r="B303" i="26"/>
  <c r="A303" i="26"/>
  <c r="K302" i="26"/>
  <c r="J302" i="26"/>
  <c r="B302" i="26"/>
  <c r="A302" i="26"/>
  <c r="K301" i="26"/>
  <c r="J301" i="26"/>
  <c r="B301" i="26"/>
  <c r="A301" i="26"/>
  <c r="K300" i="26"/>
  <c r="J300" i="26"/>
  <c r="B300" i="26"/>
  <c r="A300" i="26"/>
  <c r="K299" i="26"/>
  <c r="J299" i="26"/>
  <c r="B299" i="26"/>
  <c r="A299" i="26"/>
  <c r="K298" i="26"/>
  <c r="J298" i="26"/>
  <c r="B298" i="26"/>
  <c r="A298" i="26"/>
  <c r="K297" i="26"/>
  <c r="J297" i="26"/>
  <c r="B297" i="26"/>
  <c r="A297" i="26"/>
  <c r="K296" i="26"/>
  <c r="J296" i="26"/>
  <c r="B296" i="26"/>
  <c r="A296" i="26"/>
  <c r="K295" i="26"/>
  <c r="J295" i="26"/>
  <c r="B295" i="26"/>
  <c r="A295" i="26"/>
  <c r="K294" i="26"/>
  <c r="J294" i="26"/>
  <c r="B294" i="26"/>
  <c r="A294" i="26"/>
  <c r="K293" i="26"/>
  <c r="J293" i="26"/>
  <c r="B293" i="26"/>
  <c r="A293" i="26"/>
  <c r="K292" i="26"/>
  <c r="J292" i="26"/>
  <c r="B292" i="26"/>
  <c r="A292" i="26"/>
  <c r="K291" i="26"/>
  <c r="J291" i="26"/>
  <c r="B291" i="26"/>
  <c r="A291" i="26"/>
  <c r="K290" i="26"/>
  <c r="J290" i="26"/>
  <c r="B290" i="26"/>
  <c r="A290" i="26"/>
  <c r="K289" i="26"/>
  <c r="J289" i="26"/>
  <c r="B289" i="26"/>
  <c r="A289" i="26"/>
  <c r="K288" i="26"/>
  <c r="J288" i="26"/>
  <c r="B288" i="26"/>
  <c r="A288" i="26"/>
  <c r="K287" i="26"/>
  <c r="J287" i="26"/>
  <c r="B287" i="26"/>
  <c r="A287" i="26"/>
  <c r="K286" i="26"/>
  <c r="J286" i="26"/>
  <c r="B286" i="26"/>
  <c r="A286" i="26"/>
  <c r="K285" i="26"/>
  <c r="J285" i="26"/>
  <c r="B285" i="26"/>
  <c r="A285" i="26"/>
  <c r="K284" i="26"/>
  <c r="J284" i="26"/>
  <c r="B284" i="26"/>
  <c r="A284" i="26"/>
  <c r="K283" i="26"/>
  <c r="J283" i="26"/>
  <c r="B283" i="26"/>
  <c r="A283" i="26"/>
  <c r="K282" i="26"/>
  <c r="J282" i="26"/>
  <c r="B282" i="26"/>
  <c r="A282" i="26"/>
  <c r="K281" i="26"/>
  <c r="J281" i="26"/>
  <c r="B281" i="26"/>
  <c r="A281" i="26"/>
  <c r="K280" i="26"/>
  <c r="J280" i="26"/>
  <c r="B280" i="26"/>
  <c r="A280" i="26"/>
  <c r="K279" i="26"/>
  <c r="J279" i="26"/>
  <c r="B279" i="26"/>
  <c r="A279" i="26"/>
  <c r="K278" i="26"/>
  <c r="J278" i="26"/>
  <c r="B278" i="26"/>
  <c r="A278" i="26"/>
  <c r="K277" i="26"/>
  <c r="J277" i="26"/>
  <c r="B277" i="26"/>
  <c r="A277" i="26"/>
  <c r="K276" i="26"/>
  <c r="J276" i="26"/>
  <c r="B276" i="26"/>
  <c r="A276" i="26"/>
  <c r="K275" i="26"/>
  <c r="B275" i="26"/>
  <c r="A275" i="26"/>
  <c r="K274" i="26"/>
  <c r="B274" i="26"/>
  <c r="A274" i="26"/>
  <c r="K273" i="26"/>
  <c r="J273" i="26"/>
  <c r="B273" i="26"/>
  <c r="A273" i="26"/>
  <c r="K272" i="26"/>
  <c r="J272" i="26"/>
  <c r="B272" i="26"/>
  <c r="A272" i="26"/>
  <c r="K271" i="26"/>
  <c r="J271" i="26"/>
  <c r="B271" i="26"/>
  <c r="A271" i="26"/>
  <c r="K270" i="26"/>
  <c r="J270" i="26"/>
  <c r="B270" i="26"/>
  <c r="A270" i="26"/>
  <c r="K269" i="26"/>
  <c r="J269" i="26"/>
  <c r="B269" i="26"/>
  <c r="A269" i="26"/>
  <c r="K268" i="26"/>
  <c r="J268" i="26"/>
  <c r="B268" i="26"/>
  <c r="A268" i="26"/>
  <c r="K267" i="26"/>
  <c r="J267" i="26"/>
  <c r="B267" i="26"/>
  <c r="A267" i="26"/>
  <c r="K266" i="26"/>
  <c r="J266" i="26"/>
  <c r="B266" i="26"/>
  <c r="A266" i="26"/>
  <c r="K265" i="26"/>
  <c r="J265" i="26"/>
  <c r="B265" i="26"/>
  <c r="A265" i="26"/>
  <c r="K264" i="26"/>
  <c r="J264" i="26"/>
  <c r="B264" i="26"/>
  <c r="A264" i="26"/>
  <c r="K263" i="26"/>
  <c r="J263" i="26"/>
  <c r="B263" i="26"/>
  <c r="A263" i="26"/>
  <c r="K262" i="26"/>
  <c r="J262" i="26"/>
  <c r="B262" i="26"/>
  <c r="A262" i="26"/>
  <c r="K261" i="26"/>
  <c r="J261" i="26"/>
  <c r="B261" i="26"/>
  <c r="A261" i="26"/>
  <c r="K260" i="26"/>
  <c r="J260" i="26"/>
  <c r="B260" i="26"/>
  <c r="A260" i="26"/>
  <c r="K259" i="26"/>
  <c r="J259" i="26"/>
  <c r="B259" i="26"/>
  <c r="A259" i="26"/>
  <c r="K258" i="26"/>
  <c r="J258" i="26"/>
  <c r="B258" i="26"/>
  <c r="A258" i="26"/>
  <c r="K257" i="26"/>
  <c r="J257" i="26"/>
  <c r="B257" i="26"/>
  <c r="A257" i="26"/>
  <c r="K256" i="26"/>
  <c r="J256" i="26"/>
  <c r="B256" i="26"/>
  <c r="A256" i="26"/>
  <c r="K255" i="26"/>
  <c r="J255" i="26"/>
  <c r="B255" i="26"/>
  <c r="A255" i="26"/>
  <c r="K254" i="26"/>
  <c r="J254" i="26"/>
  <c r="B254" i="26"/>
  <c r="A254" i="26"/>
  <c r="K253" i="26"/>
  <c r="J253" i="26"/>
  <c r="B253" i="26"/>
  <c r="A253" i="26"/>
  <c r="K252" i="26"/>
  <c r="J252" i="26"/>
  <c r="B252" i="26"/>
  <c r="A252" i="26"/>
  <c r="K251" i="26"/>
  <c r="J251" i="26"/>
  <c r="B251" i="26"/>
  <c r="A251" i="26"/>
  <c r="K250" i="26"/>
  <c r="J250" i="26"/>
  <c r="B250" i="26"/>
  <c r="A250" i="26"/>
  <c r="K249" i="26"/>
  <c r="J249" i="26"/>
  <c r="B249" i="26"/>
  <c r="A249" i="26"/>
  <c r="K248" i="26"/>
  <c r="J248" i="26"/>
  <c r="B248" i="26"/>
  <c r="A248" i="26"/>
  <c r="K247" i="26"/>
  <c r="J247" i="26"/>
  <c r="B247" i="26"/>
  <c r="A247" i="26"/>
  <c r="K246" i="26"/>
  <c r="J246" i="26"/>
  <c r="B246" i="26"/>
  <c r="A246" i="26"/>
  <c r="K245" i="26"/>
  <c r="J245" i="26"/>
  <c r="B245" i="26"/>
  <c r="A245" i="26"/>
  <c r="K244" i="26"/>
  <c r="J244" i="26"/>
  <c r="B244" i="26"/>
  <c r="A244" i="26"/>
  <c r="K243" i="26"/>
  <c r="J243" i="26"/>
  <c r="B243" i="26"/>
  <c r="A243" i="26"/>
  <c r="K242" i="26"/>
  <c r="J242" i="26"/>
  <c r="B242" i="26"/>
  <c r="A242" i="26"/>
  <c r="K241" i="26"/>
  <c r="J241" i="26"/>
  <c r="B241" i="26"/>
  <c r="A241" i="26"/>
  <c r="K240" i="26"/>
  <c r="J240" i="26"/>
  <c r="B240" i="26"/>
  <c r="A240" i="26"/>
  <c r="K239" i="26"/>
  <c r="J239" i="26"/>
  <c r="B239" i="26"/>
  <c r="A239" i="26"/>
  <c r="K238" i="26"/>
  <c r="J238" i="26"/>
  <c r="B238" i="26"/>
  <c r="A238" i="26"/>
  <c r="K237" i="26"/>
  <c r="J237" i="26"/>
  <c r="B237" i="26"/>
  <c r="A237" i="26"/>
  <c r="K236" i="26"/>
  <c r="J236" i="26"/>
  <c r="B236" i="26"/>
  <c r="A236" i="26"/>
  <c r="K235" i="26"/>
  <c r="J235" i="26"/>
  <c r="B235" i="26"/>
  <c r="A235" i="26"/>
  <c r="K234" i="26"/>
  <c r="J234" i="26"/>
  <c r="B234" i="26"/>
  <c r="A234" i="26"/>
  <c r="K233" i="26"/>
  <c r="J233" i="26"/>
  <c r="B233" i="26"/>
  <c r="A233" i="26"/>
  <c r="K232" i="26"/>
  <c r="J232" i="26"/>
  <c r="B232" i="26"/>
  <c r="A232" i="26"/>
  <c r="K231" i="26"/>
  <c r="J231" i="26"/>
  <c r="B231" i="26"/>
  <c r="A231" i="26"/>
  <c r="K230" i="26"/>
  <c r="J230" i="26"/>
  <c r="B230" i="26"/>
  <c r="A230" i="26"/>
  <c r="K229" i="26"/>
  <c r="J229" i="26"/>
  <c r="B229" i="26"/>
  <c r="A229" i="26"/>
  <c r="K228" i="26"/>
  <c r="J228" i="26"/>
  <c r="B228" i="26"/>
  <c r="A228" i="26"/>
  <c r="K227" i="26"/>
  <c r="J227" i="26"/>
  <c r="B227" i="26"/>
  <c r="A227" i="26"/>
  <c r="K226" i="26"/>
  <c r="J226" i="26"/>
  <c r="B226" i="26"/>
  <c r="A226" i="26"/>
  <c r="K225" i="26"/>
  <c r="J225" i="26"/>
  <c r="B225" i="26"/>
  <c r="A225" i="26"/>
  <c r="K224" i="26"/>
  <c r="J224" i="26"/>
  <c r="B224" i="26"/>
  <c r="A224" i="26"/>
  <c r="K223" i="26"/>
  <c r="J223" i="26"/>
  <c r="B223" i="26"/>
  <c r="A223" i="26"/>
  <c r="K222" i="26"/>
  <c r="J222" i="26"/>
  <c r="B222" i="26"/>
  <c r="A222" i="26"/>
  <c r="K221" i="26"/>
  <c r="J221" i="26"/>
  <c r="B221" i="26"/>
  <c r="A221" i="26"/>
  <c r="K220" i="26"/>
  <c r="J220" i="26"/>
  <c r="B220" i="26"/>
  <c r="A220" i="26"/>
  <c r="K219" i="26"/>
  <c r="J219" i="26"/>
  <c r="B219" i="26"/>
  <c r="A219" i="26"/>
  <c r="K218" i="26"/>
  <c r="J218" i="26"/>
  <c r="B218" i="26"/>
  <c r="A218" i="26"/>
  <c r="K217" i="26"/>
  <c r="J217" i="26"/>
  <c r="B217" i="26"/>
  <c r="A217" i="26"/>
  <c r="K216" i="26"/>
  <c r="J216" i="26"/>
  <c r="B216" i="26"/>
  <c r="A216" i="26"/>
  <c r="K215" i="26"/>
  <c r="J215" i="26"/>
  <c r="B215" i="26"/>
  <c r="A215" i="26"/>
  <c r="K214" i="26"/>
  <c r="J214" i="26"/>
  <c r="B214" i="26"/>
  <c r="A214" i="26"/>
  <c r="K213" i="26"/>
  <c r="J213" i="26"/>
  <c r="B213" i="26"/>
  <c r="A213" i="26"/>
  <c r="K212" i="26"/>
  <c r="J212" i="26"/>
  <c r="B212" i="26"/>
  <c r="A212" i="26"/>
  <c r="K211" i="26"/>
  <c r="J211" i="26"/>
  <c r="B211" i="26"/>
  <c r="A211" i="26"/>
  <c r="K210" i="26"/>
  <c r="J210" i="26"/>
  <c r="B210" i="26"/>
  <c r="A210" i="26"/>
  <c r="K209" i="26"/>
  <c r="J209" i="26"/>
  <c r="B209" i="26"/>
  <c r="A209" i="26"/>
  <c r="K208" i="26"/>
  <c r="J208" i="26"/>
  <c r="B208" i="26"/>
  <c r="A208" i="26"/>
  <c r="K207" i="26"/>
  <c r="J207" i="26"/>
  <c r="B207" i="26"/>
  <c r="A207" i="26"/>
  <c r="K206" i="26"/>
  <c r="J206" i="26"/>
  <c r="B206" i="26"/>
  <c r="A206" i="26"/>
  <c r="K205" i="26"/>
  <c r="J205" i="26"/>
  <c r="B205" i="26"/>
  <c r="A205" i="26"/>
  <c r="K204" i="26"/>
  <c r="J204" i="26"/>
  <c r="B204" i="26"/>
  <c r="A204" i="26"/>
  <c r="K203" i="26"/>
  <c r="J203" i="26"/>
  <c r="B203" i="26"/>
  <c r="A203" i="26"/>
  <c r="K202" i="26"/>
  <c r="J202" i="26"/>
  <c r="B202" i="26"/>
  <c r="A202" i="26"/>
  <c r="K201" i="26"/>
  <c r="J201" i="26"/>
  <c r="B201" i="26"/>
  <c r="A201" i="26"/>
  <c r="K200" i="26"/>
  <c r="J200" i="26"/>
  <c r="B200" i="26"/>
  <c r="A200" i="26"/>
  <c r="K199" i="26"/>
  <c r="J199" i="26"/>
  <c r="B199" i="26"/>
  <c r="A199" i="26"/>
  <c r="K198" i="26"/>
  <c r="J198" i="26"/>
  <c r="B198" i="26"/>
  <c r="A198" i="26"/>
  <c r="K197" i="26"/>
  <c r="J197" i="26"/>
  <c r="B197" i="26"/>
  <c r="A197" i="26"/>
  <c r="K196" i="26"/>
  <c r="J196" i="26"/>
  <c r="B196" i="26"/>
  <c r="A196" i="26"/>
  <c r="K195" i="26"/>
  <c r="J195" i="26"/>
  <c r="B195" i="26"/>
  <c r="A195" i="26"/>
  <c r="K194" i="26"/>
  <c r="J194" i="26"/>
  <c r="B194" i="26"/>
  <c r="A194" i="26"/>
  <c r="K193" i="26"/>
  <c r="J193" i="26"/>
  <c r="B193" i="26"/>
  <c r="A193" i="26"/>
  <c r="K192" i="26"/>
  <c r="J192" i="26"/>
  <c r="B192" i="26"/>
  <c r="A192" i="26"/>
  <c r="K191" i="26"/>
  <c r="J191" i="26"/>
  <c r="B191" i="26"/>
  <c r="A191" i="26"/>
  <c r="K190" i="26"/>
  <c r="J190" i="26"/>
  <c r="B190" i="26"/>
  <c r="A190" i="26"/>
  <c r="K189" i="26"/>
  <c r="J189" i="26"/>
  <c r="B189" i="26"/>
  <c r="A189" i="26"/>
  <c r="K188" i="26"/>
  <c r="J188" i="26"/>
  <c r="B188" i="26"/>
  <c r="A188" i="26"/>
  <c r="K187" i="26"/>
  <c r="J187" i="26"/>
  <c r="B187" i="26"/>
  <c r="A187" i="26"/>
  <c r="K186" i="26"/>
  <c r="J186" i="26"/>
  <c r="B186" i="26"/>
  <c r="A186" i="26"/>
  <c r="K185" i="26"/>
  <c r="J185" i="26"/>
  <c r="B185" i="26"/>
  <c r="A185" i="26"/>
  <c r="K184" i="26"/>
  <c r="J184" i="26"/>
  <c r="B184" i="26"/>
  <c r="A184" i="26"/>
  <c r="K183" i="26"/>
  <c r="J183" i="26"/>
  <c r="B183" i="26"/>
  <c r="A183" i="26"/>
  <c r="K182" i="26"/>
  <c r="J182" i="26"/>
  <c r="B182" i="26"/>
  <c r="A182" i="26"/>
  <c r="K181" i="26"/>
  <c r="J181" i="26"/>
  <c r="B181" i="26"/>
  <c r="A181" i="26"/>
  <c r="K180" i="26"/>
  <c r="J180" i="26"/>
  <c r="B180" i="26"/>
  <c r="A180" i="26"/>
  <c r="K179" i="26"/>
  <c r="J179" i="26"/>
  <c r="B179" i="26"/>
  <c r="A179" i="26"/>
  <c r="K178" i="26"/>
  <c r="J178" i="26"/>
  <c r="B178" i="26"/>
  <c r="A178" i="26"/>
  <c r="K177" i="26"/>
  <c r="J177" i="26"/>
  <c r="B177" i="26"/>
  <c r="A177" i="26"/>
  <c r="K176" i="26"/>
  <c r="J176" i="26"/>
  <c r="B176" i="26"/>
  <c r="A176" i="26"/>
  <c r="K175" i="26"/>
  <c r="J175" i="26"/>
  <c r="B175" i="26"/>
  <c r="A175" i="26"/>
  <c r="K174" i="26"/>
  <c r="J174" i="26"/>
  <c r="B174" i="26"/>
  <c r="A174" i="26"/>
  <c r="K173" i="26"/>
  <c r="J173" i="26"/>
  <c r="B173" i="26"/>
  <c r="A173" i="26"/>
  <c r="K172" i="26"/>
  <c r="J172" i="26"/>
  <c r="B172" i="26"/>
  <c r="A172" i="26"/>
  <c r="K171" i="26"/>
  <c r="J171" i="26"/>
  <c r="B171" i="26"/>
  <c r="A171" i="26"/>
  <c r="K170" i="26"/>
  <c r="J170" i="26"/>
  <c r="B170" i="26"/>
  <c r="A170" i="26"/>
  <c r="K169" i="26"/>
  <c r="J169" i="26"/>
  <c r="B169" i="26"/>
  <c r="A169" i="26"/>
  <c r="K168" i="26"/>
  <c r="J168" i="26"/>
  <c r="B168" i="26"/>
  <c r="A168" i="26"/>
  <c r="K167" i="26"/>
  <c r="J167" i="26"/>
  <c r="B167" i="26"/>
  <c r="A167" i="26"/>
  <c r="K166" i="26"/>
  <c r="J166" i="26"/>
  <c r="B166" i="26"/>
  <c r="A166" i="26"/>
  <c r="K165" i="26"/>
  <c r="J165" i="26"/>
  <c r="B165" i="26"/>
  <c r="A165" i="26"/>
  <c r="K164" i="26"/>
  <c r="J164" i="26"/>
  <c r="B164" i="26"/>
  <c r="A164" i="26"/>
  <c r="K163" i="26"/>
  <c r="J163" i="26"/>
  <c r="B163" i="26"/>
  <c r="A163" i="26"/>
  <c r="K162" i="26"/>
  <c r="J162" i="26"/>
  <c r="B162" i="26"/>
  <c r="A162" i="26"/>
  <c r="K161" i="26"/>
  <c r="J161" i="26"/>
  <c r="B161" i="26"/>
  <c r="A161" i="26"/>
  <c r="K160" i="26"/>
  <c r="J160" i="26"/>
  <c r="B160" i="26"/>
  <c r="A160" i="26"/>
  <c r="K159" i="26"/>
  <c r="J159" i="26"/>
  <c r="B159" i="26"/>
  <c r="A159" i="26"/>
  <c r="K158" i="26"/>
  <c r="J158" i="26"/>
  <c r="B158" i="26"/>
  <c r="A158" i="26"/>
  <c r="K157" i="26"/>
  <c r="J157" i="26"/>
  <c r="B157" i="26"/>
  <c r="A157" i="26"/>
  <c r="K156" i="26"/>
  <c r="J156" i="26"/>
  <c r="B156" i="26"/>
  <c r="A156" i="26"/>
  <c r="K155" i="26"/>
  <c r="J155" i="26"/>
  <c r="B155" i="26"/>
  <c r="A155" i="26"/>
  <c r="K154" i="26"/>
  <c r="J154" i="26"/>
  <c r="B154" i="26"/>
  <c r="A154" i="26"/>
  <c r="K153" i="26"/>
  <c r="J152" i="26"/>
  <c r="K152" i="26" s="1"/>
  <c r="B152" i="26"/>
  <c r="A152" i="26"/>
  <c r="J151" i="26"/>
  <c r="K151" i="26" s="1"/>
  <c r="B151" i="26"/>
  <c r="A151" i="26"/>
  <c r="J150" i="26"/>
  <c r="K150" i="26" s="1"/>
  <c r="B150" i="26"/>
  <c r="A150" i="26"/>
  <c r="J149" i="26"/>
  <c r="K149" i="26" s="1"/>
  <c r="B149" i="26"/>
  <c r="A149" i="26"/>
  <c r="J148" i="26"/>
  <c r="K148" i="26" s="1"/>
  <c r="B148" i="26"/>
  <c r="A148" i="26"/>
  <c r="K147" i="26"/>
  <c r="B147" i="26"/>
  <c r="A147" i="26"/>
  <c r="K146" i="26"/>
  <c r="J146" i="26"/>
  <c r="B146" i="26"/>
  <c r="A146" i="26"/>
  <c r="K145" i="26"/>
  <c r="J145" i="26"/>
  <c r="B145" i="26"/>
  <c r="A145" i="26"/>
  <c r="K144" i="26"/>
  <c r="J144" i="26"/>
  <c r="B144" i="26"/>
  <c r="A144" i="26"/>
  <c r="K143" i="26"/>
  <c r="J143" i="26"/>
  <c r="B143" i="26"/>
  <c r="A143" i="26"/>
  <c r="K142" i="26"/>
  <c r="J142" i="26"/>
  <c r="B142" i="26"/>
  <c r="A142" i="26"/>
  <c r="K141" i="26"/>
  <c r="J141" i="26"/>
  <c r="B141" i="26"/>
  <c r="A141" i="26"/>
  <c r="K140" i="26"/>
  <c r="J140" i="26"/>
  <c r="B140" i="26"/>
  <c r="A140" i="26"/>
  <c r="K139" i="26"/>
  <c r="J139" i="26"/>
  <c r="B139" i="26"/>
  <c r="A139" i="26"/>
  <c r="K138" i="26"/>
  <c r="J138" i="26"/>
  <c r="B138" i="26"/>
  <c r="A138" i="26"/>
  <c r="K137" i="26"/>
  <c r="J137" i="26"/>
  <c r="B137" i="26"/>
  <c r="A137" i="26"/>
  <c r="K136" i="26"/>
  <c r="J136" i="26"/>
  <c r="B136" i="26"/>
  <c r="A136" i="26"/>
  <c r="K135" i="26"/>
  <c r="J135" i="26"/>
  <c r="B135" i="26"/>
  <c r="A135" i="26"/>
  <c r="K134" i="26"/>
  <c r="J134" i="26"/>
  <c r="B134" i="26"/>
  <c r="A134" i="26"/>
  <c r="K133" i="26"/>
  <c r="J133" i="26"/>
  <c r="B133" i="26"/>
  <c r="A133" i="26"/>
  <c r="K132" i="26"/>
  <c r="J132" i="26"/>
  <c r="B132" i="26"/>
  <c r="A132" i="26"/>
  <c r="K131" i="26"/>
  <c r="J131" i="26"/>
  <c r="B131" i="26"/>
  <c r="A131" i="26"/>
  <c r="K130" i="26"/>
  <c r="J130" i="26"/>
  <c r="B130" i="26"/>
  <c r="A130" i="26"/>
  <c r="K129" i="26"/>
  <c r="J129" i="26"/>
  <c r="B129" i="26"/>
  <c r="A129" i="26"/>
  <c r="K128" i="26"/>
  <c r="J128" i="26"/>
  <c r="B128" i="26"/>
  <c r="A128" i="26"/>
  <c r="K127" i="26"/>
  <c r="J127" i="26"/>
  <c r="B127" i="26"/>
  <c r="A127" i="26"/>
  <c r="K126" i="26"/>
  <c r="J126" i="26"/>
  <c r="B126" i="26"/>
  <c r="A126" i="26"/>
  <c r="K125" i="26"/>
  <c r="J125" i="26"/>
  <c r="B125" i="26"/>
  <c r="A125" i="26"/>
  <c r="K124" i="26"/>
  <c r="J124" i="26"/>
  <c r="B124" i="26"/>
  <c r="A124" i="26"/>
  <c r="K123" i="26"/>
  <c r="J123" i="26"/>
  <c r="B123" i="26"/>
  <c r="A123" i="26"/>
  <c r="K122" i="26"/>
  <c r="J122" i="26"/>
  <c r="B122" i="26"/>
  <c r="A122" i="26"/>
  <c r="K121" i="26"/>
  <c r="J121" i="26"/>
  <c r="B121" i="26"/>
  <c r="A121" i="26"/>
  <c r="K120" i="26"/>
  <c r="J120" i="26"/>
  <c r="B120" i="26"/>
  <c r="A120" i="26"/>
  <c r="K119" i="26"/>
  <c r="J119" i="26"/>
  <c r="B119" i="26"/>
  <c r="A119" i="26"/>
  <c r="K118" i="26"/>
  <c r="J118" i="26"/>
  <c r="B118" i="26"/>
  <c r="A118" i="26"/>
  <c r="K117" i="26"/>
  <c r="J117" i="26"/>
  <c r="B117" i="26"/>
  <c r="A117" i="26"/>
  <c r="K116" i="26"/>
  <c r="J116" i="26"/>
  <c r="B116" i="26"/>
  <c r="A116" i="26"/>
  <c r="K115" i="26"/>
  <c r="J115" i="26"/>
  <c r="B115" i="26"/>
  <c r="A115" i="26"/>
  <c r="K114" i="26"/>
  <c r="J114" i="26"/>
  <c r="B114" i="26"/>
  <c r="A114" i="26"/>
  <c r="K113" i="26"/>
  <c r="J113" i="26"/>
  <c r="B113" i="26"/>
  <c r="A113" i="26"/>
  <c r="K112" i="26"/>
  <c r="J112" i="26"/>
  <c r="B112" i="26"/>
  <c r="A112" i="26"/>
  <c r="K111" i="26"/>
  <c r="J111" i="26"/>
  <c r="B111" i="26"/>
  <c r="A111" i="26"/>
  <c r="K110" i="26"/>
  <c r="J110" i="26"/>
  <c r="B110" i="26"/>
  <c r="A110" i="26"/>
  <c r="K109" i="26"/>
  <c r="J109" i="26"/>
  <c r="B109" i="26"/>
  <c r="A109" i="26"/>
  <c r="K108" i="26"/>
  <c r="J108" i="26"/>
  <c r="B108" i="26"/>
  <c r="A108" i="26"/>
  <c r="K107" i="26"/>
  <c r="J107" i="26"/>
  <c r="B107" i="26"/>
  <c r="A107" i="26"/>
  <c r="K106" i="26"/>
  <c r="J106" i="26"/>
  <c r="B106" i="26"/>
  <c r="A106" i="26"/>
  <c r="K105" i="26"/>
  <c r="J105" i="26"/>
  <c r="B105" i="26"/>
  <c r="A105" i="26"/>
  <c r="K104" i="26"/>
  <c r="J104" i="26"/>
  <c r="B104" i="26"/>
  <c r="A104" i="26"/>
  <c r="K103" i="26"/>
  <c r="J103" i="26"/>
  <c r="B103" i="26"/>
  <c r="A103" i="26"/>
  <c r="K102" i="26"/>
  <c r="J102" i="26"/>
  <c r="B102" i="26"/>
  <c r="A102" i="26"/>
  <c r="K101" i="26"/>
  <c r="J101" i="26"/>
  <c r="B101" i="26"/>
  <c r="A101" i="26"/>
  <c r="K100" i="26"/>
  <c r="J100" i="26"/>
  <c r="B100" i="26"/>
  <c r="A100" i="26"/>
  <c r="K99" i="26"/>
  <c r="J99" i="26"/>
  <c r="B99" i="26"/>
  <c r="A99" i="26"/>
  <c r="K98" i="26"/>
  <c r="J98" i="26"/>
  <c r="B98" i="26"/>
  <c r="A98" i="26"/>
  <c r="K97" i="26"/>
  <c r="J97" i="26"/>
  <c r="B97" i="26"/>
  <c r="A97" i="26"/>
  <c r="K96" i="26"/>
  <c r="J96" i="26"/>
  <c r="B96" i="26"/>
  <c r="A96" i="26"/>
  <c r="K95" i="26"/>
  <c r="J95" i="26"/>
  <c r="B95" i="26"/>
  <c r="A95" i="26"/>
  <c r="K94" i="26"/>
  <c r="J94" i="26"/>
  <c r="B94" i="26"/>
  <c r="A94" i="26"/>
  <c r="K93" i="26"/>
  <c r="J93" i="26"/>
  <c r="B93" i="26"/>
  <c r="A93" i="26"/>
  <c r="K92" i="26"/>
  <c r="J92" i="26"/>
  <c r="B92" i="26"/>
  <c r="A92" i="26"/>
  <c r="K91" i="26"/>
  <c r="J91" i="26"/>
  <c r="B91" i="26"/>
  <c r="A91" i="26"/>
  <c r="K90" i="26"/>
  <c r="J90" i="26"/>
  <c r="B90" i="26"/>
  <c r="A90" i="26"/>
  <c r="K89" i="26"/>
  <c r="J89" i="26"/>
  <c r="B89" i="26"/>
  <c r="A89" i="26"/>
  <c r="K88" i="26"/>
  <c r="J88" i="26"/>
  <c r="B88" i="26"/>
  <c r="A88" i="26"/>
  <c r="K87" i="26"/>
  <c r="J87" i="26"/>
  <c r="B87" i="26"/>
  <c r="A87" i="26"/>
  <c r="K86" i="26"/>
  <c r="J86" i="26"/>
  <c r="B86" i="26"/>
  <c r="A86" i="26"/>
  <c r="K85" i="26"/>
  <c r="J85" i="26"/>
  <c r="B85" i="26"/>
  <c r="A85" i="26"/>
  <c r="K84" i="26"/>
  <c r="J84" i="26"/>
  <c r="B84" i="26"/>
  <c r="A84" i="26"/>
  <c r="K83" i="26"/>
  <c r="J83" i="26"/>
  <c r="B83" i="26"/>
  <c r="A83" i="26"/>
  <c r="K82" i="26"/>
  <c r="J82" i="26"/>
  <c r="B82" i="26"/>
  <c r="A82" i="26"/>
  <c r="K81" i="26"/>
  <c r="J81" i="26"/>
  <c r="B81" i="26"/>
  <c r="A81" i="26"/>
  <c r="K80" i="26"/>
  <c r="J80" i="26"/>
  <c r="B80" i="26"/>
  <c r="A80" i="26"/>
  <c r="K79" i="26"/>
  <c r="J79" i="26"/>
  <c r="B79" i="26"/>
  <c r="A79" i="26"/>
  <c r="K78" i="26"/>
  <c r="B78" i="26"/>
  <c r="A78" i="26"/>
  <c r="K77" i="26"/>
  <c r="J77" i="26"/>
  <c r="B77" i="26"/>
  <c r="A77" i="26"/>
  <c r="K76" i="26"/>
  <c r="J76" i="26"/>
  <c r="B76" i="26"/>
  <c r="A76" i="26"/>
  <c r="K75" i="26"/>
  <c r="J75" i="26"/>
  <c r="B75" i="26"/>
  <c r="A75" i="26"/>
  <c r="K74" i="26"/>
  <c r="J74" i="26"/>
  <c r="B74" i="26"/>
  <c r="A74" i="26"/>
  <c r="K73" i="26"/>
  <c r="J73" i="26"/>
  <c r="B73" i="26"/>
  <c r="A73" i="26"/>
  <c r="K72" i="26"/>
  <c r="J72" i="26"/>
  <c r="B72" i="26"/>
  <c r="A72" i="26"/>
  <c r="K71" i="26"/>
  <c r="J71" i="26"/>
  <c r="B71" i="26"/>
  <c r="A71" i="26"/>
  <c r="K70" i="26"/>
  <c r="J70" i="26"/>
  <c r="B70" i="26"/>
  <c r="A70" i="26"/>
  <c r="K69" i="26"/>
  <c r="J69" i="26"/>
  <c r="B69" i="26"/>
  <c r="A69" i="26"/>
  <c r="K68" i="26"/>
  <c r="J68" i="26"/>
  <c r="B68" i="26"/>
  <c r="A68" i="26"/>
  <c r="K67" i="26"/>
  <c r="J67" i="26"/>
  <c r="B67" i="26"/>
  <c r="A67" i="26"/>
  <c r="K66" i="26"/>
  <c r="J66" i="26"/>
  <c r="B66" i="26"/>
  <c r="A66" i="26"/>
  <c r="K65" i="26"/>
  <c r="J65" i="26"/>
  <c r="B65" i="26"/>
  <c r="A65" i="26"/>
  <c r="K64" i="26"/>
  <c r="J64" i="26"/>
  <c r="B64" i="26"/>
  <c r="A64" i="26"/>
  <c r="K63" i="26"/>
  <c r="J63" i="26"/>
  <c r="B63" i="26"/>
  <c r="A63" i="26"/>
  <c r="K62" i="26"/>
  <c r="J62" i="26"/>
  <c r="B62" i="26"/>
  <c r="A62" i="26"/>
  <c r="K61" i="26"/>
  <c r="J61" i="26"/>
  <c r="B61" i="26"/>
  <c r="A61" i="26"/>
  <c r="K60" i="26"/>
  <c r="J60" i="26"/>
  <c r="B60" i="26"/>
  <c r="A60" i="26"/>
  <c r="K59" i="26"/>
  <c r="J59" i="26"/>
  <c r="B59" i="26"/>
  <c r="A59" i="26"/>
  <c r="K58" i="26"/>
  <c r="J58" i="26"/>
  <c r="B58" i="26"/>
  <c r="A58" i="26"/>
  <c r="K57" i="26"/>
  <c r="J57" i="26"/>
  <c r="B57" i="26"/>
  <c r="A57" i="26"/>
  <c r="K56" i="26"/>
  <c r="J56" i="26"/>
  <c r="B56" i="26"/>
  <c r="A56" i="26"/>
  <c r="K55" i="26"/>
  <c r="J55" i="26"/>
  <c r="B55" i="26"/>
  <c r="A55" i="26"/>
  <c r="K54" i="26"/>
  <c r="J54" i="26"/>
  <c r="B54" i="26"/>
  <c r="A54" i="26"/>
  <c r="K53" i="26"/>
  <c r="J53" i="26"/>
  <c r="B53" i="26"/>
  <c r="A53" i="26"/>
  <c r="K52" i="26"/>
  <c r="J52" i="26"/>
  <c r="B52" i="26"/>
  <c r="A52" i="26"/>
  <c r="K51" i="26"/>
  <c r="J51" i="26"/>
  <c r="B51" i="26"/>
  <c r="A51" i="26"/>
  <c r="K50" i="26"/>
  <c r="J50" i="26"/>
  <c r="B50" i="26"/>
  <c r="A50" i="26"/>
  <c r="K49" i="26"/>
  <c r="J49" i="26"/>
  <c r="B49" i="26"/>
  <c r="A49" i="26"/>
  <c r="K48" i="26"/>
  <c r="J48" i="26"/>
  <c r="B48" i="26"/>
  <c r="A48" i="26"/>
  <c r="K47" i="26"/>
  <c r="J47" i="26"/>
  <c r="B47" i="26"/>
  <c r="A47" i="26"/>
  <c r="K46" i="26"/>
  <c r="J46" i="26"/>
  <c r="B46" i="26"/>
  <c r="A46" i="26"/>
  <c r="K45" i="26"/>
  <c r="J45" i="26"/>
  <c r="B45" i="26"/>
  <c r="A45" i="26"/>
  <c r="K44" i="26"/>
  <c r="J44" i="26"/>
  <c r="B44" i="26"/>
  <c r="A44" i="26"/>
  <c r="K43" i="26"/>
  <c r="J43" i="26"/>
  <c r="B43" i="26"/>
  <c r="A43" i="26"/>
  <c r="K42" i="26"/>
  <c r="J42" i="26"/>
  <c r="B42" i="26"/>
  <c r="A42" i="26"/>
  <c r="K41" i="26"/>
  <c r="J41" i="26"/>
  <c r="B41" i="26"/>
  <c r="A41" i="26"/>
  <c r="K40" i="26"/>
  <c r="J40" i="26"/>
  <c r="B40" i="26"/>
  <c r="A40" i="26"/>
  <c r="K39" i="26"/>
  <c r="J39" i="26"/>
  <c r="B39" i="26"/>
  <c r="A39" i="26"/>
  <c r="K38" i="26"/>
  <c r="J38" i="26"/>
  <c r="B38" i="26"/>
  <c r="A38" i="26"/>
  <c r="K37" i="26"/>
  <c r="J37" i="26"/>
  <c r="B37" i="26"/>
  <c r="A37" i="26"/>
  <c r="K36" i="26"/>
  <c r="J36" i="26"/>
  <c r="B36" i="26"/>
  <c r="A36" i="26"/>
  <c r="K35" i="26"/>
  <c r="J35" i="26"/>
  <c r="B35" i="26"/>
  <c r="A35" i="26"/>
  <c r="K34" i="26"/>
  <c r="J34" i="26"/>
  <c r="B34" i="26"/>
  <c r="A34" i="26"/>
  <c r="K33" i="26"/>
  <c r="J33" i="26"/>
  <c r="B33" i="26"/>
  <c r="A33" i="26"/>
  <c r="K32" i="26"/>
  <c r="J32" i="26"/>
  <c r="B32" i="26"/>
  <c r="A32" i="26"/>
  <c r="K31" i="26"/>
  <c r="J31" i="26"/>
  <c r="B31" i="26"/>
  <c r="A31" i="26"/>
  <c r="K30" i="26"/>
  <c r="J30" i="26"/>
  <c r="B30" i="26"/>
  <c r="A30" i="26"/>
  <c r="K29" i="26"/>
  <c r="J29" i="26"/>
  <c r="B29" i="26"/>
  <c r="A29" i="26"/>
  <c r="K28" i="26"/>
  <c r="J28" i="26"/>
  <c r="B28" i="26"/>
  <c r="A28" i="26"/>
  <c r="K27" i="26"/>
  <c r="J27" i="26"/>
  <c r="B27" i="26"/>
  <c r="A27" i="26"/>
  <c r="K26" i="26"/>
  <c r="J26" i="26"/>
  <c r="B26" i="26"/>
  <c r="A26" i="26"/>
  <c r="K25" i="26"/>
  <c r="J25" i="26"/>
  <c r="B25" i="26"/>
  <c r="A25" i="26"/>
  <c r="K24" i="26"/>
  <c r="J24" i="26"/>
  <c r="B24" i="26"/>
  <c r="A24" i="26"/>
  <c r="K23" i="26"/>
  <c r="J23" i="26"/>
  <c r="B23" i="26"/>
  <c r="A23" i="26"/>
  <c r="K22" i="26"/>
  <c r="J22" i="26"/>
  <c r="B22" i="26"/>
  <c r="A22" i="26"/>
  <c r="K21" i="26"/>
  <c r="J21" i="26"/>
  <c r="B21" i="26"/>
  <c r="A21" i="26"/>
  <c r="K20" i="26"/>
  <c r="J20" i="26"/>
  <c r="B20" i="26"/>
  <c r="A20" i="26"/>
  <c r="K19" i="26"/>
  <c r="J19" i="26"/>
  <c r="B19" i="26"/>
  <c r="A19" i="26"/>
  <c r="K18" i="26"/>
  <c r="J18" i="26"/>
  <c r="B18" i="26"/>
  <c r="A18" i="26"/>
  <c r="K17" i="26"/>
  <c r="J17" i="26"/>
  <c r="B17" i="26"/>
  <c r="A17" i="26"/>
  <c r="K16" i="26"/>
  <c r="J16" i="26"/>
  <c r="B16" i="26"/>
  <c r="A16" i="26"/>
  <c r="K15" i="26"/>
  <c r="J15" i="26"/>
  <c r="B15" i="26"/>
  <c r="A15" i="26"/>
  <c r="K14" i="26"/>
  <c r="J14" i="26"/>
  <c r="B14" i="26"/>
  <c r="A14" i="26"/>
  <c r="K13" i="26"/>
  <c r="J13" i="26"/>
  <c r="B13" i="26"/>
  <c r="A13" i="26"/>
  <c r="K12" i="26"/>
  <c r="J12" i="26"/>
  <c r="B12" i="26"/>
  <c r="A12" i="26"/>
  <c r="K11" i="26"/>
  <c r="J11" i="26"/>
  <c r="B11" i="26"/>
  <c r="A11" i="26"/>
  <c r="K10" i="26"/>
  <c r="J10" i="26"/>
  <c r="B10" i="26"/>
  <c r="A10" i="26"/>
  <c r="K9" i="26"/>
  <c r="J9" i="26"/>
  <c r="B9" i="26"/>
  <c r="A9" i="26"/>
  <c r="K8" i="26"/>
  <c r="J8" i="26"/>
  <c r="B8" i="26"/>
  <c r="A8" i="26"/>
  <c r="K7" i="26"/>
  <c r="J7" i="26"/>
  <c r="B7" i="26"/>
  <c r="A7" i="26"/>
  <c r="K6" i="26"/>
  <c r="J6" i="26"/>
  <c r="B6" i="26"/>
  <c r="A6" i="26"/>
  <c r="K5" i="26"/>
  <c r="J5" i="26"/>
  <c r="B5" i="26"/>
  <c r="A5" i="26"/>
  <c r="K4" i="26"/>
  <c r="J4" i="26"/>
  <c r="B4" i="26"/>
  <c r="A4" i="26"/>
  <c r="K3" i="26"/>
  <c r="J3" i="26"/>
  <c r="B3" i="26"/>
  <c r="A3" i="26"/>
  <c r="K956" i="25"/>
  <c r="K955" i="25"/>
  <c r="K954" i="25"/>
  <c r="K953" i="25"/>
  <c r="K952" i="25"/>
  <c r="K951" i="25"/>
  <c r="K950" i="25"/>
  <c r="K949" i="25"/>
  <c r="K948" i="25"/>
  <c r="K947" i="25"/>
  <c r="K946" i="25"/>
  <c r="K945" i="25"/>
  <c r="K944" i="25"/>
  <c r="G944" i="25"/>
  <c r="K943" i="25"/>
  <c r="G943" i="25"/>
  <c r="G945" i="25" s="1"/>
  <c r="K942" i="25"/>
  <c r="K941" i="25"/>
  <c r="K940" i="25"/>
  <c r="K939" i="25"/>
  <c r="K938" i="25"/>
  <c r="G938" i="25"/>
  <c r="K937" i="25"/>
  <c r="G937" i="25"/>
  <c r="K936" i="25"/>
  <c r="G936" i="25"/>
  <c r="K935" i="25"/>
  <c r="G935" i="25"/>
  <c r="K934" i="25"/>
  <c r="G934" i="25"/>
  <c r="K933" i="25"/>
  <c r="G933" i="25"/>
  <c r="K932" i="25"/>
  <c r="G932" i="25"/>
  <c r="K931" i="25"/>
  <c r="G931" i="25"/>
  <c r="K930" i="25"/>
  <c r="G930" i="25"/>
  <c r="K929" i="25"/>
  <c r="G929" i="25"/>
  <c r="K928" i="25"/>
  <c r="G928" i="25"/>
  <c r="G939" i="25" s="1"/>
  <c r="K919" i="25"/>
  <c r="B919" i="25"/>
  <c r="A919" i="25"/>
  <c r="K918" i="25"/>
  <c r="B918" i="25"/>
  <c r="A918" i="25"/>
  <c r="K917" i="25"/>
  <c r="B917" i="25"/>
  <c r="A917" i="25"/>
  <c r="K916" i="25"/>
  <c r="B916" i="25"/>
  <c r="A916" i="25"/>
  <c r="K915" i="25"/>
  <c r="B915" i="25"/>
  <c r="A915" i="25"/>
  <c r="K914" i="25"/>
  <c r="B914" i="25"/>
  <c r="A914" i="25"/>
  <c r="K913" i="25"/>
  <c r="B913" i="25"/>
  <c r="A913" i="25"/>
  <c r="K912" i="25"/>
  <c r="B912" i="25"/>
  <c r="A912" i="25"/>
  <c r="K911" i="25"/>
  <c r="B911" i="25"/>
  <c r="A911" i="25"/>
  <c r="K910" i="25"/>
  <c r="B910" i="25"/>
  <c r="A910" i="25"/>
  <c r="K909" i="25"/>
  <c r="B909" i="25"/>
  <c r="A909" i="25"/>
  <c r="K908" i="25"/>
  <c r="B908" i="25"/>
  <c r="A908" i="25"/>
  <c r="K907" i="25"/>
  <c r="B907" i="25"/>
  <c r="A907" i="25"/>
  <c r="K906" i="25"/>
  <c r="B906" i="25"/>
  <c r="A906" i="25"/>
  <c r="K905" i="25"/>
  <c r="B905" i="25"/>
  <c r="A905" i="25"/>
  <c r="K904" i="25"/>
  <c r="B904" i="25"/>
  <c r="A904" i="25"/>
  <c r="K903" i="25"/>
  <c r="B903" i="25"/>
  <c r="A903" i="25"/>
  <c r="K902" i="25"/>
  <c r="B902" i="25"/>
  <c r="A902" i="25"/>
  <c r="K901" i="25"/>
  <c r="B901" i="25"/>
  <c r="A901" i="25"/>
  <c r="K900" i="25"/>
  <c r="B900" i="25"/>
  <c r="A900" i="25"/>
  <c r="K899" i="25"/>
  <c r="B899" i="25"/>
  <c r="A899" i="25"/>
  <c r="K898" i="25"/>
  <c r="B898" i="25"/>
  <c r="A898" i="25"/>
  <c r="K897" i="25"/>
  <c r="B897" i="25"/>
  <c r="A897" i="25"/>
  <c r="K896" i="25"/>
  <c r="B896" i="25"/>
  <c r="A896" i="25"/>
  <c r="K895" i="25"/>
  <c r="B895" i="25"/>
  <c r="A895" i="25"/>
  <c r="K894" i="25"/>
  <c r="B894" i="25"/>
  <c r="A894" i="25"/>
  <c r="K893" i="25"/>
  <c r="B893" i="25"/>
  <c r="A893" i="25"/>
  <c r="K892" i="25"/>
  <c r="B892" i="25"/>
  <c r="A892" i="25"/>
  <c r="K891" i="25"/>
  <c r="B891" i="25"/>
  <c r="A891" i="25"/>
  <c r="K890" i="25"/>
  <c r="B890" i="25"/>
  <c r="A890" i="25"/>
  <c r="K889" i="25"/>
  <c r="B889" i="25"/>
  <c r="A889" i="25"/>
  <c r="K888" i="25"/>
  <c r="B888" i="25"/>
  <c r="A888" i="25"/>
  <c r="K887" i="25"/>
  <c r="B887" i="25"/>
  <c r="A887" i="25"/>
  <c r="K886" i="25"/>
  <c r="B886" i="25"/>
  <c r="A886" i="25"/>
  <c r="K885" i="25"/>
  <c r="B885" i="25"/>
  <c r="A885" i="25"/>
  <c r="K884" i="25"/>
  <c r="B884" i="25"/>
  <c r="A884" i="25"/>
  <c r="K883" i="25"/>
  <c r="J883" i="25"/>
  <c r="B883" i="25"/>
  <c r="A883" i="25"/>
  <c r="K882" i="25"/>
  <c r="J882" i="25"/>
  <c r="B882" i="25"/>
  <c r="A882" i="25"/>
  <c r="K881" i="25"/>
  <c r="B881" i="25"/>
  <c r="A881" i="25"/>
  <c r="K880" i="25"/>
  <c r="B880" i="25"/>
  <c r="A880" i="25"/>
  <c r="K879" i="25"/>
  <c r="B879" i="25"/>
  <c r="A879" i="25"/>
  <c r="K878" i="25"/>
  <c r="B878" i="25"/>
  <c r="A878" i="25"/>
  <c r="K877" i="25"/>
  <c r="B877" i="25"/>
  <c r="A877" i="25"/>
  <c r="K876" i="25"/>
  <c r="B876" i="25"/>
  <c r="A876" i="25"/>
  <c r="K875" i="25"/>
  <c r="B875" i="25"/>
  <c r="A875" i="25"/>
  <c r="K874" i="25"/>
  <c r="B874" i="25"/>
  <c r="A874" i="25"/>
  <c r="K873" i="25"/>
  <c r="B873" i="25"/>
  <c r="A873" i="25"/>
  <c r="K872" i="25"/>
  <c r="B872" i="25"/>
  <c r="A872" i="25"/>
  <c r="K871" i="25"/>
  <c r="B871" i="25"/>
  <c r="A871" i="25"/>
  <c r="K870" i="25"/>
  <c r="B870" i="25"/>
  <c r="A870" i="25"/>
  <c r="K869" i="25"/>
  <c r="B869" i="25"/>
  <c r="A869" i="25"/>
  <c r="K868" i="25"/>
  <c r="B868" i="25"/>
  <c r="A868" i="25"/>
  <c r="K867" i="25"/>
  <c r="B867" i="25"/>
  <c r="A867" i="25"/>
  <c r="K866" i="25"/>
  <c r="B866" i="25"/>
  <c r="A866" i="25"/>
  <c r="K865" i="25"/>
  <c r="B865" i="25"/>
  <c r="A865" i="25"/>
  <c r="K864" i="25"/>
  <c r="B864" i="25"/>
  <c r="A864" i="25"/>
  <c r="K863" i="25"/>
  <c r="B863" i="25"/>
  <c r="A863" i="25"/>
  <c r="K862" i="25"/>
  <c r="B862" i="25"/>
  <c r="A862" i="25"/>
  <c r="K861" i="25"/>
  <c r="B861" i="25"/>
  <c r="A861" i="25"/>
  <c r="K860" i="25"/>
  <c r="B860" i="25"/>
  <c r="A860" i="25"/>
  <c r="K859" i="25"/>
  <c r="B859" i="25"/>
  <c r="A859" i="25"/>
  <c r="K858" i="25"/>
  <c r="B858" i="25"/>
  <c r="A858" i="25"/>
  <c r="K857" i="25"/>
  <c r="B857" i="25"/>
  <c r="A857" i="25"/>
  <c r="K856" i="25"/>
  <c r="B856" i="25"/>
  <c r="A856" i="25"/>
  <c r="K855" i="25"/>
  <c r="B855" i="25"/>
  <c r="A855" i="25"/>
  <c r="K854" i="25"/>
  <c r="B854" i="25"/>
  <c r="A854" i="25"/>
  <c r="K853" i="25"/>
  <c r="B853" i="25"/>
  <c r="A853" i="25"/>
  <c r="K852" i="25"/>
  <c r="B852" i="25"/>
  <c r="A852" i="25"/>
  <c r="K851" i="25"/>
  <c r="B851" i="25"/>
  <c r="A851" i="25"/>
  <c r="K850" i="25"/>
  <c r="B850" i="25"/>
  <c r="A850" i="25"/>
  <c r="K849" i="25"/>
  <c r="B849" i="25"/>
  <c r="A849" i="25"/>
  <c r="K848" i="25"/>
  <c r="B848" i="25"/>
  <c r="A848" i="25"/>
  <c r="K847" i="25"/>
  <c r="B847" i="25"/>
  <c r="A847" i="25"/>
  <c r="K846" i="25"/>
  <c r="B846" i="25"/>
  <c r="A846" i="25"/>
  <c r="K845" i="25"/>
  <c r="B845" i="25"/>
  <c r="A845" i="25"/>
  <c r="K844" i="25"/>
  <c r="B844" i="25"/>
  <c r="A844" i="25"/>
  <c r="K843" i="25"/>
  <c r="B843" i="25"/>
  <c r="A843" i="25"/>
  <c r="K842" i="25"/>
  <c r="B842" i="25"/>
  <c r="A842" i="25"/>
  <c r="K841" i="25"/>
  <c r="B841" i="25"/>
  <c r="A841" i="25"/>
  <c r="K840" i="25"/>
  <c r="B840" i="25"/>
  <c r="A840" i="25"/>
  <c r="K839" i="25"/>
  <c r="B839" i="25"/>
  <c r="A839" i="25"/>
  <c r="K838" i="25"/>
  <c r="B838" i="25"/>
  <c r="A838" i="25"/>
  <c r="K837" i="25"/>
  <c r="B837" i="25"/>
  <c r="A837" i="25"/>
  <c r="K836" i="25"/>
  <c r="B836" i="25"/>
  <c r="A836" i="25"/>
  <c r="K835" i="25"/>
  <c r="B835" i="25"/>
  <c r="A835" i="25"/>
  <c r="K834" i="25"/>
  <c r="B834" i="25"/>
  <c r="A834" i="25"/>
  <c r="K833" i="25"/>
  <c r="B833" i="25"/>
  <c r="A833" i="25"/>
  <c r="K832" i="25"/>
  <c r="B832" i="25"/>
  <c r="A832" i="25"/>
  <c r="K831" i="25"/>
  <c r="B831" i="25"/>
  <c r="A831" i="25"/>
  <c r="K830" i="25"/>
  <c r="B830" i="25"/>
  <c r="A830" i="25"/>
  <c r="K829" i="25"/>
  <c r="B829" i="25"/>
  <c r="A829" i="25"/>
  <c r="K828" i="25"/>
  <c r="B828" i="25"/>
  <c r="A828" i="25"/>
  <c r="K827" i="25"/>
  <c r="B827" i="25"/>
  <c r="A827" i="25"/>
  <c r="K826" i="25"/>
  <c r="B826" i="25"/>
  <c r="A826" i="25"/>
  <c r="K825" i="25"/>
  <c r="B825" i="25"/>
  <c r="A825" i="25"/>
  <c r="K824" i="25"/>
  <c r="B824" i="25"/>
  <c r="A824" i="25"/>
  <c r="K823" i="25"/>
  <c r="B823" i="25"/>
  <c r="A823" i="25"/>
  <c r="K822" i="25"/>
  <c r="B822" i="25"/>
  <c r="A822" i="25"/>
  <c r="K821" i="25"/>
  <c r="B821" i="25"/>
  <c r="A821" i="25"/>
  <c r="K820" i="25"/>
  <c r="B820" i="25"/>
  <c r="A820" i="25"/>
  <c r="K819" i="25"/>
  <c r="B819" i="25"/>
  <c r="A819" i="25"/>
  <c r="K818" i="25"/>
  <c r="B818" i="25"/>
  <c r="A818" i="25"/>
  <c r="K817" i="25"/>
  <c r="B817" i="25"/>
  <c r="A817" i="25"/>
  <c r="K816" i="25"/>
  <c r="B816" i="25"/>
  <c r="A816" i="25"/>
  <c r="K815" i="25"/>
  <c r="B815" i="25"/>
  <c r="A815" i="25"/>
  <c r="K814" i="25"/>
  <c r="B814" i="25"/>
  <c r="A814" i="25"/>
  <c r="K813" i="25"/>
  <c r="B813" i="25"/>
  <c r="A813" i="25"/>
  <c r="K812" i="25"/>
  <c r="B812" i="25"/>
  <c r="A812" i="25"/>
  <c r="K811" i="25"/>
  <c r="B811" i="25"/>
  <c r="A811" i="25"/>
  <c r="K810" i="25"/>
  <c r="B810" i="25"/>
  <c r="A810" i="25"/>
  <c r="K809" i="25"/>
  <c r="B809" i="25"/>
  <c r="A809" i="25"/>
  <c r="K808" i="25"/>
  <c r="B808" i="25"/>
  <c r="A808" i="25"/>
  <c r="K807" i="25"/>
  <c r="B807" i="25"/>
  <c r="A807" i="25"/>
  <c r="K806" i="25"/>
  <c r="B806" i="25"/>
  <c r="A806" i="25"/>
  <c r="K805" i="25"/>
  <c r="B805" i="25"/>
  <c r="A805" i="25"/>
  <c r="K804" i="25"/>
  <c r="B804" i="25"/>
  <c r="A804" i="25"/>
  <c r="K803" i="25"/>
  <c r="B803" i="25"/>
  <c r="A803" i="25"/>
  <c r="K802" i="25"/>
  <c r="B802" i="25"/>
  <c r="A802" i="25"/>
  <c r="K801" i="25"/>
  <c r="B801" i="25"/>
  <c r="A801" i="25"/>
  <c r="K800" i="25"/>
  <c r="B800" i="25"/>
  <c r="A800" i="25"/>
  <c r="K799" i="25"/>
  <c r="B799" i="25"/>
  <c r="A799" i="25"/>
  <c r="K798" i="25"/>
  <c r="B798" i="25"/>
  <c r="A798" i="25"/>
  <c r="K797" i="25"/>
  <c r="B797" i="25"/>
  <c r="A797" i="25"/>
  <c r="K796" i="25"/>
  <c r="B796" i="25"/>
  <c r="A796" i="25"/>
  <c r="K795" i="25"/>
  <c r="B795" i="25"/>
  <c r="A795" i="25"/>
  <c r="K794" i="25"/>
  <c r="B794" i="25"/>
  <c r="A794" i="25"/>
  <c r="K793" i="25"/>
  <c r="B793" i="25"/>
  <c r="A793" i="25"/>
  <c r="K792" i="25"/>
  <c r="B792" i="25"/>
  <c r="A792" i="25"/>
  <c r="K791" i="25"/>
  <c r="B791" i="25"/>
  <c r="A791" i="25"/>
  <c r="K790" i="25"/>
  <c r="B790" i="25"/>
  <c r="A790" i="25"/>
  <c r="K789" i="25"/>
  <c r="B789" i="25"/>
  <c r="A789" i="25"/>
  <c r="K788" i="25"/>
  <c r="B788" i="25"/>
  <c r="A788" i="25"/>
  <c r="K787" i="25"/>
  <c r="B787" i="25"/>
  <c r="A787" i="25"/>
  <c r="K786" i="25"/>
  <c r="B786" i="25"/>
  <c r="A786" i="25"/>
  <c r="K785" i="25"/>
  <c r="B785" i="25"/>
  <c r="A785" i="25"/>
  <c r="K784" i="25"/>
  <c r="B784" i="25"/>
  <c r="A784" i="25"/>
  <c r="K783" i="25"/>
  <c r="B783" i="25"/>
  <c r="A783" i="25"/>
  <c r="K782" i="25"/>
  <c r="B782" i="25"/>
  <c r="A782" i="25"/>
  <c r="K781" i="25"/>
  <c r="B781" i="25"/>
  <c r="A781" i="25"/>
  <c r="K780" i="25"/>
  <c r="B780" i="25"/>
  <c r="A780" i="25"/>
  <c r="K779" i="25"/>
  <c r="B779" i="25"/>
  <c r="A779" i="25"/>
  <c r="K778" i="25"/>
  <c r="B778" i="25"/>
  <c r="A778" i="25"/>
  <c r="K777" i="25"/>
  <c r="B777" i="25"/>
  <c r="A777" i="25"/>
  <c r="K776" i="25"/>
  <c r="B776" i="25"/>
  <c r="A776" i="25"/>
  <c r="K775" i="25"/>
  <c r="B775" i="25"/>
  <c r="A775" i="25"/>
  <c r="K774" i="25"/>
  <c r="B774" i="25"/>
  <c r="A774" i="25"/>
  <c r="K773" i="25"/>
  <c r="B773" i="25"/>
  <c r="A773" i="25"/>
  <c r="K772" i="25"/>
  <c r="B772" i="25"/>
  <c r="A772" i="25"/>
  <c r="K771" i="25"/>
  <c r="B771" i="25"/>
  <c r="A771" i="25"/>
  <c r="K770" i="25"/>
  <c r="B770" i="25"/>
  <c r="A770" i="25"/>
  <c r="K769" i="25"/>
  <c r="B769" i="25"/>
  <c r="A769" i="25"/>
  <c r="K768" i="25"/>
  <c r="B768" i="25"/>
  <c r="A768" i="25"/>
  <c r="K767" i="25"/>
  <c r="B767" i="25"/>
  <c r="A767" i="25"/>
  <c r="K766" i="25"/>
  <c r="B766" i="25"/>
  <c r="A766" i="25"/>
  <c r="K765" i="25"/>
  <c r="B765" i="25"/>
  <c r="A765" i="25"/>
  <c r="K764" i="25"/>
  <c r="B764" i="25"/>
  <c r="A764" i="25"/>
  <c r="K763" i="25"/>
  <c r="B763" i="25"/>
  <c r="A763" i="25"/>
  <c r="K762" i="25"/>
  <c r="B762" i="25"/>
  <c r="A762" i="25"/>
  <c r="K761" i="25"/>
  <c r="B761" i="25"/>
  <c r="A761" i="25"/>
  <c r="K760" i="25"/>
  <c r="B760" i="25"/>
  <c r="A760" i="25"/>
  <c r="K759" i="25"/>
  <c r="B759" i="25"/>
  <c r="A759" i="25"/>
  <c r="K758" i="25"/>
  <c r="B758" i="25"/>
  <c r="A758" i="25"/>
  <c r="K757" i="25"/>
  <c r="B757" i="25"/>
  <c r="A757" i="25"/>
  <c r="K756" i="25"/>
  <c r="B756" i="25"/>
  <c r="A756" i="25"/>
  <c r="K755" i="25"/>
  <c r="B755" i="25"/>
  <c r="A755" i="25"/>
  <c r="K754" i="25"/>
  <c r="B754" i="25"/>
  <c r="A754" i="25"/>
  <c r="K753" i="25"/>
  <c r="B753" i="25"/>
  <c r="A753" i="25"/>
  <c r="K752" i="25"/>
  <c r="B752" i="25"/>
  <c r="A752" i="25"/>
  <c r="K751" i="25"/>
  <c r="B751" i="25"/>
  <c r="A751" i="25"/>
  <c r="K750" i="25"/>
  <c r="B750" i="25"/>
  <c r="A750" i="25"/>
  <c r="K749" i="25"/>
  <c r="B749" i="25"/>
  <c r="A749" i="25"/>
  <c r="K748" i="25"/>
  <c r="B748" i="25"/>
  <c r="A748" i="25"/>
  <c r="K747" i="25"/>
  <c r="B747" i="25"/>
  <c r="A747" i="25"/>
  <c r="K746" i="25"/>
  <c r="B746" i="25"/>
  <c r="A746" i="25"/>
  <c r="K745" i="25"/>
  <c r="B745" i="25"/>
  <c r="A745" i="25"/>
  <c r="K744" i="25"/>
  <c r="B744" i="25"/>
  <c r="A744" i="25"/>
  <c r="K743" i="25"/>
  <c r="B743" i="25"/>
  <c r="A743" i="25"/>
  <c r="K742" i="25"/>
  <c r="B742" i="25"/>
  <c r="A742" i="25"/>
  <c r="K741" i="25"/>
  <c r="B741" i="25"/>
  <c r="A741" i="25"/>
  <c r="K740" i="25"/>
  <c r="B740" i="25"/>
  <c r="A740" i="25"/>
  <c r="K739" i="25"/>
  <c r="B739" i="25"/>
  <c r="A739" i="25"/>
  <c r="K738" i="25"/>
  <c r="B738" i="25"/>
  <c r="A738" i="25"/>
  <c r="K737" i="25"/>
  <c r="B737" i="25"/>
  <c r="A737" i="25"/>
  <c r="K736" i="25"/>
  <c r="B736" i="25"/>
  <c r="A736" i="25"/>
  <c r="K735" i="25"/>
  <c r="B735" i="25"/>
  <c r="A735" i="25"/>
  <c r="K734" i="25"/>
  <c r="B734" i="25"/>
  <c r="A734" i="25"/>
  <c r="K733" i="25"/>
  <c r="B733" i="25"/>
  <c r="A733" i="25"/>
  <c r="K732" i="25"/>
  <c r="B732" i="25"/>
  <c r="A732" i="25"/>
  <c r="K731" i="25"/>
  <c r="B731" i="25"/>
  <c r="A731" i="25"/>
  <c r="K730" i="25"/>
  <c r="B730" i="25"/>
  <c r="A730" i="25"/>
  <c r="K729" i="25"/>
  <c r="B729" i="25"/>
  <c r="A729" i="25"/>
  <c r="K728" i="25"/>
  <c r="B728" i="25"/>
  <c r="A728" i="25"/>
  <c r="K727" i="25"/>
  <c r="B727" i="25"/>
  <c r="A727" i="25"/>
  <c r="K726" i="25"/>
  <c r="B726" i="25"/>
  <c r="A726" i="25"/>
  <c r="K725" i="25"/>
  <c r="B725" i="25"/>
  <c r="A725" i="25"/>
  <c r="K724" i="25"/>
  <c r="B724" i="25"/>
  <c r="A724" i="25"/>
  <c r="K723" i="25"/>
  <c r="B723" i="25"/>
  <c r="A723" i="25"/>
  <c r="K722" i="25"/>
  <c r="B722" i="25"/>
  <c r="A722" i="25"/>
  <c r="K721" i="25"/>
  <c r="B721" i="25"/>
  <c r="A721" i="25"/>
  <c r="K720" i="25"/>
  <c r="B720" i="25"/>
  <c r="A720" i="25"/>
  <c r="K719" i="25"/>
  <c r="B719" i="25"/>
  <c r="A719" i="25"/>
  <c r="K718" i="25"/>
  <c r="B718" i="25"/>
  <c r="A718" i="25"/>
  <c r="K717" i="25"/>
  <c r="B717" i="25"/>
  <c r="A717" i="25"/>
  <c r="K716" i="25"/>
  <c r="B716" i="25"/>
  <c r="A716" i="25"/>
  <c r="K715" i="25"/>
  <c r="B715" i="25"/>
  <c r="A715" i="25"/>
  <c r="J714" i="25"/>
  <c r="K714" i="25" s="1"/>
  <c r="B714" i="25"/>
  <c r="A714" i="25"/>
  <c r="K713" i="25"/>
  <c r="B713" i="25"/>
  <c r="A713" i="25"/>
  <c r="K712" i="25"/>
  <c r="J712" i="25"/>
  <c r="B712" i="25"/>
  <c r="A712" i="25"/>
  <c r="K711" i="25"/>
  <c r="B711" i="25"/>
  <c r="A711" i="25"/>
  <c r="K710" i="25"/>
  <c r="B710" i="25"/>
  <c r="A710" i="25"/>
  <c r="J709" i="25"/>
  <c r="K709" i="25" s="1"/>
  <c r="B709" i="25"/>
  <c r="A709" i="25"/>
  <c r="K708" i="25"/>
  <c r="B708" i="25"/>
  <c r="A708" i="25"/>
  <c r="K707" i="25"/>
  <c r="B707" i="25"/>
  <c r="A707" i="25"/>
  <c r="K706" i="25"/>
  <c r="B706" i="25"/>
  <c r="A706" i="25"/>
  <c r="K705" i="25"/>
  <c r="J705" i="25"/>
  <c r="B705" i="25"/>
  <c r="A705" i="25"/>
  <c r="K704" i="25"/>
  <c r="J704" i="25"/>
  <c r="B704" i="25"/>
  <c r="A704" i="25"/>
  <c r="K703" i="25"/>
  <c r="J703" i="25"/>
  <c r="B703" i="25"/>
  <c r="A703" i="25"/>
  <c r="K702" i="25"/>
  <c r="J702" i="25"/>
  <c r="B702" i="25"/>
  <c r="A702" i="25"/>
  <c r="K701" i="25"/>
  <c r="J701" i="25"/>
  <c r="B701" i="25"/>
  <c r="A701" i="25"/>
  <c r="K700" i="25"/>
  <c r="J700" i="25"/>
  <c r="B700" i="25"/>
  <c r="A700" i="25"/>
  <c r="K699" i="25"/>
  <c r="J699" i="25"/>
  <c r="B699" i="25"/>
  <c r="A699" i="25"/>
  <c r="K698" i="25"/>
  <c r="J698" i="25"/>
  <c r="B698" i="25"/>
  <c r="A698" i="25"/>
  <c r="K697" i="25"/>
  <c r="J697" i="25"/>
  <c r="B697" i="25"/>
  <c r="A697" i="25"/>
  <c r="K696" i="25"/>
  <c r="B696" i="25"/>
  <c r="A696" i="25"/>
  <c r="K695" i="25"/>
  <c r="B695" i="25"/>
  <c r="A695" i="25"/>
  <c r="K694" i="25"/>
  <c r="B694" i="25"/>
  <c r="A694" i="25"/>
  <c r="K693" i="25"/>
  <c r="B693" i="25"/>
  <c r="A693" i="25"/>
  <c r="K692" i="25"/>
  <c r="B692" i="25"/>
  <c r="A692" i="25"/>
  <c r="J691" i="25"/>
  <c r="K691" i="25" s="1"/>
  <c r="B691" i="25"/>
  <c r="A691" i="25"/>
  <c r="J690" i="25"/>
  <c r="K690" i="25" s="1"/>
  <c r="B690" i="25"/>
  <c r="A690" i="25"/>
  <c r="K689" i="25"/>
  <c r="B689" i="25"/>
  <c r="A689" i="25"/>
  <c r="K688" i="25"/>
  <c r="B688" i="25"/>
  <c r="A688" i="25"/>
  <c r="K687" i="25"/>
  <c r="B687" i="25"/>
  <c r="A687" i="25"/>
  <c r="K686" i="25"/>
  <c r="B686" i="25"/>
  <c r="A686" i="25"/>
  <c r="K685" i="25"/>
  <c r="B685" i="25"/>
  <c r="A685" i="25"/>
  <c r="K684" i="25"/>
  <c r="B684" i="25"/>
  <c r="A684" i="25"/>
  <c r="K683" i="25"/>
  <c r="B683" i="25"/>
  <c r="A683" i="25"/>
  <c r="K682" i="25"/>
  <c r="B682" i="25"/>
  <c r="A682" i="25"/>
  <c r="K681" i="25"/>
  <c r="B681" i="25"/>
  <c r="A681" i="25"/>
  <c r="K680" i="25"/>
  <c r="B680" i="25"/>
  <c r="A680" i="25"/>
  <c r="K679" i="25"/>
  <c r="B679" i="25"/>
  <c r="A679" i="25"/>
  <c r="K678" i="25"/>
  <c r="B678" i="25"/>
  <c r="A678" i="25"/>
  <c r="K677" i="25"/>
  <c r="B677" i="25"/>
  <c r="A677" i="25"/>
  <c r="K676" i="25"/>
  <c r="B676" i="25"/>
  <c r="A676" i="25"/>
  <c r="K675" i="25"/>
  <c r="B675" i="25"/>
  <c r="A675" i="25"/>
  <c r="K674" i="25"/>
  <c r="B674" i="25"/>
  <c r="A674" i="25"/>
  <c r="K673" i="25"/>
  <c r="B673" i="25"/>
  <c r="A673" i="25"/>
  <c r="K672" i="25"/>
  <c r="B672" i="25"/>
  <c r="A672" i="25"/>
  <c r="K671" i="25"/>
  <c r="B671" i="25"/>
  <c r="A671" i="25"/>
  <c r="K670" i="25"/>
  <c r="B670" i="25"/>
  <c r="A670" i="25"/>
  <c r="K669" i="25"/>
  <c r="B669" i="25"/>
  <c r="A669" i="25"/>
  <c r="K668" i="25"/>
  <c r="B668" i="25"/>
  <c r="A668" i="25"/>
  <c r="K667" i="25"/>
  <c r="B667" i="25"/>
  <c r="A667" i="25"/>
  <c r="K666" i="25"/>
  <c r="B666" i="25"/>
  <c r="A666" i="25"/>
  <c r="K665" i="25"/>
  <c r="B665" i="25"/>
  <c r="A665" i="25"/>
  <c r="K664" i="25"/>
  <c r="B664" i="25"/>
  <c r="A664" i="25"/>
  <c r="K663" i="25"/>
  <c r="B663" i="25"/>
  <c r="A663" i="25"/>
  <c r="K662" i="25"/>
  <c r="B662" i="25"/>
  <c r="A662" i="25"/>
  <c r="J661" i="25"/>
  <c r="K661" i="25" s="1"/>
  <c r="B661" i="25"/>
  <c r="A661" i="25"/>
  <c r="J660" i="25"/>
  <c r="K660" i="25" s="1"/>
  <c r="B660" i="25"/>
  <c r="A660" i="25"/>
  <c r="J659" i="25"/>
  <c r="K659" i="25" s="1"/>
  <c r="B659" i="25"/>
  <c r="A659" i="25"/>
  <c r="J658" i="25"/>
  <c r="K658" i="25" s="1"/>
  <c r="B658" i="25"/>
  <c r="A658" i="25"/>
  <c r="J657" i="25"/>
  <c r="K657" i="25" s="1"/>
  <c r="B657" i="25"/>
  <c r="A657" i="25"/>
  <c r="K656" i="25"/>
  <c r="B656" i="25"/>
  <c r="A656" i="25"/>
  <c r="J655" i="25"/>
  <c r="K655" i="25" s="1"/>
  <c r="B655" i="25"/>
  <c r="A655" i="25"/>
  <c r="J654" i="25"/>
  <c r="K654" i="25" s="1"/>
  <c r="B654" i="25"/>
  <c r="A654" i="25"/>
  <c r="K653" i="25"/>
  <c r="J653" i="25"/>
  <c r="B653" i="25"/>
  <c r="A653" i="25"/>
  <c r="K652" i="25"/>
  <c r="J652" i="25"/>
  <c r="B652" i="25"/>
  <c r="A652" i="25"/>
  <c r="K651" i="25"/>
  <c r="B651" i="25"/>
  <c r="A651" i="25"/>
  <c r="K650" i="25"/>
  <c r="B650" i="25"/>
  <c r="A650" i="25"/>
  <c r="K649" i="25"/>
  <c r="B649" i="25"/>
  <c r="A649" i="25"/>
  <c r="K648" i="25"/>
  <c r="B648" i="25"/>
  <c r="A648" i="25"/>
  <c r="K647" i="25"/>
  <c r="B647" i="25"/>
  <c r="A647" i="25"/>
  <c r="K646" i="25"/>
  <c r="B646" i="25"/>
  <c r="A646" i="25"/>
  <c r="K645" i="25"/>
  <c r="B645" i="25"/>
  <c r="A645" i="25"/>
  <c r="K644" i="25"/>
  <c r="B644" i="25"/>
  <c r="A644" i="25"/>
  <c r="K643" i="25"/>
  <c r="B643" i="25"/>
  <c r="A643" i="25"/>
  <c r="K642" i="25"/>
  <c r="B642" i="25"/>
  <c r="A642" i="25"/>
  <c r="K641" i="25"/>
  <c r="B641" i="25"/>
  <c r="A641" i="25"/>
  <c r="K640" i="25"/>
  <c r="B640" i="25"/>
  <c r="A640" i="25"/>
  <c r="K639" i="25"/>
  <c r="B639" i="25"/>
  <c r="A639" i="25"/>
  <c r="K638" i="25"/>
  <c r="B638" i="25"/>
  <c r="A638" i="25"/>
  <c r="K637" i="25"/>
  <c r="B637" i="25"/>
  <c r="A637" i="25"/>
  <c r="K636" i="25"/>
  <c r="B636" i="25"/>
  <c r="A636" i="25"/>
  <c r="K635" i="25"/>
  <c r="K634" i="25"/>
  <c r="B634" i="25"/>
  <c r="A634" i="25"/>
  <c r="K633" i="25"/>
  <c r="B633" i="25"/>
  <c r="A633" i="25"/>
  <c r="K632" i="25"/>
  <c r="B632" i="25"/>
  <c r="A632" i="25"/>
  <c r="K631" i="25"/>
  <c r="B631" i="25"/>
  <c r="A631" i="25"/>
  <c r="K630" i="25"/>
  <c r="B630" i="25"/>
  <c r="A630" i="25"/>
  <c r="K629" i="25"/>
  <c r="B629" i="25"/>
  <c r="A629" i="25"/>
  <c r="J628" i="25"/>
  <c r="K628" i="25" s="1"/>
  <c r="B628" i="25"/>
  <c r="A628" i="25"/>
  <c r="K627" i="25"/>
  <c r="B627" i="25"/>
  <c r="A627" i="25"/>
  <c r="K626" i="25"/>
  <c r="B626" i="25"/>
  <c r="A626" i="25"/>
  <c r="K625" i="25"/>
  <c r="B625" i="25"/>
  <c r="A625" i="25"/>
  <c r="K624" i="25"/>
  <c r="B624" i="25"/>
  <c r="A624" i="25"/>
  <c r="K623" i="25"/>
  <c r="B623" i="25"/>
  <c r="A623" i="25"/>
  <c r="K622" i="25"/>
  <c r="B622" i="25"/>
  <c r="A622" i="25"/>
  <c r="K621" i="25"/>
  <c r="B621" i="25"/>
  <c r="A621" i="25"/>
  <c r="K620" i="25"/>
  <c r="B620" i="25"/>
  <c r="A620" i="25"/>
  <c r="K619" i="25"/>
  <c r="B619" i="25"/>
  <c r="A619" i="25"/>
  <c r="K618" i="25"/>
  <c r="B618" i="25"/>
  <c r="A618" i="25"/>
  <c r="K617" i="25"/>
  <c r="B617" i="25"/>
  <c r="A617" i="25"/>
  <c r="K616" i="25"/>
  <c r="B616" i="25"/>
  <c r="A616" i="25"/>
  <c r="K615" i="25"/>
  <c r="B615" i="25"/>
  <c r="A615" i="25"/>
  <c r="K614" i="25"/>
  <c r="B614" i="25"/>
  <c r="A614" i="25"/>
  <c r="K613" i="25"/>
  <c r="B613" i="25"/>
  <c r="A613" i="25"/>
  <c r="K612" i="25"/>
  <c r="B612" i="25"/>
  <c r="A612" i="25"/>
  <c r="K611" i="25"/>
  <c r="B611" i="25"/>
  <c r="A611" i="25"/>
  <c r="K610" i="25"/>
  <c r="B610" i="25"/>
  <c r="A610" i="25"/>
  <c r="K609" i="25"/>
  <c r="B609" i="25"/>
  <c r="A609" i="25"/>
  <c r="K608" i="25"/>
  <c r="B608" i="25"/>
  <c r="A608" i="25"/>
  <c r="K607" i="25"/>
  <c r="B607" i="25"/>
  <c r="A607" i="25"/>
  <c r="K606" i="25"/>
  <c r="B606" i="25"/>
  <c r="A606" i="25"/>
  <c r="K605" i="25"/>
  <c r="B605" i="25"/>
  <c r="A605" i="25"/>
  <c r="K604" i="25"/>
  <c r="B604" i="25"/>
  <c r="A604" i="25"/>
  <c r="K603" i="25"/>
  <c r="B603" i="25"/>
  <c r="A603" i="25"/>
  <c r="K602" i="25"/>
  <c r="B602" i="25"/>
  <c r="A602" i="25"/>
  <c r="K601" i="25"/>
  <c r="B601" i="25"/>
  <c r="A601" i="25"/>
  <c r="K600" i="25"/>
  <c r="B600" i="25"/>
  <c r="A600" i="25"/>
  <c r="K599" i="25"/>
  <c r="B599" i="25"/>
  <c r="A599" i="25"/>
  <c r="K598" i="25"/>
  <c r="B598" i="25"/>
  <c r="A598" i="25"/>
  <c r="K597" i="25"/>
  <c r="B597" i="25"/>
  <c r="A597" i="25"/>
  <c r="K596" i="25"/>
  <c r="B596" i="25"/>
  <c r="A596" i="25"/>
  <c r="K595" i="25"/>
  <c r="B595" i="25"/>
  <c r="A595" i="25"/>
  <c r="K594" i="25"/>
  <c r="B594" i="25"/>
  <c r="A594" i="25"/>
  <c r="K593" i="25"/>
  <c r="B593" i="25"/>
  <c r="A593" i="25"/>
  <c r="K592" i="25"/>
  <c r="B592" i="25"/>
  <c r="A592" i="25"/>
  <c r="K591" i="25"/>
  <c r="B591" i="25"/>
  <c r="A591" i="25"/>
  <c r="K590" i="25"/>
  <c r="B590" i="25"/>
  <c r="A590" i="25"/>
  <c r="K589" i="25"/>
  <c r="B589" i="25"/>
  <c r="A589" i="25"/>
  <c r="K588" i="25"/>
  <c r="B588" i="25"/>
  <c r="A588" i="25"/>
  <c r="K587" i="25"/>
  <c r="B587" i="25"/>
  <c r="A587" i="25"/>
  <c r="K586" i="25"/>
  <c r="B586" i="25"/>
  <c r="A586" i="25"/>
  <c r="K585" i="25"/>
  <c r="B585" i="25"/>
  <c r="A585" i="25"/>
  <c r="K584" i="25"/>
  <c r="B584" i="25"/>
  <c r="A584" i="25"/>
  <c r="K583" i="25"/>
  <c r="B583" i="25"/>
  <c r="A583" i="25"/>
  <c r="K582" i="25"/>
  <c r="B582" i="25"/>
  <c r="A582" i="25"/>
  <c r="K581" i="25"/>
  <c r="B581" i="25"/>
  <c r="A581" i="25"/>
  <c r="K580" i="25"/>
  <c r="B580" i="25"/>
  <c r="A580" i="25"/>
  <c r="K579" i="25"/>
  <c r="B579" i="25"/>
  <c r="A579" i="25"/>
  <c r="K578" i="25"/>
  <c r="B578" i="25"/>
  <c r="A578" i="25"/>
  <c r="K577" i="25"/>
  <c r="B577" i="25"/>
  <c r="A577" i="25"/>
  <c r="K576" i="25"/>
  <c r="B576" i="25"/>
  <c r="A576" i="25"/>
  <c r="K575" i="25"/>
  <c r="B575" i="25"/>
  <c r="A575" i="25"/>
  <c r="K574" i="25"/>
  <c r="B574" i="25"/>
  <c r="A574" i="25"/>
  <c r="K573" i="25"/>
  <c r="B573" i="25"/>
  <c r="A573" i="25"/>
  <c r="K572" i="25"/>
  <c r="B572" i="25"/>
  <c r="A572" i="25"/>
  <c r="K571" i="25"/>
  <c r="B571" i="25"/>
  <c r="A571" i="25"/>
  <c r="K570" i="25"/>
  <c r="B570" i="25"/>
  <c r="A570" i="25"/>
  <c r="K569" i="25"/>
  <c r="B569" i="25"/>
  <c r="A569" i="25"/>
  <c r="K568" i="25"/>
  <c r="B568" i="25"/>
  <c r="A568" i="25"/>
  <c r="K567" i="25"/>
  <c r="B567" i="25"/>
  <c r="A567" i="25"/>
  <c r="K566" i="25"/>
  <c r="B566" i="25"/>
  <c r="A566" i="25"/>
  <c r="K565" i="25"/>
  <c r="B565" i="25"/>
  <c r="A565" i="25"/>
  <c r="K564" i="25"/>
  <c r="B564" i="25"/>
  <c r="A564" i="25"/>
  <c r="K563" i="25"/>
  <c r="B563" i="25"/>
  <c r="A563" i="25"/>
  <c r="K562" i="25"/>
  <c r="B562" i="25"/>
  <c r="A562" i="25"/>
  <c r="K561" i="25"/>
  <c r="B561" i="25"/>
  <c r="A561" i="25"/>
  <c r="K560" i="25"/>
  <c r="B560" i="25"/>
  <c r="A560" i="25"/>
  <c r="K559" i="25"/>
  <c r="B559" i="25"/>
  <c r="A559" i="25"/>
  <c r="K558" i="25"/>
  <c r="B558" i="25"/>
  <c r="A558" i="25"/>
  <c r="K557" i="25"/>
  <c r="B557" i="25"/>
  <c r="A557" i="25"/>
  <c r="K556" i="25"/>
  <c r="B556" i="25"/>
  <c r="A556" i="25"/>
  <c r="K555" i="25"/>
  <c r="B555" i="25"/>
  <c r="A555" i="25"/>
  <c r="K554" i="25"/>
  <c r="B554" i="25"/>
  <c r="A554" i="25"/>
  <c r="K553" i="25"/>
  <c r="B553" i="25"/>
  <c r="A553" i="25"/>
  <c r="K552" i="25"/>
  <c r="B552" i="25"/>
  <c r="A552" i="25"/>
  <c r="K551" i="25"/>
  <c r="B551" i="25"/>
  <c r="A551" i="25"/>
  <c r="K550" i="25"/>
  <c r="B550" i="25"/>
  <c r="A550" i="25"/>
  <c r="K549" i="25"/>
  <c r="B549" i="25"/>
  <c r="A549" i="25"/>
  <c r="K548" i="25"/>
  <c r="B548" i="25"/>
  <c r="A548" i="25"/>
  <c r="K547" i="25"/>
  <c r="B547" i="25"/>
  <c r="A547" i="25"/>
  <c r="K546" i="25"/>
  <c r="B546" i="25"/>
  <c r="A546" i="25"/>
  <c r="K545" i="25"/>
  <c r="B545" i="25"/>
  <c r="A545" i="25"/>
  <c r="K544" i="25"/>
  <c r="B544" i="25"/>
  <c r="A544" i="25"/>
  <c r="K543" i="25"/>
  <c r="B543" i="25"/>
  <c r="A543" i="25"/>
  <c r="K542" i="25"/>
  <c r="B542" i="25"/>
  <c r="A542" i="25"/>
  <c r="K541" i="25"/>
  <c r="B541" i="25"/>
  <c r="A541" i="25"/>
  <c r="K540" i="25"/>
  <c r="B540" i="25"/>
  <c r="A540" i="25"/>
  <c r="K539" i="25"/>
  <c r="B539" i="25"/>
  <c r="A539" i="25"/>
  <c r="K538" i="25"/>
  <c r="B538" i="25"/>
  <c r="A538" i="25"/>
  <c r="K537" i="25"/>
  <c r="B537" i="25"/>
  <c r="A537" i="25"/>
  <c r="K536" i="25"/>
  <c r="B536" i="25"/>
  <c r="A536" i="25"/>
  <c r="K535" i="25"/>
  <c r="B535" i="25"/>
  <c r="A535" i="25"/>
  <c r="K534" i="25"/>
  <c r="B534" i="25"/>
  <c r="A534" i="25"/>
  <c r="K533" i="25"/>
  <c r="B533" i="25"/>
  <c r="A533" i="25"/>
  <c r="K532" i="25"/>
  <c r="B532" i="25"/>
  <c r="A532" i="25"/>
  <c r="K531" i="25"/>
  <c r="B531" i="25"/>
  <c r="A531" i="25"/>
  <c r="K530" i="25"/>
  <c r="B530" i="25"/>
  <c r="A530" i="25"/>
  <c r="K529" i="25"/>
  <c r="B529" i="25"/>
  <c r="A529" i="25"/>
  <c r="K528" i="25"/>
  <c r="B528" i="25"/>
  <c r="A528" i="25"/>
  <c r="K527" i="25"/>
  <c r="B527" i="25"/>
  <c r="A527" i="25"/>
  <c r="K526" i="25"/>
  <c r="B526" i="25"/>
  <c r="A526" i="25"/>
  <c r="K525" i="25"/>
  <c r="B525" i="25"/>
  <c r="A525" i="25"/>
  <c r="K524" i="25"/>
  <c r="B524" i="25"/>
  <c r="A524" i="25"/>
  <c r="K523" i="25"/>
  <c r="B523" i="25"/>
  <c r="A523" i="25"/>
  <c r="K522" i="25"/>
  <c r="B522" i="25"/>
  <c r="A522" i="25"/>
  <c r="K521" i="25"/>
  <c r="B521" i="25"/>
  <c r="A521" i="25"/>
  <c r="K520" i="25"/>
  <c r="B520" i="25"/>
  <c r="A520" i="25"/>
  <c r="K519" i="25"/>
  <c r="B519" i="25"/>
  <c r="A519" i="25"/>
  <c r="K518" i="25"/>
  <c r="B518" i="25"/>
  <c r="A518" i="25"/>
  <c r="K517" i="25"/>
  <c r="B517" i="25"/>
  <c r="A517" i="25"/>
  <c r="K516" i="25"/>
  <c r="B516" i="25"/>
  <c r="A516" i="25"/>
  <c r="K515" i="25"/>
  <c r="B515" i="25"/>
  <c r="A515" i="25"/>
  <c r="K514" i="25"/>
  <c r="B514" i="25"/>
  <c r="A514" i="25"/>
  <c r="K513" i="25"/>
  <c r="B513" i="25"/>
  <c r="A513" i="25"/>
  <c r="K512" i="25"/>
  <c r="B512" i="25"/>
  <c r="A512" i="25"/>
  <c r="K511" i="25"/>
  <c r="B511" i="25"/>
  <c r="A511" i="25"/>
  <c r="K510" i="25"/>
  <c r="B510" i="25"/>
  <c r="A510" i="25"/>
  <c r="K509" i="25"/>
  <c r="B509" i="25"/>
  <c r="A509" i="25"/>
  <c r="K508" i="25"/>
  <c r="B508" i="25"/>
  <c r="A508" i="25"/>
  <c r="K507" i="25"/>
  <c r="B507" i="25"/>
  <c r="A507" i="25"/>
  <c r="K506" i="25"/>
  <c r="B506" i="25"/>
  <c r="A506" i="25"/>
  <c r="K505" i="25"/>
  <c r="B505" i="25"/>
  <c r="A505" i="25"/>
  <c r="K504" i="25"/>
  <c r="B504" i="25"/>
  <c r="A504" i="25"/>
  <c r="K503" i="25"/>
  <c r="B503" i="25"/>
  <c r="A503" i="25"/>
  <c r="K502" i="25"/>
  <c r="B502" i="25"/>
  <c r="A502" i="25"/>
  <c r="K501" i="25"/>
  <c r="B501" i="25"/>
  <c r="A501" i="25"/>
  <c r="K500" i="25"/>
  <c r="B500" i="25"/>
  <c r="A500" i="25"/>
  <c r="K499" i="25"/>
  <c r="B499" i="25"/>
  <c r="A499" i="25"/>
  <c r="K498" i="25"/>
  <c r="B498" i="25"/>
  <c r="A498" i="25"/>
  <c r="K497" i="25"/>
  <c r="B497" i="25"/>
  <c r="A497" i="25"/>
  <c r="K496" i="25"/>
  <c r="B496" i="25"/>
  <c r="A496" i="25"/>
  <c r="K495" i="25"/>
  <c r="B495" i="25"/>
  <c r="A495" i="25"/>
  <c r="K494" i="25"/>
  <c r="B494" i="25"/>
  <c r="A494" i="25"/>
  <c r="K493" i="25"/>
  <c r="B493" i="25"/>
  <c r="A493" i="25"/>
  <c r="K492" i="25"/>
  <c r="B492" i="25"/>
  <c r="A492" i="25"/>
  <c r="K491" i="25"/>
  <c r="B491" i="25"/>
  <c r="A491" i="25"/>
  <c r="K490" i="25"/>
  <c r="B490" i="25"/>
  <c r="A490" i="25"/>
  <c r="K489" i="25"/>
  <c r="B489" i="25"/>
  <c r="A489" i="25"/>
  <c r="K488" i="25"/>
  <c r="B488" i="25"/>
  <c r="A488" i="25"/>
  <c r="K487" i="25"/>
  <c r="B487" i="25"/>
  <c r="A487" i="25"/>
  <c r="K486" i="25"/>
  <c r="B486" i="25"/>
  <c r="A486" i="25"/>
  <c r="K485" i="25"/>
  <c r="B485" i="25"/>
  <c r="A485" i="25"/>
  <c r="K484" i="25"/>
  <c r="B484" i="25"/>
  <c r="A484" i="25"/>
  <c r="K483" i="25"/>
  <c r="B483" i="25"/>
  <c r="A483" i="25"/>
  <c r="K482" i="25"/>
  <c r="B482" i="25"/>
  <c r="A482" i="25"/>
  <c r="K481" i="25"/>
  <c r="B481" i="25"/>
  <c r="A481" i="25"/>
  <c r="K480" i="25"/>
  <c r="B480" i="25"/>
  <c r="A480" i="25"/>
  <c r="K479" i="25"/>
  <c r="B479" i="25"/>
  <c r="A479" i="25"/>
  <c r="K478" i="25"/>
  <c r="B478" i="25"/>
  <c r="A478" i="25"/>
  <c r="K477" i="25"/>
  <c r="B477" i="25"/>
  <c r="A477" i="25"/>
  <c r="K476" i="25"/>
  <c r="B476" i="25"/>
  <c r="A476" i="25"/>
  <c r="K475" i="25"/>
  <c r="B475" i="25"/>
  <c r="A475" i="25"/>
  <c r="K474" i="25"/>
  <c r="B474" i="25"/>
  <c r="A474" i="25"/>
  <c r="K473" i="25"/>
  <c r="B473" i="25"/>
  <c r="A473" i="25"/>
  <c r="K472" i="25"/>
  <c r="B472" i="25"/>
  <c r="A472" i="25"/>
  <c r="K471" i="25"/>
  <c r="B471" i="25"/>
  <c r="A471" i="25"/>
  <c r="K470" i="25"/>
  <c r="B470" i="25"/>
  <c r="A470" i="25"/>
  <c r="K469" i="25"/>
  <c r="B469" i="25"/>
  <c r="A469" i="25"/>
  <c r="K468" i="25"/>
  <c r="B468" i="25"/>
  <c r="A468" i="25"/>
  <c r="K467" i="25"/>
  <c r="B467" i="25"/>
  <c r="A467" i="25"/>
  <c r="K466" i="25"/>
  <c r="B466" i="25"/>
  <c r="A466" i="25"/>
  <c r="K465" i="25"/>
  <c r="B465" i="25"/>
  <c r="A465" i="25"/>
  <c r="K464" i="25"/>
  <c r="B464" i="25"/>
  <c r="A464" i="25"/>
  <c r="K463" i="25"/>
  <c r="B463" i="25"/>
  <c r="A463" i="25"/>
  <c r="K462" i="25"/>
  <c r="B462" i="25"/>
  <c r="A462" i="25"/>
  <c r="K461" i="25"/>
  <c r="B461" i="25"/>
  <c r="A461" i="25"/>
  <c r="K460" i="25"/>
  <c r="B460" i="25"/>
  <c r="A460" i="25"/>
  <c r="K459" i="25"/>
  <c r="B459" i="25"/>
  <c r="A459" i="25"/>
  <c r="K458" i="25"/>
  <c r="B458" i="25"/>
  <c r="A458" i="25"/>
  <c r="K457" i="25"/>
  <c r="B457" i="25"/>
  <c r="A457" i="25"/>
  <c r="K456" i="25"/>
  <c r="B456" i="25"/>
  <c r="A456" i="25"/>
  <c r="K455" i="25"/>
  <c r="B455" i="25"/>
  <c r="A455" i="25"/>
  <c r="K454" i="25"/>
  <c r="B454" i="25"/>
  <c r="A454" i="25"/>
  <c r="K453" i="25"/>
  <c r="B453" i="25"/>
  <c r="A453" i="25"/>
  <c r="K452" i="25"/>
  <c r="B452" i="25"/>
  <c r="A452" i="25"/>
  <c r="K451" i="25"/>
  <c r="B451" i="25"/>
  <c r="A451" i="25"/>
  <c r="K450" i="25"/>
  <c r="B450" i="25"/>
  <c r="A450" i="25"/>
  <c r="K449" i="25"/>
  <c r="B449" i="25"/>
  <c r="A449" i="25"/>
  <c r="K448" i="25"/>
  <c r="B448" i="25"/>
  <c r="A448" i="25"/>
  <c r="K447" i="25"/>
  <c r="B447" i="25"/>
  <c r="A447" i="25"/>
  <c r="K446" i="25"/>
  <c r="B446" i="25"/>
  <c r="A446" i="25"/>
  <c r="K445" i="25"/>
  <c r="B445" i="25"/>
  <c r="A445" i="25"/>
  <c r="K444" i="25"/>
  <c r="B444" i="25"/>
  <c r="A444" i="25"/>
  <c r="K443" i="25"/>
  <c r="B443" i="25"/>
  <c r="A443" i="25"/>
  <c r="K442" i="25"/>
  <c r="B442" i="25"/>
  <c r="A442" i="25"/>
  <c r="K441" i="25"/>
  <c r="B441" i="25"/>
  <c r="A441" i="25"/>
  <c r="K440" i="25"/>
  <c r="B440" i="25"/>
  <c r="A440" i="25"/>
  <c r="K439" i="25"/>
  <c r="B439" i="25"/>
  <c r="A439" i="25"/>
  <c r="K438" i="25"/>
  <c r="B438" i="25"/>
  <c r="A438" i="25"/>
  <c r="K437" i="25"/>
  <c r="B437" i="25"/>
  <c r="A437" i="25"/>
  <c r="K436" i="25"/>
  <c r="B436" i="25"/>
  <c r="A436" i="25"/>
  <c r="K435" i="25"/>
  <c r="B435" i="25"/>
  <c r="A435" i="25"/>
  <c r="K434" i="25"/>
  <c r="B434" i="25"/>
  <c r="A434" i="25"/>
  <c r="K433" i="25"/>
  <c r="B433" i="25"/>
  <c r="A433" i="25"/>
  <c r="K432" i="25"/>
  <c r="B432" i="25"/>
  <c r="A432" i="25"/>
  <c r="K431" i="25"/>
  <c r="B431" i="25"/>
  <c r="A431" i="25"/>
  <c r="K430" i="25"/>
  <c r="B430" i="25"/>
  <c r="A430" i="25"/>
  <c r="K429" i="25"/>
  <c r="B429" i="25"/>
  <c r="A429" i="25"/>
  <c r="K428" i="25"/>
  <c r="B428" i="25"/>
  <c r="A428" i="25"/>
  <c r="K427" i="25"/>
  <c r="B427" i="25"/>
  <c r="A427" i="25"/>
  <c r="K426" i="25"/>
  <c r="B426" i="25"/>
  <c r="A426" i="25"/>
  <c r="K425" i="25"/>
  <c r="B425" i="25"/>
  <c r="A425" i="25"/>
  <c r="K424" i="25"/>
  <c r="B424" i="25"/>
  <c r="A424" i="25"/>
  <c r="K423" i="25"/>
  <c r="B423" i="25"/>
  <c r="A423" i="25"/>
  <c r="K422" i="25"/>
  <c r="B422" i="25"/>
  <c r="A422" i="25"/>
  <c r="K421" i="25"/>
  <c r="B421" i="25"/>
  <c r="A421" i="25"/>
  <c r="K420" i="25"/>
  <c r="B420" i="25"/>
  <c r="A420" i="25"/>
  <c r="K419" i="25"/>
  <c r="B419" i="25"/>
  <c r="A419" i="25"/>
  <c r="K418" i="25"/>
  <c r="B418" i="25"/>
  <c r="A418" i="25"/>
  <c r="K417" i="25"/>
  <c r="B417" i="25"/>
  <c r="A417" i="25"/>
  <c r="K416" i="25"/>
  <c r="B416" i="25"/>
  <c r="A416" i="25"/>
  <c r="K415" i="25"/>
  <c r="B415" i="25"/>
  <c r="A415" i="25"/>
  <c r="K414" i="25"/>
  <c r="B414" i="25"/>
  <c r="A414" i="25"/>
  <c r="K413" i="25"/>
  <c r="B413" i="25"/>
  <c r="A413" i="25"/>
  <c r="K412" i="25"/>
  <c r="B412" i="25"/>
  <c r="A412" i="25"/>
  <c r="K411" i="25"/>
  <c r="B411" i="25"/>
  <c r="A411" i="25"/>
  <c r="K410" i="25"/>
  <c r="B410" i="25"/>
  <c r="A410" i="25"/>
  <c r="K409" i="25"/>
  <c r="B409" i="25"/>
  <c r="A409" i="25"/>
  <c r="K408" i="25"/>
  <c r="B408" i="25"/>
  <c r="A408" i="25"/>
  <c r="K407" i="25"/>
  <c r="B407" i="25"/>
  <c r="A407" i="25"/>
  <c r="K406" i="25"/>
  <c r="B406" i="25"/>
  <c r="A406" i="25"/>
  <c r="K405" i="25"/>
  <c r="B405" i="25"/>
  <c r="A405" i="25"/>
  <c r="K404" i="25"/>
  <c r="J404" i="25"/>
  <c r="B404" i="25"/>
  <c r="A404" i="25"/>
  <c r="K403" i="25"/>
  <c r="B403" i="25"/>
  <c r="A403" i="25"/>
  <c r="K402" i="25"/>
  <c r="B402" i="25"/>
  <c r="A402" i="25"/>
  <c r="K401" i="25"/>
  <c r="B401" i="25"/>
  <c r="A401" i="25"/>
  <c r="K400" i="25"/>
  <c r="B400" i="25"/>
  <c r="A400" i="25"/>
  <c r="K399" i="25"/>
  <c r="B399" i="25"/>
  <c r="A399" i="25"/>
  <c r="K398" i="25"/>
  <c r="B398" i="25"/>
  <c r="A398" i="25"/>
  <c r="K397" i="25"/>
  <c r="B397" i="25"/>
  <c r="A397" i="25"/>
  <c r="K396" i="25"/>
  <c r="B396" i="25"/>
  <c r="A396" i="25"/>
  <c r="K395" i="25"/>
  <c r="B395" i="25"/>
  <c r="A395" i="25"/>
  <c r="K394" i="25"/>
  <c r="B394" i="25"/>
  <c r="A394" i="25"/>
  <c r="K393" i="25"/>
  <c r="B393" i="25"/>
  <c r="A393" i="25"/>
  <c r="K392" i="25"/>
  <c r="B392" i="25"/>
  <c r="A392" i="25"/>
  <c r="K391" i="25"/>
  <c r="B391" i="25"/>
  <c r="A391" i="25"/>
  <c r="J390" i="25"/>
  <c r="K390" i="25" s="1"/>
  <c r="B390" i="25"/>
  <c r="A390" i="25"/>
  <c r="J389" i="25"/>
  <c r="K389" i="25" s="1"/>
  <c r="B389" i="25"/>
  <c r="A389" i="25"/>
  <c r="J388" i="25"/>
  <c r="K388" i="25" s="1"/>
  <c r="B388" i="25"/>
  <c r="A388" i="25"/>
  <c r="J387" i="25"/>
  <c r="K387" i="25" s="1"/>
  <c r="B387" i="25"/>
  <c r="A387" i="25"/>
  <c r="J386" i="25"/>
  <c r="K386" i="25" s="1"/>
  <c r="B386" i="25"/>
  <c r="A386" i="25"/>
  <c r="J385" i="25"/>
  <c r="K385" i="25" s="1"/>
  <c r="B385" i="25"/>
  <c r="A385" i="25"/>
  <c r="J384" i="25"/>
  <c r="K384" i="25" s="1"/>
  <c r="B384" i="25"/>
  <c r="A384" i="25"/>
  <c r="J383" i="25"/>
  <c r="K383" i="25" s="1"/>
  <c r="B383" i="25"/>
  <c r="A383" i="25"/>
  <c r="J382" i="25"/>
  <c r="K382" i="25" s="1"/>
  <c r="B382" i="25"/>
  <c r="A382" i="25"/>
  <c r="J381" i="25"/>
  <c r="K381" i="25" s="1"/>
  <c r="B381" i="25"/>
  <c r="A381" i="25"/>
  <c r="J380" i="25"/>
  <c r="K380" i="25" s="1"/>
  <c r="B380" i="25"/>
  <c r="A380" i="25"/>
  <c r="J379" i="25"/>
  <c r="K379" i="25" s="1"/>
  <c r="B379" i="25"/>
  <c r="A379" i="25"/>
  <c r="J378" i="25"/>
  <c r="K378" i="25" s="1"/>
  <c r="B378" i="25"/>
  <c r="A378" i="25"/>
  <c r="J377" i="25"/>
  <c r="K377" i="25" s="1"/>
  <c r="B377" i="25"/>
  <c r="A377" i="25"/>
  <c r="J376" i="25"/>
  <c r="K376" i="25" s="1"/>
  <c r="B376" i="25"/>
  <c r="A376" i="25"/>
  <c r="J375" i="25"/>
  <c r="K375" i="25" s="1"/>
  <c r="B375" i="25"/>
  <c r="A375" i="25"/>
  <c r="J374" i="25"/>
  <c r="K374" i="25" s="1"/>
  <c r="B374" i="25"/>
  <c r="A374" i="25"/>
  <c r="J373" i="25"/>
  <c r="K373" i="25" s="1"/>
  <c r="B373" i="25"/>
  <c r="A373" i="25"/>
  <c r="J372" i="25"/>
  <c r="K372" i="25" s="1"/>
  <c r="B372" i="25"/>
  <c r="A372" i="25"/>
  <c r="J371" i="25"/>
  <c r="K371" i="25" s="1"/>
  <c r="B371" i="25"/>
  <c r="A371" i="25"/>
  <c r="J370" i="25"/>
  <c r="K370" i="25" s="1"/>
  <c r="B370" i="25"/>
  <c r="A370" i="25"/>
  <c r="J369" i="25"/>
  <c r="K369" i="25" s="1"/>
  <c r="B369" i="25"/>
  <c r="A369" i="25"/>
  <c r="J368" i="25"/>
  <c r="K368" i="25" s="1"/>
  <c r="B368" i="25"/>
  <c r="A368" i="25"/>
  <c r="J367" i="25"/>
  <c r="K367" i="25" s="1"/>
  <c r="B367" i="25"/>
  <c r="A367" i="25"/>
  <c r="J366" i="25"/>
  <c r="K366" i="25" s="1"/>
  <c r="B366" i="25"/>
  <c r="A366" i="25"/>
  <c r="J365" i="25"/>
  <c r="K365" i="25" s="1"/>
  <c r="B365" i="25"/>
  <c r="A365" i="25"/>
  <c r="J364" i="25"/>
  <c r="K364" i="25" s="1"/>
  <c r="B364" i="25"/>
  <c r="A364" i="25"/>
  <c r="J363" i="25"/>
  <c r="K363" i="25" s="1"/>
  <c r="B363" i="25"/>
  <c r="A363" i="25"/>
  <c r="J362" i="25"/>
  <c r="K362" i="25" s="1"/>
  <c r="B362" i="25"/>
  <c r="A362" i="25"/>
  <c r="J361" i="25"/>
  <c r="K361" i="25" s="1"/>
  <c r="B361" i="25"/>
  <c r="A361" i="25"/>
  <c r="J360" i="25"/>
  <c r="K360" i="25" s="1"/>
  <c r="B360" i="25"/>
  <c r="A360" i="25"/>
  <c r="J359" i="25"/>
  <c r="K359" i="25" s="1"/>
  <c r="B359" i="25"/>
  <c r="A359" i="25"/>
  <c r="J358" i="25"/>
  <c r="K358" i="25" s="1"/>
  <c r="B358" i="25"/>
  <c r="A358" i="25"/>
  <c r="J357" i="25"/>
  <c r="K357" i="25" s="1"/>
  <c r="B357" i="25"/>
  <c r="A357" i="25"/>
  <c r="J356" i="25"/>
  <c r="K356" i="25" s="1"/>
  <c r="B356" i="25"/>
  <c r="A356" i="25"/>
  <c r="J355" i="25"/>
  <c r="K355" i="25" s="1"/>
  <c r="B355" i="25"/>
  <c r="A355" i="25"/>
  <c r="J354" i="25"/>
  <c r="K354" i="25" s="1"/>
  <c r="B354" i="25"/>
  <c r="A354" i="25"/>
  <c r="J353" i="25"/>
  <c r="K353" i="25" s="1"/>
  <c r="B353" i="25"/>
  <c r="A353" i="25"/>
  <c r="J352" i="25"/>
  <c r="K352" i="25" s="1"/>
  <c r="B352" i="25"/>
  <c r="A352" i="25"/>
  <c r="J351" i="25"/>
  <c r="K351" i="25" s="1"/>
  <c r="B351" i="25"/>
  <c r="A351" i="25"/>
  <c r="J350" i="25"/>
  <c r="K350" i="25" s="1"/>
  <c r="B350" i="25"/>
  <c r="A350" i="25"/>
  <c r="J349" i="25"/>
  <c r="K349" i="25" s="1"/>
  <c r="B349" i="25"/>
  <c r="A349" i="25"/>
  <c r="J348" i="25"/>
  <c r="K348" i="25" s="1"/>
  <c r="B348" i="25"/>
  <c r="A348" i="25"/>
  <c r="J347" i="25"/>
  <c r="K347" i="25" s="1"/>
  <c r="B347" i="25"/>
  <c r="A347" i="25"/>
  <c r="J346" i="25"/>
  <c r="K346" i="25" s="1"/>
  <c r="B346" i="25"/>
  <c r="A346" i="25"/>
  <c r="J345" i="25"/>
  <c r="K345" i="25" s="1"/>
  <c r="B345" i="25"/>
  <c r="A345" i="25"/>
  <c r="J344" i="25"/>
  <c r="K344" i="25" s="1"/>
  <c r="B344" i="25"/>
  <c r="A344" i="25"/>
  <c r="J343" i="25"/>
  <c r="K343" i="25" s="1"/>
  <c r="B343" i="25"/>
  <c r="A343" i="25"/>
  <c r="J342" i="25"/>
  <c r="K342" i="25" s="1"/>
  <c r="B342" i="25"/>
  <c r="A342" i="25"/>
  <c r="J341" i="25"/>
  <c r="K341" i="25" s="1"/>
  <c r="B341" i="25"/>
  <c r="A341" i="25"/>
  <c r="J340" i="25"/>
  <c r="K340" i="25" s="1"/>
  <c r="B340" i="25"/>
  <c r="A340" i="25"/>
  <c r="J339" i="25"/>
  <c r="K339" i="25" s="1"/>
  <c r="B339" i="25"/>
  <c r="A339" i="25"/>
  <c r="J338" i="25"/>
  <c r="K338" i="25" s="1"/>
  <c r="B338" i="25"/>
  <c r="A338" i="25"/>
  <c r="J337" i="25"/>
  <c r="K337" i="25" s="1"/>
  <c r="B337" i="25"/>
  <c r="A337" i="25"/>
  <c r="J336" i="25"/>
  <c r="K336" i="25" s="1"/>
  <c r="B336" i="25"/>
  <c r="A336" i="25"/>
  <c r="J335" i="25"/>
  <c r="K335" i="25" s="1"/>
  <c r="B335" i="25"/>
  <c r="A335" i="25"/>
  <c r="J334" i="25"/>
  <c r="K334" i="25" s="1"/>
  <c r="B334" i="25"/>
  <c r="A334" i="25"/>
  <c r="J333" i="25"/>
  <c r="K333" i="25" s="1"/>
  <c r="B333" i="25"/>
  <c r="A333" i="25"/>
  <c r="J332" i="25"/>
  <c r="K332" i="25" s="1"/>
  <c r="B332" i="25"/>
  <c r="A332" i="25"/>
  <c r="J331" i="25"/>
  <c r="K331" i="25" s="1"/>
  <c r="B331" i="25"/>
  <c r="A331" i="25"/>
  <c r="J330" i="25"/>
  <c r="K330" i="25" s="1"/>
  <c r="B330" i="25"/>
  <c r="A330" i="25"/>
  <c r="J329" i="25"/>
  <c r="K329" i="25" s="1"/>
  <c r="B329" i="25"/>
  <c r="A329" i="25"/>
  <c r="J328" i="25"/>
  <c r="K328" i="25" s="1"/>
  <c r="B328" i="25"/>
  <c r="A328" i="25"/>
  <c r="J327" i="25"/>
  <c r="K327" i="25" s="1"/>
  <c r="B327" i="25"/>
  <c r="A327" i="25"/>
  <c r="J326" i="25"/>
  <c r="K326" i="25" s="1"/>
  <c r="B326" i="25"/>
  <c r="A326" i="25"/>
  <c r="J325" i="25"/>
  <c r="K325" i="25" s="1"/>
  <c r="B325" i="25"/>
  <c r="A325" i="25"/>
  <c r="J324" i="25"/>
  <c r="K324" i="25" s="1"/>
  <c r="B324" i="25"/>
  <c r="A324" i="25"/>
  <c r="J323" i="25"/>
  <c r="K323" i="25" s="1"/>
  <c r="B323" i="25"/>
  <c r="A323" i="25"/>
  <c r="J322" i="25"/>
  <c r="K322" i="25" s="1"/>
  <c r="B322" i="25"/>
  <c r="A322" i="25"/>
  <c r="J321" i="25"/>
  <c r="K321" i="25" s="1"/>
  <c r="B321" i="25"/>
  <c r="A321" i="25"/>
  <c r="J320" i="25"/>
  <c r="K320" i="25" s="1"/>
  <c r="B320" i="25"/>
  <c r="A320" i="25"/>
  <c r="J319" i="25"/>
  <c r="K319" i="25" s="1"/>
  <c r="B319" i="25"/>
  <c r="A319" i="25"/>
  <c r="J318" i="25"/>
  <c r="K318" i="25" s="1"/>
  <c r="B318" i="25"/>
  <c r="A318" i="25"/>
  <c r="J317" i="25"/>
  <c r="K317" i="25" s="1"/>
  <c r="B317" i="25"/>
  <c r="A317" i="25"/>
  <c r="J316" i="25"/>
  <c r="K316" i="25" s="1"/>
  <c r="B316" i="25"/>
  <c r="A316" i="25"/>
  <c r="J315" i="25"/>
  <c r="K315" i="25" s="1"/>
  <c r="B315" i="25"/>
  <c r="A315" i="25"/>
  <c r="J314" i="25"/>
  <c r="K314" i="25" s="1"/>
  <c r="B314" i="25"/>
  <c r="A314" i="25"/>
  <c r="K313" i="25"/>
  <c r="B313" i="25"/>
  <c r="A313" i="25"/>
  <c r="J312" i="25"/>
  <c r="K312" i="25" s="1"/>
  <c r="B312" i="25"/>
  <c r="A312" i="25"/>
  <c r="J311" i="25"/>
  <c r="K311" i="25" s="1"/>
  <c r="B311" i="25"/>
  <c r="A311" i="25"/>
  <c r="J310" i="25"/>
  <c r="K310" i="25" s="1"/>
  <c r="B310" i="25"/>
  <c r="A310" i="25"/>
  <c r="J309" i="25"/>
  <c r="K309" i="25" s="1"/>
  <c r="B309" i="25"/>
  <c r="A309" i="25"/>
  <c r="J308" i="25"/>
  <c r="K308" i="25" s="1"/>
  <c r="B308" i="25"/>
  <c r="A308" i="25"/>
  <c r="J307" i="25"/>
  <c r="K307" i="25" s="1"/>
  <c r="B307" i="25"/>
  <c r="A307" i="25"/>
  <c r="J306" i="25"/>
  <c r="K306" i="25" s="1"/>
  <c r="B306" i="25"/>
  <c r="A306" i="25"/>
  <c r="J305" i="25"/>
  <c r="K305" i="25" s="1"/>
  <c r="B305" i="25"/>
  <c r="A305" i="25"/>
  <c r="J304" i="25"/>
  <c r="K304" i="25" s="1"/>
  <c r="B304" i="25"/>
  <c r="A304" i="25"/>
  <c r="J303" i="25"/>
  <c r="K303" i="25" s="1"/>
  <c r="B303" i="25"/>
  <c r="A303" i="25"/>
  <c r="J302" i="25"/>
  <c r="K302" i="25" s="1"/>
  <c r="B302" i="25"/>
  <c r="A302" i="25"/>
  <c r="J301" i="25"/>
  <c r="K301" i="25" s="1"/>
  <c r="B301" i="25"/>
  <c r="A301" i="25"/>
  <c r="J300" i="25"/>
  <c r="K300" i="25" s="1"/>
  <c r="B300" i="25"/>
  <c r="A300" i="25"/>
  <c r="J299" i="25"/>
  <c r="K299" i="25" s="1"/>
  <c r="B299" i="25"/>
  <c r="A299" i="25"/>
  <c r="J298" i="25"/>
  <c r="K298" i="25" s="1"/>
  <c r="B298" i="25"/>
  <c r="A298" i="25"/>
  <c r="J297" i="25"/>
  <c r="K297" i="25" s="1"/>
  <c r="B297" i="25"/>
  <c r="A297" i="25"/>
  <c r="J296" i="25"/>
  <c r="K296" i="25" s="1"/>
  <c r="B296" i="25"/>
  <c r="A296" i="25"/>
  <c r="J295" i="25"/>
  <c r="K295" i="25" s="1"/>
  <c r="B295" i="25"/>
  <c r="A295" i="25"/>
  <c r="J294" i="25"/>
  <c r="K294" i="25" s="1"/>
  <c r="B294" i="25"/>
  <c r="A294" i="25"/>
  <c r="J293" i="25"/>
  <c r="K293" i="25" s="1"/>
  <c r="B293" i="25"/>
  <c r="A293" i="25"/>
  <c r="J292" i="25"/>
  <c r="K292" i="25" s="1"/>
  <c r="B292" i="25"/>
  <c r="A292" i="25"/>
  <c r="J291" i="25"/>
  <c r="K291" i="25" s="1"/>
  <c r="B291" i="25"/>
  <c r="A291" i="25"/>
  <c r="J290" i="25"/>
  <c r="K290" i="25" s="1"/>
  <c r="B290" i="25"/>
  <c r="A290" i="25"/>
  <c r="J289" i="25"/>
  <c r="K289" i="25" s="1"/>
  <c r="B289" i="25"/>
  <c r="A289" i="25"/>
  <c r="J288" i="25"/>
  <c r="K288" i="25" s="1"/>
  <c r="B288" i="25"/>
  <c r="A288" i="25"/>
  <c r="J287" i="25"/>
  <c r="K287" i="25" s="1"/>
  <c r="B287" i="25"/>
  <c r="A287" i="25"/>
  <c r="J286" i="25"/>
  <c r="K286" i="25" s="1"/>
  <c r="B286" i="25"/>
  <c r="A286" i="25"/>
  <c r="J285" i="25"/>
  <c r="K285" i="25" s="1"/>
  <c r="B285" i="25"/>
  <c r="A285" i="25"/>
  <c r="J284" i="25"/>
  <c r="K284" i="25" s="1"/>
  <c r="B284" i="25"/>
  <c r="A284" i="25"/>
  <c r="J283" i="25"/>
  <c r="K283" i="25" s="1"/>
  <c r="B283" i="25"/>
  <c r="A283" i="25"/>
  <c r="J282" i="25"/>
  <c r="K282" i="25" s="1"/>
  <c r="B282" i="25"/>
  <c r="A282" i="25"/>
  <c r="J281" i="25"/>
  <c r="K281" i="25" s="1"/>
  <c r="B281" i="25"/>
  <c r="A281" i="25"/>
  <c r="J280" i="25"/>
  <c r="K280" i="25" s="1"/>
  <c r="B280" i="25"/>
  <c r="A280" i="25"/>
  <c r="J279" i="25"/>
  <c r="K279" i="25" s="1"/>
  <c r="B279" i="25"/>
  <c r="A279" i="25"/>
  <c r="J278" i="25"/>
  <c r="K278" i="25" s="1"/>
  <c r="B278" i="25"/>
  <c r="A278" i="25"/>
  <c r="J277" i="25"/>
  <c r="K277" i="25" s="1"/>
  <c r="B277" i="25"/>
  <c r="A277" i="25"/>
  <c r="J276" i="25"/>
  <c r="K276" i="25" s="1"/>
  <c r="B276" i="25"/>
  <c r="A276" i="25"/>
  <c r="K275" i="25"/>
  <c r="B275" i="25"/>
  <c r="A275" i="25"/>
  <c r="K274" i="25"/>
  <c r="B274" i="25"/>
  <c r="A274" i="25"/>
  <c r="K273" i="25"/>
  <c r="J273" i="25"/>
  <c r="B273" i="25"/>
  <c r="A273" i="25"/>
  <c r="K272" i="25"/>
  <c r="J272" i="25"/>
  <c r="B272" i="25"/>
  <c r="A272" i="25"/>
  <c r="K271" i="25"/>
  <c r="J271" i="25"/>
  <c r="B271" i="25"/>
  <c r="A271" i="25"/>
  <c r="K270" i="25"/>
  <c r="J270" i="25"/>
  <c r="B270" i="25"/>
  <c r="A270" i="25"/>
  <c r="K269" i="25"/>
  <c r="J269" i="25"/>
  <c r="B269" i="25"/>
  <c r="A269" i="25"/>
  <c r="K268" i="25"/>
  <c r="J268" i="25"/>
  <c r="B268" i="25"/>
  <c r="A268" i="25"/>
  <c r="K267" i="25"/>
  <c r="J267" i="25"/>
  <c r="B267" i="25"/>
  <c r="A267" i="25"/>
  <c r="K266" i="25"/>
  <c r="J266" i="25"/>
  <c r="B266" i="25"/>
  <c r="A266" i="25"/>
  <c r="K265" i="25"/>
  <c r="J265" i="25"/>
  <c r="B265" i="25"/>
  <c r="A265" i="25"/>
  <c r="K264" i="25"/>
  <c r="J264" i="25"/>
  <c r="B264" i="25"/>
  <c r="A264" i="25"/>
  <c r="K263" i="25"/>
  <c r="J263" i="25"/>
  <c r="B263" i="25"/>
  <c r="A263" i="25"/>
  <c r="K262" i="25"/>
  <c r="J262" i="25"/>
  <c r="B262" i="25"/>
  <c r="A262" i="25"/>
  <c r="K261" i="25"/>
  <c r="J261" i="25"/>
  <c r="B261" i="25"/>
  <c r="A261" i="25"/>
  <c r="K260" i="25"/>
  <c r="J260" i="25"/>
  <c r="B260" i="25"/>
  <c r="A260" i="25"/>
  <c r="K259" i="25"/>
  <c r="J259" i="25"/>
  <c r="B259" i="25"/>
  <c r="A259" i="25"/>
  <c r="K258" i="25"/>
  <c r="J258" i="25"/>
  <c r="B258" i="25"/>
  <c r="A258" i="25"/>
  <c r="K257" i="25"/>
  <c r="J257" i="25"/>
  <c r="B257" i="25"/>
  <c r="A257" i="25"/>
  <c r="K256" i="25"/>
  <c r="J256" i="25"/>
  <c r="B256" i="25"/>
  <c r="A256" i="25"/>
  <c r="K255" i="25"/>
  <c r="J255" i="25"/>
  <c r="B255" i="25"/>
  <c r="A255" i="25"/>
  <c r="K254" i="25"/>
  <c r="J254" i="25"/>
  <c r="B254" i="25"/>
  <c r="A254" i="25"/>
  <c r="K253" i="25"/>
  <c r="J253" i="25"/>
  <c r="B253" i="25"/>
  <c r="A253" i="25"/>
  <c r="K252" i="25"/>
  <c r="J252" i="25"/>
  <c r="B252" i="25"/>
  <c r="A252" i="25"/>
  <c r="K251" i="25"/>
  <c r="J251" i="25"/>
  <c r="B251" i="25"/>
  <c r="A251" i="25"/>
  <c r="K250" i="25"/>
  <c r="J250" i="25"/>
  <c r="B250" i="25"/>
  <c r="A250" i="25"/>
  <c r="K249" i="25"/>
  <c r="J249" i="25"/>
  <c r="B249" i="25"/>
  <c r="A249" i="25"/>
  <c r="K248" i="25"/>
  <c r="J248" i="25"/>
  <c r="B248" i="25"/>
  <c r="A248" i="25"/>
  <c r="K247" i="25"/>
  <c r="J247" i="25"/>
  <c r="B247" i="25"/>
  <c r="A247" i="25"/>
  <c r="K246" i="25"/>
  <c r="J246" i="25"/>
  <c r="B246" i="25"/>
  <c r="A246" i="25"/>
  <c r="K245" i="25"/>
  <c r="J245" i="25"/>
  <c r="B245" i="25"/>
  <c r="A245" i="25"/>
  <c r="K244" i="25"/>
  <c r="J244" i="25"/>
  <c r="B244" i="25"/>
  <c r="A244" i="25"/>
  <c r="K243" i="25"/>
  <c r="J243" i="25"/>
  <c r="B243" i="25"/>
  <c r="A243" i="25"/>
  <c r="K242" i="25"/>
  <c r="J242" i="25"/>
  <c r="B242" i="25"/>
  <c r="A242" i="25"/>
  <c r="K241" i="25"/>
  <c r="J241" i="25"/>
  <c r="B241" i="25"/>
  <c r="A241" i="25"/>
  <c r="K240" i="25"/>
  <c r="J240" i="25"/>
  <c r="B240" i="25"/>
  <c r="A240" i="25"/>
  <c r="K239" i="25"/>
  <c r="J239" i="25"/>
  <c r="B239" i="25"/>
  <c r="A239" i="25"/>
  <c r="K238" i="25"/>
  <c r="J238" i="25"/>
  <c r="B238" i="25"/>
  <c r="A238" i="25"/>
  <c r="K237" i="25"/>
  <c r="J237" i="25"/>
  <c r="B237" i="25"/>
  <c r="A237" i="25"/>
  <c r="K236" i="25"/>
  <c r="J236" i="25"/>
  <c r="B236" i="25"/>
  <c r="A236" i="25"/>
  <c r="K235" i="25"/>
  <c r="J235" i="25"/>
  <c r="B235" i="25"/>
  <c r="A235" i="25"/>
  <c r="K234" i="25"/>
  <c r="J234" i="25"/>
  <c r="B234" i="25"/>
  <c r="A234" i="25"/>
  <c r="K233" i="25"/>
  <c r="J233" i="25"/>
  <c r="B233" i="25"/>
  <c r="A233" i="25"/>
  <c r="K232" i="25"/>
  <c r="J232" i="25"/>
  <c r="B232" i="25"/>
  <c r="A232" i="25"/>
  <c r="K231" i="25"/>
  <c r="J231" i="25"/>
  <c r="B231" i="25"/>
  <c r="A231" i="25"/>
  <c r="K230" i="25"/>
  <c r="J230" i="25"/>
  <c r="B230" i="25"/>
  <c r="A230" i="25"/>
  <c r="K229" i="25"/>
  <c r="J229" i="25"/>
  <c r="B229" i="25"/>
  <c r="A229" i="25"/>
  <c r="K228" i="25"/>
  <c r="J228" i="25"/>
  <c r="B228" i="25"/>
  <c r="A228" i="25"/>
  <c r="K227" i="25"/>
  <c r="J227" i="25"/>
  <c r="B227" i="25"/>
  <c r="A227" i="25"/>
  <c r="K226" i="25"/>
  <c r="J226" i="25"/>
  <c r="B226" i="25"/>
  <c r="A226" i="25"/>
  <c r="K225" i="25"/>
  <c r="J225" i="25"/>
  <c r="B225" i="25"/>
  <c r="A225" i="25"/>
  <c r="K224" i="25"/>
  <c r="J224" i="25"/>
  <c r="B224" i="25"/>
  <c r="A224" i="25"/>
  <c r="K223" i="25"/>
  <c r="J223" i="25"/>
  <c r="B223" i="25"/>
  <c r="A223" i="25"/>
  <c r="K222" i="25"/>
  <c r="J222" i="25"/>
  <c r="B222" i="25"/>
  <c r="A222" i="25"/>
  <c r="K221" i="25"/>
  <c r="J221" i="25"/>
  <c r="B221" i="25"/>
  <c r="A221" i="25"/>
  <c r="K220" i="25"/>
  <c r="J220" i="25"/>
  <c r="B220" i="25"/>
  <c r="A220" i="25"/>
  <c r="K219" i="25"/>
  <c r="J219" i="25"/>
  <c r="B219" i="25"/>
  <c r="A219" i="25"/>
  <c r="K218" i="25"/>
  <c r="J218" i="25"/>
  <c r="B218" i="25"/>
  <c r="A218" i="25"/>
  <c r="K217" i="25"/>
  <c r="J217" i="25"/>
  <c r="B217" i="25"/>
  <c r="A217" i="25"/>
  <c r="K216" i="25"/>
  <c r="J216" i="25"/>
  <c r="B216" i="25"/>
  <c r="A216" i="25"/>
  <c r="K215" i="25"/>
  <c r="J215" i="25"/>
  <c r="B215" i="25"/>
  <c r="A215" i="25"/>
  <c r="K214" i="25"/>
  <c r="J214" i="25"/>
  <c r="B214" i="25"/>
  <c r="A214" i="25"/>
  <c r="K213" i="25"/>
  <c r="J213" i="25"/>
  <c r="B213" i="25"/>
  <c r="A213" i="25"/>
  <c r="K212" i="25"/>
  <c r="J212" i="25"/>
  <c r="B212" i="25"/>
  <c r="A212" i="25"/>
  <c r="K211" i="25"/>
  <c r="J211" i="25"/>
  <c r="B211" i="25"/>
  <c r="A211" i="25"/>
  <c r="K210" i="25"/>
  <c r="J210" i="25"/>
  <c r="B210" i="25"/>
  <c r="A210" i="25"/>
  <c r="K209" i="25"/>
  <c r="J209" i="25"/>
  <c r="B209" i="25"/>
  <c r="A209" i="25"/>
  <c r="K208" i="25"/>
  <c r="J208" i="25"/>
  <c r="B208" i="25"/>
  <c r="A208" i="25"/>
  <c r="K207" i="25"/>
  <c r="J207" i="25"/>
  <c r="B207" i="25"/>
  <c r="A207" i="25"/>
  <c r="K206" i="25"/>
  <c r="J206" i="25"/>
  <c r="B206" i="25"/>
  <c r="A206" i="25"/>
  <c r="K205" i="25"/>
  <c r="J205" i="25"/>
  <c r="B205" i="25"/>
  <c r="A205" i="25"/>
  <c r="K204" i="25"/>
  <c r="J204" i="25"/>
  <c r="B204" i="25"/>
  <c r="A204" i="25"/>
  <c r="K203" i="25"/>
  <c r="J203" i="25"/>
  <c r="B203" i="25"/>
  <c r="A203" i="25"/>
  <c r="K202" i="25"/>
  <c r="J202" i="25"/>
  <c r="B202" i="25"/>
  <c r="A202" i="25"/>
  <c r="K201" i="25"/>
  <c r="J201" i="25"/>
  <c r="B201" i="25"/>
  <c r="A201" i="25"/>
  <c r="K200" i="25"/>
  <c r="J200" i="25"/>
  <c r="B200" i="25"/>
  <c r="A200" i="25"/>
  <c r="K199" i="25"/>
  <c r="J199" i="25"/>
  <c r="B199" i="25"/>
  <c r="A199" i="25"/>
  <c r="K198" i="25"/>
  <c r="J198" i="25"/>
  <c r="B198" i="25"/>
  <c r="A198" i="25"/>
  <c r="K197" i="25"/>
  <c r="J197" i="25"/>
  <c r="B197" i="25"/>
  <c r="A197" i="25"/>
  <c r="K196" i="25"/>
  <c r="J196" i="25"/>
  <c r="B196" i="25"/>
  <c r="A196" i="25"/>
  <c r="K195" i="25"/>
  <c r="J195" i="25"/>
  <c r="B195" i="25"/>
  <c r="A195" i="25"/>
  <c r="K194" i="25"/>
  <c r="J194" i="25"/>
  <c r="B194" i="25"/>
  <c r="A194" i="25"/>
  <c r="K193" i="25"/>
  <c r="J193" i="25"/>
  <c r="B193" i="25"/>
  <c r="A193" i="25"/>
  <c r="K192" i="25"/>
  <c r="J192" i="25"/>
  <c r="B192" i="25"/>
  <c r="A192" i="25"/>
  <c r="K191" i="25"/>
  <c r="J191" i="25"/>
  <c r="B191" i="25"/>
  <c r="A191" i="25"/>
  <c r="K190" i="25"/>
  <c r="J190" i="25"/>
  <c r="B190" i="25"/>
  <c r="A190" i="25"/>
  <c r="K189" i="25"/>
  <c r="J189" i="25"/>
  <c r="B189" i="25"/>
  <c r="A189" i="25"/>
  <c r="K188" i="25"/>
  <c r="J188" i="25"/>
  <c r="B188" i="25"/>
  <c r="A188" i="25"/>
  <c r="K187" i="25"/>
  <c r="J187" i="25"/>
  <c r="B187" i="25"/>
  <c r="A187" i="25"/>
  <c r="K186" i="25"/>
  <c r="J186" i="25"/>
  <c r="B186" i="25"/>
  <c r="A186" i="25"/>
  <c r="K185" i="25"/>
  <c r="J185" i="25"/>
  <c r="B185" i="25"/>
  <c r="A185" i="25"/>
  <c r="K184" i="25"/>
  <c r="J184" i="25"/>
  <c r="B184" i="25"/>
  <c r="A184" i="25"/>
  <c r="K183" i="25"/>
  <c r="J183" i="25"/>
  <c r="B183" i="25"/>
  <c r="A183" i="25"/>
  <c r="K182" i="25"/>
  <c r="J182" i="25"/>
  <c r="B182" i="25"/>
  <c r="A182" i="25"/>
  <c r="K181" i="25"/>
  <c r="J181" i="25"/>
  <c r="B181" i="25"/>
  <c r="A181" i="25"/>
  <c r="K180" i="25"/>
  <c r="J180" i="25"/>
  <c r="B180" i="25"/>
  <c r="A180" i="25"/>
  <c r="K179" i="25"/>
  <c r="J179" i="25"/>
  <c r="B179" i="25"/>
  <c r="A179" i="25"/>
  <c r="K178" i="25"/>
  <c r="J178" i="25"/>
  <c r="B178" i="25"/>
  <c r="A178" i="25"/>
  <c r="K177" i="25"/>
  <c r="J177" i="25"/>
  <c r="B177" i="25"/>
  <c r="A177" i="25"/>
  <c r="K176" i="25"/>
  <c r="J176" i="25"/>
  <c r="B176" i="25"/>
  <c r="A176" i="25"/>
  <c r="K175" i="25"/>
  <c r="J175" i="25"/>
  <c r="B175" i="25"/>
  <c r="A175" i="25"/>
  <c r="K174" i="25"/>
  <c r="J174" i="25"/>
  <c r="B174" i="25"/>
  <c r="A174" i="25"/>
  <c r="K173" i="25"/>
  <c r="J173" i="25"/>
  <c r="B173" i="25"/>
  <c r="A173" i="25"/>
  <c r="K172" i="25"/>
  <c r="J172" i="25"/>
  <c r="B172" i="25"/>
  <c r="A172" i="25"/>
  <c r="K171" i="25"/>
  <c r="J171" i="25"/>
  <c r="B171" i="25"/>
  <c r="A171" i="25"/>
  <c r="K170" i="25"/>
  <c r="J170" i="25"/>
  <c r="B170" i="25"/>
  <c r="A170" i="25"/>
  <c r="K169" i="25"/>
  <c r="J169" i="25"/>
  <c r="B169" i="25"/>
  <c r="A169" i="25"/>
  <c r="K168" i="25"/>
  <c r="J168" i="25"/>
  <c r="B168" i="25"/>
  <c r="A168" i="25"/>
  <c r="K167" i="25"/>
  <c r="J167" i="25"/>
  <c r="B167" i="25"/>
  <c r="A167" i="25"/>
  <c r="K166" i="25"/>
  <c r="J166" i="25"/>
  <c r="B166" i="25"/>
  <c r="A166" i="25"/>
  <c r="K165" i="25"/>
  <c r="J165" i="25"/>
  <c r="B165" i="25"/>
  <c r="A165" i="25"/>
  <c r="K164" i="25"/>
  <c r="J164" i="25"/>
  <c r="B164" i="25"/>
  <c r="A164" i="25"/>
  <c r="K163" i="25"/>
  <c r="J163" i="25"/>
  <c r="B163" i="25"/>
  <c r="A163" i="25"/>
  <c r="K162" i="25"/>
  <c r="J162" i="25"/>
  <c r="B162" i="25"/>
  <c r="A162" i="25"/>
  <c r="K161" i="25"/>
  <c r="J161" i="25"/>
  <c r="B161" i="25"/>
  <c r="A161" i="25"/>
  <c r="K160" i="25"/>
  <c r="J160" i="25"/>
  <c r="B160" i="25"/>
  <c r="A160" i="25"/>
  <c r="K159" i="25"/>
  <c r="J159" i="25"/>
  <c r="B159" i="25"/>
  <c r="A159" i="25"/>
  <c r="K158" i="25"/>
  <c r="J158" i="25"/>
  <c r="B158" i="25"/>
  <c r="A158" i="25"/>
  <c r="K157" i="25"/>
  <c r="J157" i="25"/>
  <c r="B157" i="25"/>
  <c r="A157" i="25"/>
  <c r="K156" i="25"/>
  <c r="J156" i="25"/>
  <c r="B156" i="25"/>
  <c r="A156" i="25"/>
  <c r="K155" i="25"/>
  <c r="J155" i="25"/>
  <c r="B155" i="25"/>
  <c r="A155" i="25"/>
  <c r="K154" i="25"/>
  <c r="J154" i="25"/>
  <c r="B154" i="25"/>
  <c r="A154" i="25"/>
  <c r="K153" i="25"/>
  <c r="J152" i="25"/>
  <c r="K152" i="25" s="1"/>
  <c r="B152" i="25"/>
  <c r="A152" i="25"/>
  <c r="J151" i="25"/>
  <c r="K151" i="25" s="1"/>
  <c r="B151" i="25"/>
  <c r="A151" i="25"/>
  <c r="J150" i="25"/>
  <c r="K150" i="25" s="1"/>
  <c r="B150" i="25"/>
  <c r="A150" i="25"/>
  <c r="J149" i="25"/>
  <c r="K149" i="25" s="1"/>
  <c r="B149" i="25"/>
  <c r="A149" i="25"/>
  <c r="J148" i="25"/>
  <c r="K148" i="25" s="1"/>
  <c r="B148" i="25"/>
  <c r="A148" i="25"/>
  <c r="K147" i="25"/>
  <c r="B147" i="25"/>
  <c r="A147" i="25"/>
  <c r="K146" i="25"/>
  <c r="J146" i="25"/>
  <c r="B146" i="25"/>
  <c r="A146" i="25"/>
  <c r="K145" i="25"/>
  <c r="J145" i="25"/>
  <c r="B145" i="25"/>
  <c r="A145" i="25"/>
  <c r="K144" i="25"/>
  <c r="J144" i="25"/>
  <c r="B144" i="25"/>
  <c r="A144" i="25"/>
  <c r="K143" i="25"/>
  <c r="J143" i="25"/>
  <c r="B143" i="25"/>
  <c r="A143" i="25"/>
  <c r="K142" i="25"/>
  <c r="J142" i="25"/>
  <c r="B142" i="25"/>
  <c r="A142" i="25"/>
  <c r="K141" i="25"/>
  <c r="J141" i="25"/>
  <c r="B141" i="25"/>
  <c r="A141" i="25"/>
  <c r="K140" i="25"/>
  <c r="J140" i="25"/>
  <c r="B140" i="25"/>
  <c r="A140" i="25"/>
  <c r="K139" i="25"/>
  <c r="J139" i="25"/>
  <c r="B139" i="25"/>
  <c r="A139" i="25"/>
  <c r="K138" i="25"/>
  <c r="J138" i="25"/>
  <c r="B138" i="25"/>
  <c r="A138" i="25"/>
  <c r="K137" i="25"/>
  <c r="J137" i="25"/>
  <c r="B137" i="25"/>
  <c r="A137" i="25"/>
  <c r="K136" i="25"/>
  <c r="J136" i="25"/>
  <c r="B136" i="25"/>
  <c r="A136" i="25"/>
  <c r="K135" i="25"/>
  <c r="J135" i="25"/>
  <c r="B135" i="25"/>
  <c r="A135" i="25"/>
  <c r="K134" i="25"/>
  <c r="J134" i="25"/>
  <c r="B134" i="25"/>
  <c r="A134" i="25"/>
  <c r="K133" i="25"/>
  <c r="J133" i="25"/>
  <c r="B133" i="25"/>
  <c r="A133" i="25"/>
  <c r="K132" i="25"/>
  <c r="J132" i="25"/>
  <c r="B132" i="25"/>
  <c r="A132" i="25"/>
  <c r="K131" i="25"/>
  <c r="J131" i="25"/>
  <c r="B131" i="25"/>
  <c r="A131" i="25"/>
  <c r="K130" i="25"/>
  <c r="J130" i="25"/>
  <c r="B130" i="25"/>
  <c r="A130" i="25"/>
  <c r="K129" i="25"/>
  <c r="J129" i="25"/>
  <c r="B129" i="25"/>
  <c r="A129" i="25"/>
  <c r="K128" i="25"/>
  <c r="J128" i="25"/>
  <c r="B128" i="25"/>
  <c r="A128" i="25"/>
  <c r="K127" i="25"/>
  <c r="J127" i="25"/>
  <c r="B127" i="25"/>
  <c r="A127" i="25"/>
  <c r="K126" i="25"/>
  <c r="J126" i="25"/>
  <c r="B126" i="25"/>
  <c r="A126" i="25"/>
  <c r="K125" i="25"/>
  <c r="J125" i="25"/>
  <c r="B125" i="25"/>
  <c r="A125" i="25"/>
  <c r="K124" i="25"/>
  <c r="J124" i="25"/>
  <c r="B124" i="25"/>
  <c r="A124" i="25"/>
  <c r="K123" i="25"/>
  <c r="J123" i="25"/>
  <c r="B123" i="25"/>
  <c r="A123" i="25"/>
  <c r="K122" i="25"/>
  <c r="J122" i="25"/>
  <c r="B122" i="25"/>
  <c r="A122" i="25"/>
  <c r="K121" i="25"/>
  <c r="J121" i="25"/>
  <c r="B121" i="25"/>
  <c r="A121" i="25"/>
  <c r="K120" i="25"/>
  <c r="J120" i="25"/>
  <c r="B120" i="25"/>
  <c r="A120" i="25"/>
  <c r="K119" i="25"/>
  <c r="J119" i="25"/>
  <c r="B119" i="25"/>
  <c r="A119" i="25"/>
  <c r="K118" i="25"/>
  <c r="J118" i="25"/>
  <c r="B118" i="25"/>
  <c r="A118" i="25"/>
  <c r="K117" i="25"/>
  <c r="J117" i="25"/>
  <c r="B117" i="25"/>
  <c r="A117" i="25"/>
  <c r="K116" i="25"/>
  <c r="J116" i="25"/>
  <c r="B116" i="25"/>
  <c r="A116" i="25"/>
  <c r="K115" i="25"/>
  <c r="J115" i="25"/>
  <c r="B115" i="25"/>
  <c r="A115" i="25"/>
  <c r="K114" i="25"/>
  <c r="J114" i="25"/>
  <c r="B114" i="25"/>
  <c r="A114" i="25"/>
  <c r="K113" i="25"/>
  <c r="J113" i="25"/>
  <c r="B113" i="25"/>
  <c r="A113" i="25"/>
  <c r="K112" i="25"/>
  <c r="J112" i="25"/>
  <c r="B112" i="25"/>
  <c r="A112" i="25"/>
  <c r="K111" i="25"/>
  <c r="J111" i="25"/>
  <c r="B111" i="25"/>
  <c r="A111" i="25"/>
  <c r="K110" i="25"/>
  <c r="J110" i="25"/>
  <c r="B110" i="25"/>
  <c r="A110" i="25"/>
  <c r="K109" i="25"/>
  <c r="J109" i="25"/>
  <c r="B109" i="25"/>
  <c r="A109" i="25"/>
  <c r="K108" i="25"/>
  <c r="J108" i="25"/>
  <c r="B108" i="25"/>
  <c r="A108" i="25"/>
  <c r="K107" i="25"/>
  <c r="J107" i="25"/>
  <c r="B107" i="25"/>
  <c r="A107" i="25"/>
  <c r="K106" i="25"/>
  <c r="J106" i="25"/>
  <c r="B106" i="25"/>
  <c r="A106" i="25"/>
  <c r="K105" i="25"/>
  <c r="J105" i="25"/>
  <c r="B105" i="25"/>
  <c r="A105" i="25"/>
  <c r="K104" i="25"/>
  <c r="J104" i="25"/>
  <c r="B104" i="25"/>
  <c r="A104" i="25"/>
  <c r="K103" i="25"/>
  <c r="J103" i="25"/>
  <c r="B103" i="25"/>
  <c r="A103" i="25"/>
  <c r="K102" i="25"/>
  <c r="J102" i="25"/>
  <c r="B102" i="25"/>
  <c r="A102" i="25"/>
  <c r="K101" i="25"/>
  <c r="J101" i="25"/>
  <c r="B101" i="25"/>
  <c r="A101" i="25"/>
  <c r="K100" i="25"/>
  <c r="J100" i="25"/>
  <c r="B100" i="25"/>
  <c r="A100" i="25"/>
  <c r="K99" i="25"/>
  <c r="J99" i="25"/>
  <c r="B99" i="25"/>
  <c r="A99" i="25"/>
  <c r="K98" i="25"/>
  <c r="J98" i="25"/>
  <c r="B98" i="25"/>
  <c r="A98" i="25"/>
  <c r="K97" i="25"/>
  <c r="J97" i="25"/>
  <c r="B97" i="25"/>
  <c r="A97" i="25"/>
  <c r="K96" i="25"/>
  <c r="J96" i="25"/>
  <c r="B96" i="25"/>
  <c r="A96" i="25"/>
  <c r="K95" i="25"/>
  <c r="J95" i="25"/>
  <c r="B95" i="25"/>
  <c r="A95" i="25"/>
  <c r="K94" i="25"/>
  <c r="J94" i="25"/>
  <c r="B94" i="25"/>
  <c r="A94" i="25"/>
  <c r="K93" i="25"/>
  <c r="J93" i="25"/>
  <c r="B93" i="25"/>
  <c r="A93" i="25"/>
  <c r="K92" i="25"/>
  <c r="J92" i="25"/>
  <c r="B92" i="25"/>
  <c r="A92" i="25"/>
  <c r="K91" i="25"/>
  <c r="J91" i="25"/>
  <c r="B91" i="25"/>
  <c r="A91" i="25"/>
  <c r="K90" i="25"/>
  <c r="J90" i="25"/>
  <c r="B90" i="25"/>
  <c r="A90" i="25"/>
  <c r="K89" i="25"/>
  <c r="J89" i="25"/>
  <c r="B89" i="25"/>
  <c r="A89" i="25"/>
  <c r="K88" i="25"/>
  <c r="J88" i="25"/>
  <c r="B88" i="25"/>
  <c r="A88" i="25"/>
  <c r="K87" i="25"/>
  <c r="J87" i="25"/>
  <c r="B87" i="25"/>
  <c r="A87" i="25"/>
  <c r="K86" i="25"/>
  <c r="J86" i="25"/>
  <c r="B86" i="25"/>
  <c r="A86" i="25"/>
  <c r="K85" i="25"/>
  <c r="J85" i="25"/>
  <c r="B85" i="25"/>
  <c r="A85" i="25"/>
  <c r="K84" i="25"/>
  <c r="J84" i="25"/>
  <c r="B84" i="25"/>
  <c r="A84" i="25"/>
  <c r="K83" i="25"/>
  <c r="J83" i="25"/>
  <c r="B83" i="25"/>
  <c r="A83" i="25"/>
  <c r="K82" i="25"/>
  <c r="J82" i="25"/>
  <c r="B82" i="25"/>
  <c r="A82" i="25"/>
  <c r="K81" i="25"/>
  <c r="J81" i="25"/>
  <c r="B81" i="25"/>
  <c r="A81" i="25"/>
  <c r="K80" i="25"/>
  <c r="J80" i="25"/>
  <c r="B80" i="25"/>
  <c r="A80" i="25"/>
  <c r="K79" i="25"/>
  <c r="J79" i="25"/>
  <c r="B79" i="25"/>
  <c r="A79" i="25"/>
  <c r="K78" i="25"/>
  <c r="B78" i="25"/>
  <c r="A78" i="25"/>
  <c r="J77" i="25"/>
  <c r="K77" i="25" s="1"/>
  <c r="B77" i="25"/>
  <c r="A77" i="25"/>
  <c r="J76" i="25"/>
  <c r="K76" i="25" s="1"/>
  <c r="B76" i="25"/>
  <c r="A76" i="25"/>
  <c r="J75" i="25"/>
  <c r="K75" i="25" s="1"/>
  <c r="B75" i="25"/>
  <c r="A75" i="25"/>
  <c r="J74" i="25"/>
  <c r="K74" i="25" s="1"/>
  <c r="B74" i="25"/>
  <c r="A74" i="25"/>
  <c r="J73" i="25"/>
  <c r="K73" i="25" s="1"/>
  <c r="B73" i="25"/>
  <c r="A73" i="25"/>
  <c r="J72" i="25"/>
  <c r="K72" i="25" s="1"/>
  <c r="B72" i="25"/>
  <c r="A72" i="25"/>
  <c r="J71" i="25"/>
  <c r="K71" i="25" s="1"/>
  <c r="B71" i="25"/>
  <c r="A71" i="25"/>
  <c r="J70" i="25"/>
  <c r="K70" i="25" s="1"/>
  <c r="B70" i="25"/>
  <c r="A70" i="25"/>
  <c r="J69" i="25"/>
  <c r="K69" i="25" s="1"/>
  <c r="B69" i="25"/>
  <c r="A69" i="25"/>
  <c r="J68" i="25"/>
  <c r="K68" i="25" s="1"/>
  <c r="B68" i="25"/>
  <c r="A68" i="25"/>
  <c r="J67" i="25"/>
  <c r="K67" i="25" s="1"/>
  <c r="B67" i="25"/>
  <c r="A67" i="25"/>
  <c r="J66" i="25"/>
  <c r="K66" i="25" s="1"/>
  <c r="B66" i="25"/>
  <c r="A66" i="25"/>
  <c r="J65" i="25"/>
  <c r="K65" i="25" s="1"/>
  <c r="B65" i="25"/>
  <c r="A65" i="25"/>
  <c r="J64" i="25"/>
  <c r="K64" i="25" s="1"/>
  <c r="B64" i="25"/>
  <c r="A64" i="25"/>
  <c r="J63" i="25"/>
  <c r="K63" i="25" s="1"/>
  <c r="B63" i="25"/>
  <c r="A63" i="25"/>
  <c r="J62" i="25"/>
  <c r="K62" i="25" s="1"/>
  <c r="B62" i="25"/>
  <c r="A62" i="25"/>
  <c r="J61" i="25"/>
  <c r="K61" i="25" s="1"/>
  <c r="B61" i="25"/>
  <c r="A61" i="25"/>
  <c r="J60" i="25"/>
  <c r="K60" i="25" s="1"/>
  <c r="B60" i="25"/>
  <c r="A60" i="25"/>
  <c r="J59" i="25"/>
  <c r="K59" i="25" s="1"/>
  <c r="B59" i="25"/>
  <c r="A59" i="25"/>
  <c r="J58" i="25"/>
  <c r="K58" i="25" s="1"/>
  <c r="B58" i="25"/>
  <c r="A58" i="25"/>
  <c r="J57" i="25"/>
  <c r="K57" i="25" s="1"/>
  <c r="B57" i="25"/>
  <c r="A57" i="25"/>
  <c r="J56" i="25"/>
  <c r="K56" i="25" s="1"/>
  <c r="B56" i="25"/>
  <c r="A56" i="25"/>
  <c r="J55" i="25"/>
  <c r="K55" i="25" s="1"/>
  <c r="B55" i="25"/>
  <c r="A55" i="25"/>
  <c r="J54" i="25"/>
  <c r="K54" i="25" s="1"/>
  <c r="B54" i="25"/>
  <c r="A54" i="25"/>
  <c r="J53" i="25"/>
  <c r="K53" i="25" s="1"/>
  <c r="B53" i="25"/>
  <c r="A53" i="25"/>
  <c r="J52" i="25"/>
  <c r="K52" i="25" s="1"/>
  <c r="B52" i="25"/>
  <c r="A52" i="25"/>
  <c r="J51" i="25"/>
  <c r="K51" i="25" s="1"/>
  <c r="B51" i="25"/>
  <c r="A51" i="25"/>
  <c r="J50" i="25"/>
  <c r="K50" i="25" s="1"/>
  <c r="B50" i="25"/>
  <c r="A50" i="25"/>
  <c r="J49" i="25"/>
  <c r="K49" i="25" s="1"/>
  <c r="B49" i="25"/>
  <c r="A49" i="25"/>
  <c r="J48" i="25"/>
  <c r="K48" i="25" s="1"/>
  <c r="B48" i="25"/>
  <c r="A48" i="25"/>
  <c r="J47" i="25"/>
  <c r="K47" i="25" s="1"/>
  <c r="B47" i="25"/>
  <c r="A47" i="25"/>
  <c r="J46" i="25"/>
  <c r="K46" i="25" s="1"/>
  <c r="B46" i="25"/>
  <c r="A46" i="25"/>
  <c r="J45" i="25"/>
  <c r="K45" i="25" s="1"/>
  <c r="B45" i="25"/>
  <c r="A45" i="25"/>
  <c r="J44" i="25"/>
  <c r="K44" i="25" s="1"/>
  <c r="B44" i="25"/>
  <c r="A44" i="25"/>
  <c r="J43" i="25"/>
  <c r="K43" i="25" s="1"/>
  <c r="B43" i="25"/>
  <c r="A43" i="25"/>
  <c r="J42" i="25"/>
  <c r="K42" i="25" s="1"/>
  <c r="B42" i="25"/>
  <c r="A42" i="25"/>
  <c r="J41" i="25"/>
  <c r="K41" i="25" s="1"/>
  <c r="B41" i="25"/>
  <c r="A41" i="25"/>
  <c r="J40" i="25"/>
  <c r="K40" i="25" s="1"/>
  <c r="B40" i="25"/>
  <c r="A40" i="25"/>
  <c r="J39" i="25"/>
  <c r="K39" i="25" s="1"/>
  <c r="B39" i="25"/>
  <c r="A39" i="25"/>
  <c r="J38" i="25"/>
  <c r="K38" i="25" s="1"/>
  <c r="B38" i="25"/>
  <c r="A38" i="25"/>
  <c r="J37" i="25"/>
  <c r="K37" i="25" s="1"/>
  <c r="B37" i="25"/>
  <c r="A37" i="25"/>
  <c r="J36" i="25"/>
  <c r="K36" i="25" s="1"/>
  <c r="B36" i="25"/>
  <c r="A36" i="25"/>
  <c r="J35" i="25"/>
  <c r="K35" i="25" s="1"/>
  <c r="B35" i="25"/>
  <c r="A35" i="25"/>
  <c r="J34" i="25"/>
  <c r="K34" i="25" s="1"/>
  <c r="B34" i="25"/>
  <c r="A34" i="25"/>
  <c r="J33" i="25"/>
  <c r="K33" i="25" s="1"/>
  <c r="B33" i="25"/>
  <c r="A33" i="25"/>
  <c r="J32" i="25"/>
  <c r="K32" i="25" s="1"/>
  <c r="B32" i="25"/>
  <c r="A32" i="25"/>
  <c r="J31" i="25"/>
  <c r="K31" i="25" s="1"/>
  <c r="B31" i="25"/>
  <c r="A31" i="25"/>
  <c r="J30" i="25"/>
  <c r="K30" i="25" s="1"/>
  <c r="B30" i="25"/>
  <c r="A30" i="25"/>
  <c r="J29" i="25"/>
  <c r="K29" i="25" s="1"/>
  <c r="B29" i="25"/>
  <c r="A29" i="25"/>
  <c r="J28" i="25"/>
  <c r="K28" i="25" s="1"/>
  <c r="B28" i="25"/>
  <c r="A28" i="25"/>
  <c r="J27" i="25"/>
  <c r="K27" i="25" s="1"/>
  <c r="B27" i="25"/>
  <c r="A27" i="25"/>
  <c r="J26" i="25"/>
  <c r="K26" i="25" s="1"/>
  <c r="B26" i="25"/>
  <c r="A26" i="25"/>
  <c r="J25" i="25"/>
  <c r="K25" i="25" s="1"/>
  <c r="B25" i="25"/>
  <c r="A25" i="25"/>
  <c r="J24" i="25"/>
  <c r="K24" i="25" s="1"/>
  <c r="B24" i="25"/>
  <c r="A24" i="25"/>
  <c r="J23" i="25"/>
  <c r="K23" i="25" s="1"/>
  <c r="B23" i="25"/>
  <c r="A23" i="25"/>
  <c r="J22" i="25"/>
  <c r="K22" i="25" s="1"/>
  <c r="B22" i="25"/>
  <c r="A22" i="25"/>
  <c r="J21" i="25"/>
  <c r="K21" i="25" s="1"/>
  <c r="B21" i="25"/>
  <c r="A21" i="25"/>
  <c r="J20" i="25"/>
  <c r="K20" i="25" s="1"/>
  <c r="B20" i="25"/>
  <c r="A20" i="25"/>
  <c r="J19" i="25"/>
  <c r="K19" i="25" s="1"/>
  <c r="B19" i="25"/>
  <c r="A19" i="25"/>
  <c r="J18" i="25"/>
  <c r="K18" i="25" s="1"/>
  <c r="B18" i="25"/>
  <c r="A18" i="25"/>
  <c r="J17" i="25"/>
  <c r="K17" i="25" s="1"/>
  <c r="B17" i="25"/>
  <c r="A17" i="25"/>
  <c r="J16" i="25"/>
  <c r="K16" i="25" s="1"/>
  <c r="B16" i="25"/>
  <c r="A16" i="25"/>
  <c r="J15" i="25"/>
  <c r="K15" i="25" s="1"/>
  <c r="B15" i="25"/>
  <c r="A15" i="25"/>
  <c r="J14" i="25"/>
  <c r="K14" i="25" s="1"/>
  <c r="B14" i="25"/>
  <c r="A14" i="25"/>
  <c r="J13" i="25"/>
  <c r="K13" i="25" s="1"/>
  <c r="B13" i="25"/>
  <c r="A13" i="25"/>
  <c r="J12" i="25"/>
  <c r="K12" i="25" s="1"/>
  <c r="B12" i="25"/>
  <c r="A12" i="25"/>
  <c r="J11" i="25"/>
  <c r="K11" i="25" s="1"/>
  <c r="B11" i="25"/>
  <c r="A11" i="25"/>
  <c r="J10" i="25"/>
  <c r="K10" i="25" s="1"/>
  <c r="B10" i="25"/>
  <c r="A10" i="25"/>
  <c r="J9" i="25"/>
  <c r="K9" i="25" s="1"/>
  <c r="B9" i="25"/>
  <c r="A9" i="25"/>
  <c r="J8" i="25"/>
  <c r="K8" i="25" s="1"/>
  <c r="B8" i="25"/>
  <c r="A8" i="25"/>
  <c r="J7" i="25"/>
  <c r="K7" i="25" s="1"/>
  <c r="B7" i="25"/>
  <c r="A7" i="25"/>
  <c r="J6" i="25"/>
  <c r="K6" i="25" s="1"/>
  <c r="B6" i="25"/>
  <c r="A6" i="25"/>
  <c r="J5" i="25"/>
  <c r="K5" i="25" s="1"/>
  <c r="B5" i="25"/>
  <c r="A5" i="25"/>
  <c r="J4" i="25"/>
  <c r="K4" i="25" s="1"/>
  <c r="B4" i="25"/>
  <c r="A4" i="25"/>
  <c r="J3" i="25"/>
  <c r="K3" i="25" s="1"/>
  <c r="B3" i="25"/>
  <c r="A3" i="25"/>
  <c r="K952" i="23"/>
  <c r="K951" i="23"/>
  <c r="K950" i="23"/>
  <c r="K949" i="23"/>
  <c r="K948" i="23"/>
  <c r="K947" i="23"/>
  <c r="K946" i="23"/>
  <c r="K945" i="23"/>
  <c r="K944" i="23"/>
  <c r="K943" i="23"/>
  <c r="K942" i="23"/>
  <c r="K941" i="23"/>
  <c r="K940" i="23"/>
  <c r="K939" i="23"/>
  <c r="K938" i="23"/>
  <c r="K937" i="23"/>
  <c r="K936" i="23"/>
  <c r="K935" i="23"/>
  <c r="G935" i="23"/>
  <c r="K934" i="23"/>
  <c r="G934" i="23"/>
  <c r="K933" i="23"/>
  <c r="G933" i="23"/>
  <c r="K932" i="23"/>
  <c r="G932" i="23"/>
  <c r="K931" i="23"/>
  <c r="G931" i="23"/>
  <c r="K930" i="23"/>
  <c r="G930" i="23"/>
  <c r="K929" i="23"/>
  <c r="G929" i="23"/>
  <c r="K928" i="23"/>
  <c r="G928" i="23"/>
  <c r="K927" i="23"/>
  <c r="G927" i="23"/>
  <c r="K926" i="23"/>
  <c r="G926" i="23"/>
  <c r="K925" i="23"/>
  <c r="G925" i="23"/>
  <c r="D925" i="23"/>
  <c r="D926" i="23" s="1"/>
  <c r="K924" i="23"/>
  <c r="K953" i="23" s="1"/>
  <c r="G924" i="23"/>
  <c r="D924" i="23"/>
  <c r="B915" i="23"/>
  <c r="A915" i="23"/>
  <c r="B914" i="23"/>
  <c r="A914" i="23"/>
  <c r="K913" i="23"/>
  <c r="B913" i="23"/>
  <c r="A913" i="23"/>
  <c r="K912" i="23"/>
  <c r="B912" i="23"/>
  <c r="A912" i="23"/>
  <c r="K911" i="23"/>
  <c r="B911" i="23"/>
  <c r="A911" i="23"/>
  <c r="K910" i="23"/>
  <c r="B910" i="23"/>
  <c r="A910" i="23"/>
  <c r="K909" i="23"/>
  <c r="B909" i="23"/>
  <c r="A909" i="23"/>
  <c r="K908" i="23"/>
  <c r="B908" i="23"/>
  <c r="A908" i="23"/>
  <c r="K907" i="23"/>
  <c r="B907" i="23"/>
  <c r="A907" i="23"/>
  <c r="K906" i="23"/>
  <c r="B906" i="23"/>
  <c r="A906" i="23"/>
  <c r="K905" i="23"/>
  <c r="B905" i="23"/>
  <c r="A905" i="23"/>
  <c r="K904" i="23"/>
  <c r="B904" i="23"/>
  <c r="A904" i="23"/>
  <c r="K903" i="23"/>
  <c r="B903" i="23"/>
  <c r="A903" i="23"/>
  <c r="K902" i="23"/>
  <c r="B902" i="23"/>
  <c r="A902" i="23"/>
  <c r="K901" i="23"/>
  <c r="B901" i="23"/>
  <c r="A901" i="23"/>
  <c r="K900" i="23"/>
  <c r="B900" i="23"/>
  <c r="A900" i="23"/>
  <c r="K899" i="23"/>
  <c r="B899" i="23"/>
  <c r="A899" i="23"/>
  <c r="K898" i="23"/>
  <c r="B898" i="23"/>
  <c r="A898" i="23"/>
  <c r="K897" i="23"/>
  <c r="B897" i="23"/>
  <c r="A897" i="23"/>
  <c r="K896" i="23"/>
  <c r="B896" i="23"/>
  <c r="A896" i="23"/>
  <c r="K895" i="23"/>
  <c r="B895" i="23"/>
  <c r="A895" i="23"/>
  <c r="K894" i="23"/>
  <c r="B894" i="23"/>
  <c r="A894" i="23"/>
  <c r="K893" i="23"/>
  <c r="B893" i="23"/>
  <c r="A893" i="23"/>
  <c r="K892" i="23"/>
  <c r="B892" i="23"/>
  <c r="A892" i="23"/>
  <c r="K891" i="23"/>
  <c r="B891" i="23"/>
  <c r="A891" i="23"/>
  <c r="K890" i="23"/>
  <c r="B890" i="23"/>
  <c r="A890" i="23"/>
  <c r="K889" i="23"/>
  <c r="B889" i="23"/>
  <c r="A889" i="23"/>
  <c r="K888" i="23"/>
  <c r="B888" i="23"/>
  <c r="A888" i="23"/>
  <c r="K887" i="23"/>
  <c r="B887" i="23"/>
  <c r="A887" i="23"/>
  <c r="K886" i="23"/>
  <c r="B886" i="23"/>
  <c r="A886" i="23"/>
  <c r="K885" i="23"/>
  <c r="K884" i="23"/>
  <c r="B884" i="23"/>
  <c r="A884" i="23"/>
  <c r="K883" i="23"/>
  <c r="B883" i="23"/>
  <c r="A883" i="23"/>
  <c r="K882" i="23"/>
  <c r="B882" i="23"/>
  <c r="A882" i="23"/>
  <c r="K881" i="23"/>
  <c r="B881" i="23"/>
  <c r="A881" i="23"/>
  <c r="K880" i="23"/>
  <c r="B880" i="23"/>
  <c r="A880" i="23"/>
  <c r="K879" i="23"/>
  <c r="B879" i="23"/>
  <c r="A879" i="23"/>
  <c r="J878" i="23"/>
  <c r="K878" i="23" s="1"/>
  <c r="B878" i="23"/>
  <c r="A878" i="23"/>
  <c r="J877" i="23"/>
  <c r="K877" i="23" s="1"/>
  <c r="B877" i="23"/>
  <c r="A877" i="23"/>
  <c r="K876" i="23"/>
  <c r="B876" i="23"/>
  <c r="A876" i="23"/>
  <c r="K875" i="23"/>
  <c r="B875" i="23"/>
  <c r="A875" i="23"/>
  <c r="K874" i="23"/>
  <c r="B874" i="23"/>
  <c r="A874" i="23"/>
  <c r="K873" i="23"/>
  <c r="B873" i="23"/>
  <c r="A873" i="23"/>
  <c r="K872" i="23"/>
  <c r="B872" i="23"/>
  <c r="A872" i="23"/>
  <c r="K871" i="23"/>
  <c r="B871" i="23"/>
  <c r="A871" i="23"/>
  <c r="K870" i="23"/>
  <c r="B870" i="23"/>
  <c r="A870" i="23"/>
  <c r="K869" i="23"/>
  <c r="B869" i="23"/>
  <c r="A869" i="23"/>
  <c r="K868" i="23"/>
  <c r="B868" i="23"/>
  <c r="A868" i="23"/>
  <c r="K867" i="23"/>
  <c r="B867" i="23"/>
  <c r="A867" i="23"/>
  <c r="K866" i="23"/>
  <c r="B866" i="23"/>
  <c r="A866" i="23"/>
  <c r="K865" i="23"/>
  <c r="B865" i="23"/>
  <c r="A865" i="23"/>
  <c r="K864" i="23"/>
  <c r="B864" i="23"/>
  <c r="A864" i="23"/>
  <c r="K863" i="23"/>
  <c r="B863" i="23"/>
  <c r="A863" i="23"/>
  <c r="K862" i="23"/>
  <c r="B862" i="23"/>
  <c r="A862" i="23"/>
  <c r="K861" i="23"/>
  <c r="B861" i="23"/>
  <c r="A861" i="23"/>
  <c r="K860" i="23"/>
  <c r="B860" i="23"/>
  <c r="A860" i="23"/>
  <c r="K859" i="23"/>
  <c r="B859" i="23"/>
  <c r="A859" i="23"/>
  <c r="K858" i="23"/>
  <c r="B858" i="23"/>
  <c r="A858" i="23"/>
  <c r="K857" i="23"/>
  <c r="B857" i="23"/>
  <c r="A857" i="23"/>
  <c r="K856" i="23"/>
  <c r="B856" i="23"/>
  <c r="A856" i="23"/>
  <c r="K855" i="23"/>
  <c r="B855" i="23"/>
  <c r="A855" i="23"/>
  <c r="K854" i="23"/>
  <c r="B854" i="23"/>
  <c r="A854" i="23"/>
  <c r="K853" i="23"/>
  <c r="B853" i="23"/>
  <c r="A853" i="23"/>
  <c r="K852" i="23"/>
  <c r="B852" i="23"/>
  <c r="A852" i="23"/>
  <c r="K851" i="23"/>
  <c r="B851" i="23"/>
  <c r="A851" i="23"/>
  <c r="K850" i="23"/>
  <c r="B850" i="23"/>
  <c r="A850" i="23"/>
  <c r="K849" i="23"/>
  <c r="B849" i="23"/>
  <c r="A849" i="23"/>
  <c r="K848" i="23"/>
  <c r="B848" i="23"/>
  <c r="A848" i="23"/>
  <c r="K847" i="23"/>
  <c r="B847" i="23"/>
  <c r="A847" i="23"/>
  <c r="K846" i="23"/>
  <c r="B846" i="23"/>
  <c r="A846" i="23"/>
  <c r="K845" i="23"/>
  <c r="B845" i="23"/>
  <c r="A845" i="23"/>
  <c r="K844" i="23"/>
  <c r="B844" i="23"/>
  <c r="A844" i="23"/>
  <c r="K843" i="23"/>
  <c r="B843" i="23"/>
  <c r="A843" i="23"/>
  <c r="K842" i="23"/>
  <c r="B842" i="23"/>
  <c r="A842" i="23"/>
  <c r="K841" i="23"/>
  <c r="B841" i="23"/>
  <c r="A841" i="23"/>
  <c r="K840" i="23"/>
  <c r="B840" i="23"/>
  <c r="A840" i="23"/>
  <c r="K839" i="23"/>
  <c r="B839" i="23"/>
  <c r="A839" i="23"/>
  <c r="K838" i="23"/>
  <c r="B838" i="23"/>
  <c r="A838" i="23"/>
  <c r="K837" i="23"/>
  <c r="B837" i="23"/>
  <c r="A837" i="23"/>
  <c r="K836" i="23"/>
  <c r="B836" i="23"/>
  <c r="A836" i="23"/>
  <c r="K835" i="23"/>
  <c r="B835" i="23"/>
  <c r="A835" i="23"/>
  <c r="K834" i="23"/>
  <c r="B834" i="23"/>
  <c r="A834" i="23"/>
  <c r="K833" i="23"/>
  <c r="B833" i="23"/>
  <c r="A833" i="23"/>
  <c r="K832" i="23"/>
  <c r="B832" i="23"/>
  <c r="A832" i="23"/>
  <c r="K831" i="23"/>
  <c r="B831" i="23"/>
  <c r="A831" i="23"/>
  <c r="K830" i="23"/>
  <c r="B830" i="23"/>
  <c r="A830" i="23"/>
  <c r="K829" i="23"/>
  <c r="B829" i="23"/>
  <c r="A829" i="23"/>
  <c r="K828" i="23"/>
  <c r="B828" i="23"/>
  <c r="A828" i="23"/>
  <c r="K827" i="23"/>
  <c r="B827" i="23"/>
  <c r="A827" i="23"/>
  <c r="K826" i="23"/>
  <c r="B826" i="23"/>
  <c r="A826" i="23"/>
  <c r="K825" i="23"/>
  <c r="B825" i="23"/>
  <c r="A825" i="23"/>
  <c r="K824" i="23"/>
  <c r="B824" i="23"/>
  <c r="A824" i="23"/>
  <c r="K823" i="23"/>
  <c r="B823" i="23"/>
  <c r="A823" i="23"/>
  <c r="K822" i="23"/>
  <c r="B822" i="23"/>
  <c r="A822" i="23"/>
  <c r="K821" i="23"/>
  <c r="B821" i="23"/>
  <c r="A821" i="23"/>
  <c r="K820" i="23"/>
  <c r="B820" i="23"/>
  <c r="A820" i="23"/>
  <c r="K819" i="23"/>
  <c r="B819" i="23"/>
  <c r="A819" i="23"/>
  <c r="K818" i="23"/>
  <c r="B818" i="23"/>
  <c r="A818" i="23"/>
  <c r="K817" i="23"/>
  <c r="B817" i="23"/>
  <c r="A817" i="23"/>
  <c r="K816" i="23"/>
  <c r="B816" i="23"/>
  <c r="A816" i="23"/>
  <c r="K815" i="23"/>
  <c r="B815" i="23"/>
  <c r="A815" i="23"/>
  <c r="K814" i="23"/>
  <c r="B814" i="23"/>
  <c r="A814" i="23"/>
  <c r="K813" i="23"/>
  <c r="B813" i="23"/>
  <c r="A813" i="23"/>
  <c r="K812" i="23"/>
  <c r="B812" i="23"/>
  <c r="A812" i="23"/>
  <c r="K811" i="23"/>
  <c r="B811" i="23"/>
  <c r="A811" i="23"/>
  <c r="K810" i="23"/>
  <c r="B810" i="23"/>
  <c r="A810" i="23"/>
  <c r="K809" i="23"/>
  <c r="B809" i="23"/>
  <c r="A809" i="23"/>
  <c r="K808" i="23"/>
  <c r="B808" i="23"/>
  <c r="A808" i="23"/>
  <c r="K807" i="23"/>
  <c r="B807" i="23"/>
  <c r="A807" i="23"/>
  <c r="K806" i="23"/>
  <c r="B806" i="23"/>
  <c r="A806" i="23"/>
  <c r="K805" i="23"/>
  <c r="B805" i="23"/>
  <c r="A805" i="23"/>
  <c r="K804" i="23"/>
  <c r="B804" i="23"/>
  <c r="A804" i="23"/>
  <c r="K803" i="23"/>
  <c r="B803" i="23"/>
  <c r="A803" i="23"/>
  <c r="K802" i="23"/>
  <c r="B802" i="23"/>
  <c r="A802" i="23"/>
  <c r="K801" i="23"/>
  <c r="B801" i="23"/>
  <c r="A801" i="23"/>
  <c r="K800" i="23"/>
  <c r="B800" i="23"/>
  <c r="A800" i="23"/>
  <c r="K799" i="23"/>
  <c r="B799" i="23"/>
  <c r="A799" i="23"/>
  <c r="K798" i="23"/>
  <c r="B798" i="23"/>
  <c r="A798" i="23"/>
  <c r="K797" i="23"/>
  <c r="B797" i="23"/>
  <c r="A797" i="23"/>
  <c r="K796" i="23"/>
  <c r="B796" i="23"/>
  <c r="A796" i="23"/>
  <c r="K795" i="23"/>
  <c r="B795" i="23"/>
  <c r="A795" i="23"/>
  <c r="K794" i="23"/>
  <c r="B794" i="23"/>
  <c r="A794" i="23"/>
  <c r="K793" i="23"/>
  <c r="B793" i="23"/>
  <c r="A793" i="23"/>
  <c r="K792" i="23"/>
  <c r="B792" i="23"/>
  <c r="A792" i="23"/>
  <c r="K791" i="23"/>
  <c r="B791" i="23"/>
  <c r="A791" i="23"/>
  <c r="K790" i="23"/>
  <c r="B790" i="23"/>
  <c r="A790" i="23"/>
  <c r="K789" i="23"/>
  <c r="B789" i="23"/>
  <c r="A789" i="23"/>
  <c r="K788" i="23"/>
  <c r="B788" i="23"/>
  <c r="A788" i="23"/>
  <c r="K787" i="23"/>
  <c r="B787" i="23"/>
  <c r="A787" i="23"/>
  <c r="K786" i="23"/>
  <c r="B786" i="23"/>
  <c r="A786" i="23"/>
  <c r="K785" i="23"/>
  <c r="B785" i="23"/>
  <c r="A785" i="23"/>
  <c r="K784" i="23"/>
  <c r="B784" i="23"/>
  <c r="A784" i="23"/>
  <c r="K783" i="23"/>
  <c r="B783" i="23"/>
  <c r="A783" i="23"/>
  <c r="K782" i="23"/>
  <c r="B782" i="23"/>
  <c r="A782" i="23"/>
  <c r="K781" i="23"/>
  <c r="B781" i="23"/>
  <c r="A781" i="23"/>
  <c r="K780" i="23"/>
  <c r="B780" i="23"/>
  <c r="A780" i="23"/>
  <c r="K779" i="23"/>
  <c r="B779" i="23"/>
  <c r="A779" i="23"/>
  <c r="K778" i="23"/>
  <c r="B778" i="23"/>
  <c r="A778" i="23"/>
  <c r="K777" i="23"/>
  <c r="B777" i="23"/>
  <c r="A777" i="23"/>
  <c r="K776" i="23"/>
  <c r="B776" i="23"/>
  <c r="A776" i="23"/>
  <c r="K775" i="23"/>
  <c r="B775" i="23"/>
  <c r="A775" i="23"/>
  <c r="K774" i="23"/>
  <c r="B774" i="23"/>
  <c r="A774" i="23"/>
  <c r="K773" i="23"/>
  <c r="B773" i="23"/>
  <c r="A773" i="23"/>
  <c r="K772" i="23"/>
  <c r="B772" i="23"/>
  <c r="A772" i="23"/>
  <c r="K771" i="23"/>
  <c r="B771" i="23"/>
  <c r="A771" i="23"/>
  <c r="K770" i="23"/>
  <c r="B770" i="23"/>
  <c r="A770" i="23"/>
  <c r="K769" i="23"/>
  <c r="B769" i="23"/>
  <c r="A769" i="23"/>
  <c r="K768" i="23"/>
  <c r="B768" i="23"/>
  <c r="A768" i="23"/>
  <c r="K767" i="23"/>
  <c r="B767" i="23"/>
  <c r="A767" i="23"/>
  <c r="K766" i="23"/>
  <c r="B766" i="23"/>
  <c r="A766" i="23"/>
  <c r="K765" i="23"/>
  <c r="B765" i="23"/>
  <c r="A765" i="23"/>
  <c r="K764" i="23"/>
  <c r="B764" i="23"/>
  <c r="A764" i="23"/>
  <c r="K763" i="23"/>
  <c r="B763" i="23"/>
  <c r="A763" i="23"/>
  <c r="K762" i="23"/>
  <c r="B762" i="23"/>
  <c r="A762" i="23"/>
  <c r="K761" i="23"/>
  <c r="B761" i="23"/>
  <c r="A761" i="23"/>
  <c r="K760" i="23"/>
  <c r="B760" i="23"/>
  <c r="A760" i="23"/>
  <c r="K759" i="23"/>
  <c r="B759" i="23"/>
  <c r="A759" i="23"/>
  <c r="K758" i="23"/>
  <c r="B758" i="23"/>
  <c r="A758" i="23"/>
  <c r="K757" i="23"/>
  <c r="B757" i="23"/>
  <c r="A757" i="23"/>
  <c r="K756" i="23"/>
  <c r="B756" i="23"/>
  <c r="A756" i="23"/>
  <c r="K755" i="23"/>
  <c r="B755" i="23"/>
  <c r="A755" i="23"/>
  <c r="K754" i="23"/>
  <c r="B754" i="23"/>
  <c r="A754" i="23"/>
  <c r="K753" i="23"/>
  <c r="B753" i="23"/>
  <c r="A753" i="23"/>
  <c r="K752" i="23"/>
  <c r="B752" i="23"/>
  <c r="A752" i="23"/>
  <c r="K751" i="23"/>
  <c r="B751" i="23"/>
  <c r="A751" i="23"/>
  <c r="K750" i="23"/>
  <c r="B750" i="23"/>
  <c r="A750" i="23"/>
  <c r="K749" i="23"/>
  <c r="B749" i="23"/>
  <c r="A749" i="23"/>
  <c r="K748" i="23"/>
  <c r="B748" i="23"/>
  <c r="A748" i="23"/>
  <c r="K747" i="23"/>
  <c r="B747" i="23"/>
  <c r="A747" i="23"/>
  <c r="K746" i="23"/>
  <c r="B746" i="23"/>
  <c r="A746" i="23"/>
  <c r="K745" i="23"/>
  <c r="B745" i="23"/>
  <c r="A745" i="23"/>
  <c r="K744" i="23"/>
  <c r="B744" i="23"/>
  <c r="A744" i="23"/>
  <c r="K743" i="23"/>
  <c r="B743" i="23"/>
  <c r="A743" i="23"/>
  <c r="K742" i="23"/>
  <c r="B742" i="23"/>
  <c r="A742" i="23"/>
  <c r="K741" i="23"/>
  <c r="B741" i="23"/>
  <c r="A741" i="23"/>
  <c r="K740" i="23"/>
  <c r="B740" i="23"/>
  <c r="A740" i="23"/>
  <c r="K739" i="23"/>
  <c r="B739" i="23"/>
  <c r="A739" i="23"/>
  <c r="K738" i="23"/>
  <c r="B738" i="23"/>
  <c r="A738" i="23"/>
  <c r="K737" i="23"/>
  <c r="B737" i="23"/>
  <c r="A737" i="23"/>
  <c r="K736" i="23"/>
  <c r="B736" i="23"/>
  <c r="A736" i="23"/>
  <c r="K735" i="23"/>
  <c r="B735" i="23"/>
  <c r="A735" i="23"/>
  <c r="K734" i="23"/>
  <c r="B734" i="23"/>
  <c r="A734" i="23"/>
  <c r="K733" i="23"/>
  <c r="B733" i="23"/>
  <c r="A733" i="23"/>
  <c r="K732" i="23"/>
  <c r="B732" i="23"/>
  <c r="A732" i="23"/>
  <c r="K731" i="23"/>
  <c r="B731" i="23"/>
  <c r="A731" i="23"/>
  <c r="K730" i="23"/>
  <c r="B730" i="23"/>
  <c r="A730" i="23"/>
  <c r="K729" i="23"/>
  <c r="B729" i="23"/>
  <c r="A729" i="23"/>
  <c r="K728" i="23"/>
  <c r="B728" i="23"/>
  <c r="A728" i="23"/>
  <c r="K727" i="23"/>
  <c r="B727" i="23"/>
  <c r="A727" i="23"/>
  <c r="K726" i="23"/>
  <c r="B726" i="23"/>
  <c r="A726" i="23"/>
  <c r="K725" i="23"/>
  <c r="B725" i="23"/>
  <c r="A725" i="23"/>
  <c r="K724" i="23"/>
  <c r="B724" i="23"/>
  <c r="A724" i="23"/>
  <c r="K723" i="23"/>
  <c r="B723" i="23"/>
  <c r="A723" i="23"/>
  <c r="K722" i="23"/>
  <c r="B722" i="23"/>
  <c r="A722" i="23"/>
  <c r="K721" i="23"/>
  <c r="B721" i="23"/>
  <c r="A721" i="23"/>
  <c r="K720" i="23"/>
  <c r="B720" i="23"/>
  <c r="A720" i="23"/>
  <c r="K719" i="23"/>
  <c r="B719" i="23"/>
  <c r="A719" i="23"/>
  <c r="K718" i="23"/>
  <c r="B718" i="23"/>
  <c r="A718" i="23"/>
  <c r="K717" i="23"/>
  <c r="B717" i="23"/>
  <c r="A717" i="23"/>
  <c r="K716" i="23"/>
  <c r="B716" i="23"/>
  <c r="A716" i="23"/>
  <c r="K715" i="23"/>
  <c r="B715" i="23"/>
  <c r="A715" i="23"/>
  <c r="K714" i="23"/>
  <c r="B714" i="23"/>
  <c r="A714" i="23"/>
  <c r="K713" i="23"/>
  <c r="B713" i="23"/>
  <c r="A713" i="23"/>
  <c r="K712" i="23"/>
  <c r="B712" i="23"/>
  <c r="A712" i="23"/>
  <c r="K711" i="23"/>
  <c r="B711" i="23"/>
  <c r="A711" i="23"/>
  <c r="K710" i="23"/>
  <c r="B710" i="23"/>
  <c r="A710" i="23"/>
  <c r="K709" i="23"/>
  <c r="B709" i="23"/>
  <c r="A709" i="23"/>
  <c r="J708" i="23"/>
  <c r="K708" i="23" s="1"/>
  <c r="B708" i="23"/>
  <c r="A708" i="23"/>
  <c r="K707" i="23"/>
  <c r="B707" i="23"/>
  <c r="A707" i="23"/>
  <c r="J706" i="23"/>
  <c r="K706" i="23" s="1"/>
  <c r="B706" i="23"/>
  <c r="A706" i="23"/>
  <c r="K705" i="23"/>
  <c r="B705" i="23"/>
  <c r="A705" i="23"/>
  <c r="K704" i="23"/>
  <c r="B704" i="23"/>
  <c r="A704" i="23"/>
  <c r="J703" i="23"/>
  <c r="K703" i="23" s="1"/>
  <c r="B703" i="23"/>
  <c r="A703" i="23"/>
  <c r="K702" i="23"/>
  <c r="B702" i="23"/>
  <c r="A702" i="23"/>
  <c r="K701" i="23"/>
  <c r="B701" i="23"/>
  <c r="A701" i="23"/>
  <c r="K700" i="23"/>
  <c r="B700" i="23"/>
  <c r="A700" i="23"/>
  <c r="K699" i="23"/>
  <c r="J699" i="23"/>
  <c r="B699" i="23"/>
  <c r="A699" i="23"/>
  <c r="K698" i="23"/>
  <c r="J698" i="23"/>
  <c r="B698" i="23"/>
  <c r="A698" i="23"/>
  <c r="K697" i="23"/>
  <c r="J697" i="23"/>
  <c r="B697" i="23"/>
  <c r="A697" i="23"/>
  <c r="K696" i="23"/>
  <c r="J696" i="23"/>
  <c r="B696" i="23"/>
  <c r="A696" i="23"/>
  <c r="K695" i="23"/>
  <c r="J695" i="23"/>
  <c r="B695" i="23"/>
  <c r="A695" i="23"/>
  <c r="K694" i="23"/>
  <c r="J694" i="23"/>
  <c r="B694" i="23"/>
  <c r="A694" i="23"/>
  <c r="K693" i="23"/>
  <c r="J693" i="23"/>
  <c r="B693" i="23"/>
  <c r="A693" i="23"/>
  <c r="K692" i="23"/>
  <c r="J692" i="23"/>
  <c r="B692" i="23"/>
  <c r="A692" i="23"/>
  <c r="K691" i="23"/>
  <c r="J691" i="23"/>
  <c r="B691" i="23"/>
  <c r="A691" i="23"/>
  <c r="K690" i="23"/>
  <c r="B690" i="23"/>
  <c r="A690" i="23"/>
  <c r="K689" i="23"/>
  <c r="B689" i="23"/>
  <c r="A689" i="23"/>
  <c r="K688" i="23"/>
  <c r="B688" i="23"/>
  <c r="A688" i="23"/>
  <c r="K687" i="23"/>
  <c r="B687" i="23"/>
  <c r="A687" i="23"/>
  <c r="K686" i="23"/>
  <c r="B686" i="23"/>
  <c r="A686" i="23"/>
  <c r="J685" i="23"/>
  <c r="K685" i="23" s="1"/>
  <c r="B685" i="23"/>
  <c r="A685" i="23"/>
  <c r="J684" i="23"/>
  <c r="K684" i="23" s="1"/>
  <c r="B684" i="23"/>
  <c r="A684" i="23"/>
  <c r="K683" i="23"/>
  <c r="B683" i="23"/>
  <c r="A683" i="23"/>
  <c r="K682" i="23"/>
  <c r="B682" i="23"/>
  <c r="A682" i="23"/>
  <c r="K681" i="23"/>
  <c r="B681" i="23"/>
  <c r="A681" i="23"/>
  <c r="K680" i="23"/>
  <c r="B680" i="23"/>
  <c r="A680" i="23"/>
  <c r="K679" i="23"/>
  <c r="B679" i="23"/>
  <c r="A679" i="23"/>
  <c r="K678" i="23"/>
  <c r="B678" i="23"/>
  <c r="A678" i="23"/>
  <c r="K677" i="23"/>
  <c r="B677" i="23"/>
  <c r="A677" i="23"/>
  <c r="K676" i="23"/>
  <c r="B676" i="23"/>
  <c r="A676" i="23"/>
  <c r="K675" i="23"/>
  <c r="B675" i="23"/>
  <c r="A675" i="23"/>
  <c r="K674" i="23"/>
  <c r="B674" i="23"/>
  <c r="A674" i="23"/>
  <c r="K673" i="23"/>
  <c r="B673" i="23"/>
  <c r="A673" i="23"/>
  <c r="K672" i="23"/>
  <c r="B672" i="23"/>
  <c r="A672" i="23"/>
  <c r="K671" i="23"/>
  <c r="B671" i="23"/>
  <c r="A671" i="23"/>
  <c r="K670" i="23"/>
  <c r="B670" i="23"/>
  <c r="A670" i="23"/>
  <c r="K669" i="23"/>
  <c r="B669" i="23"/>
  <c r="A669" i="23"/>
  <c r="K668" i="23"/>
  <c r="B668" i="23"/>
  <c r="A668" i="23"/>
  <c r="K667" i="23"/>
  <c r="B667" i="23"/>
  <c r="A667" i="23"/>
  <c r="K666" i="23"/>
  <c r="B666" i="23"/>
  <c r="A666" i="23"/>
  <c r="K665" i="23"/>
  <c r="B665" i="23"/>
  <c r="A665" i="23"/>
  <c r="K664" i="23"/>
  <c r="J664" i="23"/>
  <c r="B664" i="23"/>
  <c r="A664" i="23"/>
  <c r="K663" i="23"/>
  <c r="J663" i="23"/>
  <c r="B663" i="23"/>
  <c r="A663" i="23"/>
  <c r="K662" i="23"/>
  <c r="J662" i="23"/>
  <c r="B662" i="23"/>
  <c r="A662" i="23"/>
  <c r="K661" i="23"/>
  <c r="J661" i="23"/>
  <c r="B661" i="23"/>
  <c r="A661" i="23"/>
  <c r="K660" i="23"/>
  <c r="J660" i="23"/>
  <c r="B660" i="23"/>
  <c r="A660" i="23"/>
  <c r="K659" i="23"/>
  <c r="B659" i="23"/>
  <c r="A659" i="23"/>
  <c r="J658" i="23"/>
  <c r="K658" i="23" s="1"/>
  <c r="B658" i="23"/>
  <c r="A658" i="23"/>
  <c r="J657" i="23"/>
  <c r="K657" i="23" s="1"/>
  <c r="B657" i="23"/>
  <c r="A657" i="23"/>
  <c r="J656" i="23"/>
  <c r="K656" i="23" s="1"/>
  <c r="B656" i="23"/>
  <c r="A656" i="23"/>
  <c r="J655" i="23"/>
  <c r="K655" i="23" s="1"/>
  <c r="B655" i="23"/>
  <c r="A655" i="23"/>
  <c r="K654" i="23"/>
  <c r="B654" i="23"/>
  <c r="A654" i="23"/>
  <c r="K653" i="23"/>
  <c r="B653" i="23"/>
  <c r="A653" i="23"/>
  <c r="K652" i="23"/>
  <c r="B652" i="23"/>
  <c r="A652" i="23"/>
  <c r="K651" i="23"/>
  <c r="B651" i="23"/>
  <c r="A651" i="23"/>
  <c r="K650" i="23"/>
  <c r="B650" i="23"/>
  <c r="A650" i="23"/>
  <c r="K649" i="23"/>
  <c r="B649" i="23"/>
  <c r="A649" i="23"/>
  <c r="K648" i="23"/>
  <c r="B648" i="23"/>
  <c r="A648" i="23"/>
  <c r="K647" i="23"/>
  <c r="B647" i="23"/>
  <c r="A647" i="23"/>
  <c r="K646" i="23"/>
  <c r="B646" i="23"/>
  <c r="A646" i="23"/>
  <c r="K645" i="23"/>
  <c r="B645" i="23"/>
  <c r="A645" i="23"/>
  <c r="K644" i="23"/>
  <c r="B644" i="23"/>
  <c r="A644" i="23"/>
  <c r="K643" i="23"/>
  <c r="B643" i="23"/>
  <c r="A643" i="23"/>
  <c r="K642" i="23"/>
  <c r="B642" i="23"/>
  <c r="A642" i="23"/>
  <c r="K641" i="23"/>
  <c r="B641" i="23"/>
  <c r="A641" i="23"/>
  <c r="K640" i="23"/>
  <c r="B640" i="23"/>
  <c r="A640" i="23"/>
  <c r="K639" i="23"/>
  <c r="B639" i="23"/>
  <c r="A639" i="23"/>
  <c r="K638" i="23"/>
  <c r="B638" i="23"/>
  <c r="A638" i="23"/>
  <c r="K637" i="23"/>
  <c r="B637" i="23"/>
  <c r="A637" i="23"/>
  <c r="K636" i="23"/>
  <c r="B636" i="23"/>
  <c r="A636" i="23"/>
  <c r="K635" i="23"/>
  <c r="B635" i="23"/>
  <c r="A635" i="23"/>
  <c r="K634" i="23"/>
  <c r="B634" i="23"/>
  <c r="A634" i="23"/>
  <c r="K633" i="23"/>
  <c r="B633" i="23"/>
  <c r="A633" i="23"/>
  <c r="K632" i="23"/>
  <c r="B632" i="23"/>
  <c r="A632" i="23"/>
  <c r="K631" i="23"/>
  <c r="J631" i="23"/>
  <c r="B631" i="23"/>
  <c r="A631" i="23"/>
  <c r="K630" i="23"/>
  <c r="B630" i="23"/>
  <c r="A630" i="23"/>
  <c r="K629" i="23"/>
  <c r="B629" i="23"/>
  <c r="A629" i="23"/>
  <c r="K628" i="23"/>
  <c r="B628" i="23"/>
  <c r="A628" i="23"/>
  <c r="K627" i="23"/>
  <c r="B627" i="23"/>
  <c r="A627" i="23"/>
  <c r="K626" i="23"/>
  <c r="B626" i="23"/>
  <c r="A626" i="23"/>
  <c r="K625" i="23"/>
  <c r="B625" i="23"/>
  <c r="A625" i="23"/>
  <c r="K624" i="23"/>
  <c r="B624" i="23"/>
  <c r="A624" i="23"/>
  <c r="K623" i="23"/>
  <c r="B623" i="23"/>
  <c r="A623" i="23"/>
  <c r="K622" i="23"/>
  <c r="B622" i="23"/>
  <c r="A622" i="23"/>
  <c r="K621" i="23"/>
  <c r="B621" i="23"/>
  <c r="A621" i="23"/>
  <c r="K620" i="23"/>
  <c r="B620" i="23"/>
  <c r="A620" i="23"/>
  <c r="K619" i="23"/>
  <c r="B619" i="23"/>
  <c r="A619" i="23"/>
  <c r="K618" i="23"/>
  <c r="B618" i="23"/>
  <c r="A618" i="23"/>
  <c r="K617" i="23"/>
  <c r="B617" i="23"/>
  <c r="A617" i="23"/>
  <c r="K616" i="23"/>
  <c r="B616" i="23"/>
  <c r="A616" i="23"/>
  <c r="K615" i="23"/>
  <c r="B615" i="23"/>
  <c r="A615" i="23"/>
  <c r="K614" i="23"/>
  <c r="B614" i="23"/>
  <c r="A614" i="23"/>
  <c r="K613" i="23"/>
  <c r="B613" i="23"/>
  <c r="A613" i="23"/>
  <c r="K612" i="23"/>
  <c r="B612" i="23"/>
  <c r="A612" i="23"/>
  <c r="K611" i="23"/>
  <c r="B611" i="23"/>
  <c r="A611" i="23"/>
  <c r="K610" i="23"/>
  <c r="B610" i="23"/>
  <c r="A610" i="23"/>
  <c r="K609" i="23"/>
  <c r="B609" i="23"/>
  <c r="A609" i="23"/>
  <c r="K608" i="23"/>
  <c r="B608" i="23"/>
  <c r="A608" i="23"/>
  <c r="K607" i="23"/>
  <c r="B607" i="23"/>
  <c r="A607" i="23"/>
  <c r="K606" i="23"/>
  <c r="B606" i="23"/>
  <c r="A606" i="23"/>
  <c r="K605" i="23"/>
  <c r="B605" i="23"/>
  <c r="A605" i="23"/>
  <c r="K604" i="23"/>
  <c r="B604" i="23"/>
  <c r="A604" i="23"/>
  <c r="K603" i="23"/>
  <c r="B603" i="23"/>
  <c r="A603" i="23"/>
  <c r="K602" i="23"/>
  <c r="B602" i="23"/>
  <c r="A602" i="23"/>
  <c r="K601" i="23"/>
  <c r="B601" i="23"/>
  <c r="A601" i="23"/>
  <c r="K600" i="23"/>
  <c r="B600" i="23"/>
  <c r="A600" i="23"/>
  <c r="K599" i="23"/>
  <c r="B599" i="23"/>
  <c r="A599" i="23"/>
  <c r="K598" i="23"/>
  <c r="B598" i="23"/>
  <c r="A598" i="23"/>
  <c r="K597" i="23"/>
  <c r="B597" i="23"/>
  <c r="A597" i="23"/>
  <c r="K596" i="23"/>
  <c r="B596" i="23"/>
  <c r="A596" i="23"/>
  <c r="K595" i="23"/>
  <c r="B595" i="23"/>
  <c r="A595" i="23"/>
  <c r="K594" i="23"/>
  <c r="B594" i="23"/>
  <c r="A594" i="23"/>
  <c r="K593" i="23"/>
  <c r="B593" i="23"/>
  <c r="A593" i="23"/>
  <c r="K592" i="23"/>
  <c r="B592" i="23"/>
  <c r="A592" i="23"/>
  <c r="K591" i="23"/>
  <c r="B591" i="23"/>
  <c r="A591" i="23"/>
  <c r="K590" i="23"/>
  <c r="B590" i="23"/>
  <c r="A590" i="23"/>
  <c r="K589" i="23"/>
  <c r="B589" i="23"/>
  <c r="A589" i="23"/>
  <c r="K588" i="23"/>
  <c r="B588" i="23"/>
  <c r="A588" i="23"/>
  <c r="K587" i="23"/>
  <c r="B587" i="23"/>
  <c r="A587" i="23"/>
  <c r="K586" i="23"/>
  <c r="B586" i="23"/>
  <c r="A586" i="23"/>
  <c r="K585" i="23"/>
  <c r="B585" i="23"/>
  <c r="A585" i="23"/>
  <c r="K584" i="23"/>
  <c r="B584" i="23"/>
  <c r="A584" i="23"/>
  <c r="K583" i="23"/>
  <c r="B583" i="23"/>
  <c r="A583" i="23"/>
  <c r="K582" i="23"/>
  <c r="B582" i="23"/>
  <c r="A582" i="23"/>
  <c r="K581" i="23"/>
  <c r="B581" i="23"/>
  <c r="A581" i="23"/>
  <c r="K580" i="23"/>
  <c r="B580" i="23"/>
  <c r="A580" i="23"/>
  <c r="K579" i="23"/>
  <c r="B579" i="23"/>
  <c r="A579" i="23"/>
  <c r="K578" i="23"/>
  <c r="B578" i="23"/>
  <c r="A578" i="23"/>
  <c r="K577" i="23"/>
  <c r="B577" i="23"/>
  <c r="A577" i="23"/>
  <c r="K576" i="23"/>
  <c r="B576" i="23"/>
  <c r="A576" i="23"/>
  <c r="K575" i="23"/>
  <c r="B575" i="23"/>
  <c r="A575" i="23"/>
  <c r="K574" i="23"/>
  <c r="B574" i="23"/>
  <c r="A574" i="23"/>
  <c r="K573" i="23"/>
  <c r="B573" i="23"/>
  <c r="A573" i="23"/>
  <c r="K572" i="23"/>
  <c r="B572" i="23"/>
  <c r="A572" i="23"/>
  <c r="K571" i="23"/>
  <c r="B571" i="23"/>
  <c r="A571" i="23"/>
  <c r="K570" i="23"/>
  <c r="B570" i="23"/>
  <c r="A570" i="23"/>
  <c r="K569" i="23"/>
  <c r="B569" i="23"/>
  <c r="A569" i="23"/>
  <c r="K568" i="23"/>
  <c r="B568" i="23"/>
  <c r="A568" i="23"/>
  <c r="K567" i="23"/>
  <c r="B567" i="23"/>
  <c r="A567" i="23"/>
  <c r="K566" i="23"/>
  <c r="B566" i="23"/>
  <c r="A566" i="23"/>
  <c r="K565" i="23"/>
  <c r="B565" i="23"/>
  <c r="A565" i="23"/>
  <c r="K564" i="23"/>
  <c r="B564" i="23"/>
  <c r="A564" i="23"/>
  <c r="K563" i="23"/>
  <c r="B563" i="23"/>
  <c r="A563" i="23"/>
  <c r="K562" i="23"/>
  <c r="B562" i="23"/>
  <c r="A562" i="23"/>
  <c r="K561" i="23"/>
  <c r="B561" i="23"/>
  <c r="A561" i="23"/>
  <c r="K560" i="23"/>
  <c r="B560" i="23"/>
  <c r="A560" i="23"/>
  <c r="K559" i="23"/>
  <c r="B559" i="23"/>
  <c r="A559" i="23"/>
  <c r="K558" i="23"/>
  <c r="B558" i="23"/>
  <c r="A558" i="23"/>
  <c r="K557" i="23"/>
  <c r="B557" i="23"/>
  <c r="A557" i="23"/>
  <c r="K556" i="23"/>
  <c r="B556" i="23"/>
  <c r="A556" i="23"/>
  <c r="K555" i="23"/>
  <c r="B555" i="23"/>
  <c r="A555" i="23"/>
  <c r="K554" i="23"/>
  <c r="B554" i="23"/>
  <c r="A554" i="23"/>
  <c r="K553" i="23"/>
  <c r="B553" i="23"/>
  <c r="A553" i="23"/>
  <c r="K552" i="23"/>
  <c r="B552" i="23"/>
  <c r="A552" i="23"/>
  <c r="K551" i="23"/>
  <c r="B551" i="23"/>
  <c r="A551" i="23"/>
  <c r="K550" i="23"/>
  <c r="B550" i="23"/>
  <c r="A550" i="23"/>
  <c r="K549" i="23"/>
  <c r="B549" i="23"/>
  <c r="A549" i="23"/>
  <c r="K548" i="23"/>
  <c r="B548" i="23"/>
  <c r="A548" i="23"/>
  <c r="K547" i="23"/>
  <c r="B547" i="23"/>
  <c r="A547" i="23"/>
  <c r="K546" i="23"/>
  <c r="B546" i="23"/>
  <c r="A546" i="23"/>
  <c r="K545" i="23"/>
  <c r="B545" i="23"/>
  <c r="A545" i="23"/>
  <c r="K544" i="23"/>
  <c r="B544" i="23"/>
  <c r="A544" i="23"/>
  <c r="K543" i="23"/>
  <c r="B543" i="23"/>
  <c r="A543" i="23"/>
  <c r="K542" i="23"/>
  <c r="B542" i="23"/>
  <c r="A542" i="23"/>
  <c r="K541" i="23"/>
  <c r="B541" i="23"/>
  <c r="A541" i="23"/>
  <c r="K540" i="23"/>
  <c r="B540" i="23"/>
  <c r="A540" i="23"/>
  <c r="K539" i="23"/>
  <c r="B539" i="23"/>
  <c r="A539" i="23"/>
  <c r="K538" i="23"/>
  <c r="B538" i="23"/>
  <c r="A538" i="23"/>
  <c r="K537" i="23"/>
  <c r="B537" i="23"/>
  <c r="A537" i="23"/>
  <c r="K536" i="23"/>
  <c r="B536" i="23"/>
  <c r="A536" i="23"/>
  <c r="K535" i="23"/>
  <c r="B535" i="23"/>
  <c r="A535" i="23"/>
  <c r="K534" i="23"/>
  <c r="B534" i="23"/>
  <c r="A534" i="23"/>
  <c r="K533" i="23"/>
  <c r="B533" i="23"/>
  <c r="A533" i="23"/>
  <c r="K532" i="23"/>
  <c r="B532" i="23"/>
  <c r="A532" i="23"/>
  <c r="K531" i="23"/>
  <c r="B531" i="23"/>
  <c r="A531" i="23"/>
  <c r="K530" i="23"/>
  <c r="B530" i="23"/>
  <c r="A530" i="23"/>
  <c r="K529" i="23"/>
  <c r="B529" i="23"/>
  <c r="A529" i="23"/>
  <c r="K528" i="23"/>
  <c r="B528" i="23"/>
  <c r="A528" i="23"/>
  <c r="K527" i="23"/>
  <c r="B527" i="23"/>
  <c r="A527" i="23"/>
  <c r="K526" i="23"/>
  <c r="B526" i="23"/>
  <c r="A526" i="23"/>
  <c r="K525" i="23"/>
  <c r="B525" i="23"/>
  <c r="A525" i="23"/>
  <c r="K524" i="23"/>
  <c r="B524" i="23"/>
  <c r="A524" i="23"/>
  <c r="K523" i="23"/>
  <c r="B523" i="23"/>
  <c r="A523" i="23"/>
  <c r="K522" i="23"/>
  <c r="B522" i="23"/>
  <c r="A522" i="23"/>
  <c r="K521" i="23"/>
  <c r="B521" i="23"/>
  <c r="A521" i="23"/>
  <c r="K520" i="23"/>
  <c r="B520" i="23"/>
  <c r="A520" i="23"/>
  <c r="K519" i="23"/>
  <c r="B519" i="23"/>
  <c r="A519" i="23"/>
  <c r="K518" i="23"/>
  <c r="B518" i="23"/>
  <c r="A518" i="23"/>
  <c r="K517" i="23"/>
  <c r="B517" i="23"/>
  <c r="A517" i="23"/>
  <c r="K516" i="23"/>
  <c r="B516" i="23"/>
  <c r="A516" i="23"/>
  <c r="K515" i="23"/>
  <c r="B515" i="23"/>
  <c r="A515" i="23"/>
  <c r="K514" i="23"/>
  <c r="B514" i="23"/>
  <c r="A514" i="23"/>
  <c r="K513" i="23"/>
  <c r="B513" i="23"/>
  <c r="A513" i="23"/>
  <c r="K512" i="23"/>
  <c r="B512" i="23"/>
  <c r="A512" i="23"/>
  <c r="K511" i="23"/>
  <c r="B511" i="23"/>
  <c r="A511" i="23"/>
  <c r="K510" i="23"/>
  <c r="B510" i="23"/>
  <c r="A510" i="23"/>
  <c r="K509" i="23"/>
  <c r="B509" i="23"/>
  <c r="A509" i="23"/>
  <c r="K508" i="23"/>
  <c r="B508" i="23"/>
  <c r="A508" i="23"/>
  <c r="K507" i="23"/>
  <c r="B507" i="23"/>
  <c r="A507" i="23"/>
  <c r="K506" i="23"/>
  <c r="B506" i="23"/>
  <c r="A506" i="23"/>
  <c r="K505" i="23"/>
  <c r="B505" i="23"/>
  <c r="A505" i="23"/>
  <c r="K504" i="23"/>
  <c r="B504" i="23"/>
  <c r="A504" i="23"/>
  <c r="K503" i="23"/>
  <c r="B503" i="23"/>
  <c r="A503" i="23"/>
  <c r="K502" i="23"/>
  <c r="B502" i="23"/>
  <c r="A502" i="23"/>
  <c r="K501" i="23"/>
  <c r="B501" i="23"/>
  <c r="A501" i="23"/>
  <c r="K500" i="23"/>
  <c r="B500" i="23"/>
  <c r="A500" i="23"/>
  <c r="K499" i="23"/>
  <c r="B499" i="23"/>
  <c r="A499" i="23"/>
  <c r="K498" i="23"/>
  <c r="B498" i="23"/>
  <c r="A498" i="23"/>
  <c r="K497" i="23"/>
  <c r="B497" i="23"/>
  <c r="A497" i="23"/>
  <c r="K496" i="23"/>
  <c r="B496" i="23"/>
  <c r="A496" i="23"/>
  <c r="K495" i="23"/>
  <c r="B495" i="23"/>
  <c r="A495" i="23"/>
  <c r="K494" i="23"/>
  <c r="B494" i="23"/>
  <c r="A494" i="23"/>
  <c r="K493" i="23"/>
  <c r="B493" i="23"/>
  <c r="A493" i="23"/>
  <c r="K492" i="23"/>
  <c r="B492" i="23"/>
  <c r="A492" i="23"/>
  <c r="K491" i="23"/>
  <c r="B491" i="23"/>
  <c r="A491" i="23"/>
  <c r="K490" i="23"/>
  <c r="B490" i="23"/>
  <c r="A490" i="23"/>
  <c r="K489" i="23"/>
  <c r="B489" i="23"/>
  <c r="A489" i="23"/>
  <c r="K488" i="23"/>
  <c r="B488" i="23"/>
  <c r="A488" i="23"/>
  <c r="K487" i="23"/>
  <c r="B487" i="23"/>
  <c r="A487" i="23"/>
  <c r="K486" i="23"/>
  <c r="B486" i="23"/>
  <c r="A486" i="23"/>
  <c r="K485" i="23"/>
  <c r="B485" i="23"/>
  <c r="A485" i="23"/>
  <c r="K484" i="23"/>
  <c r="B484" i="23"/>
  <c r="A484" i="23"/>
  <c r="K483" i="23"/>
  <c r="B483" i="23"/>
  <c r="A483" i="23"/>
  <c r="K482" i="23"/>
  <c r="B482" i="23"/>
  <c r="A482" i="23"/>
  <c r="K481" i="23"/>
  <c r="B481" i="23"/>
  <c r="A481" i="23"/>
  <c r="K480" i="23"/>
  <c r="B480" i="23"/>
  <c r="A480" i="23"/>
  <c r="K479" i="23"/>
  <c r="B479" i="23"/>
  <c r="A479" i="23"/>
  <c r="K478" i="23"/>
  <c r="B478" i="23"/>
  <c r="A478" i="23"/>
  <c r="K477" i="23"/>
  <c r="B477" i="23"/>
  <c r="A477" i="23"/>
  <c r="K476" i="23"/>
  <c r="B476" i="23"/>
  <c r="A476" i="23"/>
  <c r="K475" i="23"/>
  <c r="B475" i="23"/>
  <c r="A475" i="23"/>
  <c r="K474" i="23"/>
  <c r="B474" i="23"/>
  <c r="A474" i="23"/>
  <c r="K473" i="23"/>
  <c r="B473" i="23"/>
  <c r="A473" i="23"/>
  <c r="K472" i="23"/>
  <c r="B472" i="23"/>
  <c r="A472" i="23"/>
  <c r="K471" i="23"/>
  <c r="B471" i="23"/>
  <c r="A471" i="23"/>
  <c r="K470" i="23"/>
  <c r="B470" i="23"/>
  <c r="A470" i="23"/>
  <c r="K469" i="23"/>
  <c r="B469" i="23"/>
  <c r="A469" i="23"/>
  <c r="K468" i="23"/>
  <c r="B468" i="23"/>
  <c r="A468" i="23"/>
  <c r="K467" i="23"/>
  <c r="B467" i="23"/>
  <c r="A467" i="23"/>
  <c r="K466" i="23"/>
  <c r="B466" i="23"/>
  <c r="A466" i="23"/>
  <c r="K465" i="23"/>
  <c r="B465" i="23"/>
  <c r="A465" i="23"/>
  <c r="K464" i="23"/>
  <c r="B464" i="23"/>
  <c r="A464" i="23"/>
  <c r="K463" i="23"/>
  <c r="B463" i="23"/>
  <c r="A463" i="23"/>
  <c r="K462" i="23"/>
  <c r="B462" i="23"/>
  <c r="A462" i="23"/>
  <c r="K461" i="23"/>
  <c r="B461" i="23"/>
  <c r="A461" i="23"/>
  <c r="K460" i="23"/>
  <c r="B460" i="23"/>
  <c r="A460" i="23"/>
  <c r="K459" i="23"/>
  <c r="B459" i="23"/>
  <c r="A459" i="23"/>
  <c r="K458" i="23"/>
  <c r="B458" i="23"/>
  <c r="A458" i="23"/>
  <c r="K457" i="23"/>
  <c r="B457" i="23"/>
  <c r="A457" i="23"/>
  <c r="K456" i="23"/>
  <c r="B456" i="23"/>
  <c r="A456" i="23"/>
  <c r="K455" i="23"/>
  <c r="B455" i="23"/>
  <c r="A455" i="23"/>
  <c r="K454" i="23"/>
  <c r="B454" i="23"/>
  <c r="A454" i="23"/>
  <c r="K453" i="23"/>
  <c r="B453" i="23"/>
  <c r="A453" i="23"/>
  <c r="K452" i="23"/>
  <c r="B452" i="23"/>
  <c r="A452" i="23"/>
  <c r="K451" i="23"/>
  <c r="B451" i="23"/>
  <c r="A451" i="23"/>
  <c r="K450" i="23"/>
  <c r="B450" i="23"/>
  <c r="A450" i="23"/>
  <c r="K449" i="23"/>
  <c r="B449" i="23"/>
  <c r="A449" i="23"/>
  <c r="K448" i="23"/>
  <c r="B448" i="23"/>
  <c r="A448" i="23"/>
  <c r="K447" i="23"/>
  <c r="B447" i="23"/>
  <c r="A447" i="23"/>
  <c r="K446" i="23"/>
  <c r="B446" i="23"/>
  <c r="A446" i="23"/>
  <c r="K445" i="23"/>
  <c r="B445" i="23"/>
  <c r="A445" i="23"/>
  <c r="K444" i="23"/>
  <c r="B444" i="23"/>
  <c r="A444" i="23"/>
  <c r="K443" i="23"/>
  <c r="B443" i="23"/>
  <c r="A443" i="23"/>
  <c r="K442" i="23"/>
  <c r="B442" i="23"/>
  <c r="A442" i="23"/>
  <c r="K441" i="23"/>
  <c r="B441" i="23"/>
  <c r="A441" i="23"/>
  <c r="K440" i="23"/>
  <c r="B440" i="23"/>
  <c r="A440" i="23"/>
  <c r="K439" i="23"/>
  <c r="B439" i="23"/>
  <c r="A439" i="23"/>
  <c r="K438" i="23"/>
  <c r="B438" i="23"/>
  <c r="A438" i="23"/>
  <c r="K437" i="23"/>
  <c r="B437" i="23"/>
  <c r="A437" i="23"/>
  <c r="K436" i="23"/>
  <c r="B436" i="23"/>
  <c r="A436" i="23"/>
  <c r="K435" i="23"/>
  <c r="B435" i="23"/>
  <c r="A435" i="23"/>
  <c r="K434" i="23"/>
  <c r="B434" i="23"/>
  <c r="A434" i="23"/>
  <c r="K433" i="23"/>
  <c r="B433" i="23"/>
  <c r="A433" i="23"/>
  <c r="K432" i="23"/>
  <c r="B432" i="23"/>
  <c r="A432" i="23"/>
  <c r="K431" i="23"/>
  <c r="B431" i="23"/>
  <c r="A431" i="23"/>
  <c r="K430" i="23"/>
  <c r="B430" i="23"/>
  <c r="A430" i="23"/>
  <c r="K429" i="23"/>
  <c r="B429" i="23"/>
  <c r="A429" i="23"/>
  <c r="K428" i="23"/>
  <c r="B428" i="23"/>
  <c r="A428" i="23"/>
  <c r="K427" i="23"/>
  <c r="B427" i="23"/>
  <c r="A427" i="23"/>
  <c r="K426" i="23"/>
  <c r="B426" i="23"/>
  <c r="A426" i="23"/>
  <c r="K425" i="23"/>
  <c r="B425" i="23"/>
  <c r="A425" i="23"/>
  <c r="K424" i="23"/>
  <c r="B424" i="23"/>
  <c r="A424" i="23"/>
  <c r="K423" i="23"/>
  <c r="B423" i="23"/>
  <c r="A423" i="23"/>
  <c r="K422" i="23"/>
  <c r="B422" i="23"/>
  <c r="A422" i="23"/>
  <c r="K421" i="23"/>
  <c r="B421" i="23"/>
  <c r="A421" i="23"/>
  <c r="K420" i="23"/>
  <c r="B420" i="23"/>
  <c r="A420" i="23"/>
  <c r="K419" i="23"/>
  <c r="B419" i="23"/>
  <c r="A419" i="23"/>
  <c r="K418" i="23"/>
  <c r="B418" i="23"/>
  <c r="A418" i="23"/>
  <c r="K417" i="23"/>
  <c r="B417" i="23"/>
  <c r="A417" i="23"/>
  <c r="K416" i="23"/>
  <c r="B416" i="23"/>
  <c r="A416" i="23"/>
  <c r="K415" i="23"/>
  <c r="B415" i="23"/>
  <c r="A415" i="23"/>
  <c r="K414" i="23"/>
  <c r="B414" i="23"/>
  <c r="A414" i="23"/>
  <c r="K413" i="23"/>
  <c r="B413" i="23"/>
  <c r="A413" i="23"/>
  <c r="K412" i="23"/>
  <c r="B412" i="23"/>
  <c r="A412" i="23"/>
  <c r="K411" i="23"/>
  <c r="B411" i="23"/>
  <c r="A411" i="23"/>
  <c r="K410" i="23"/>
  <c r="B410" i="23"/>
  <c r="A410" i="23"/>
  <c r="K409" i="23"/>
  <c r="B409" i="23"/>
  <c r="A409" i="23"/>
  <c r="K408" i="23"/>
  <c r="B408" i="23"/>
  <c r="A408" i="23"/>
  <c r="J407" i="23"/>
  <c r="K407" i="23" s="1"/>
  <c r="B407" i="23"/>
  <c r="A407" i="23"/>
  <c r="K406" i="23"/>
  <c r="B406" i="23"/>
  <c r="A406" i="23"/>
  <c r="K405" i="23"/>
  <c r="B405" i="23"/>
  <c r="A405" i="23"/>
  <c r="K404" i="23"/>
  <c r="B404" i="23"/>
  <c r="A404" i="23"/>
  <c r="K403" i="23"/>
  <c r="B403" i="23"/>
  <c r="A403" i="23"/>
  <c r="K402" i="23"/>
  <c r="B402" i="23"/>
  <c r="A402" i="23"/>
  <c r="K401" i="23"/>
  <c r="B401" i="23"/>
  <c r="A401" i="23"/>
  <c r="K400" i="23"/>
  <c r="B400" i="23"/>
  <c r="A400" i="23"/>
  <c r="K399" i="23"/>
  <c r="B399" i="23"/>
  <c r="A399" i="23"/>
  <c r="K398" i="23"/>
  <c r="B398" i="23"/>
  <c r="A398" i="23"/>
  <c r="K397" i="23"/>
  <c r="B397" i="23"/>
  <c r="A397" i="23"/>
  <c r="K396" i="23"/>
  <c r="B396" i="23"/>
  <c r="A396" i="23"/>
  <c r="K395" i="23"/>
  <c r="B395" i="23"/>
  <c r="A395" i="23"/>
  <c r="K394" i="23"/>
  <c r="B394" i="23"/>
  <c r="A394" i="23"/>
  <c r="K393" i="23"/>
  <c r="J393" i="23"/>
  <c r="B393" i="23"/>
  <c r="A393" i="23"/>
  <c r="K392" i="23"/>
  <c r="J392" i="23"/>
  <c r="B392" i="23"/>
  <c r="A392" i="23"/>
  <c r="K391" i="23"/>
  <c r="J391" i="23"/>
  <c r="B391" i="23"/>
  <c r="A391" i="23"/>
  <c r="K390" i="23"/>
  <c r="J390" i="23"/>
  <c r="B390" i="23"/>
  <c r="A390" i="23"/>
  <c r="K389" i="23"/>
  <c r="J389" i="23"/>
  <c r="B389" i="23"/>
  <c r="A389" i="23"/>
  <c r="K388" i="23"/>
  <c r="J388" i="23"/>
  <c r="B388" i="23"/>
  <c r="A388" i="23"/>
  <c r="K387" i="23"/>
  <c r="J387" i="23"/>
  <c r="B387" i="23"/>
  <c r="A387" i="23"/>
  <c r="K386" i="23"/>
  <c r="J386" i="23"/>
  <c r="B386" i="23"/>
  <c r="A386" i="23"/>
  <c r="K385" i="23"/>
  <c r="J385" i="23"/>
  <c r="B385" i="23"/>
  <c r="A385" i="23"/>
  <c r="K384" i="23"/>
  <c r="J384" i="23"/>
  <c r="B384" i="23"/>
  <c r="A384" i="23"/>
  <c r="K383" i="23"/>
  <c r="J383" i="23"/>
  <c r="B383" i="23"/>
  <c r="A383" i="23"/>
  <c r="K382" i="23"/>
  <c r="J382" i="23"/>
  <c r="B382" i="23"/>
  <c r="A382" i="23"/>
  <c r="K381" i="23"/>
  <c r="J381" i="23"/>
  <c r="B381" i="23"/>
  <c r="A381" i="23"/>
  <c r="K380" i="23"/>
  <c r="J380" i="23"/>
  <c r="B380" i="23"/>
  <c r="A380" i="23"/>
  <c r="K379" i="23"/>
  <c r="J379" i="23"/>
  <c r="B379" i="23"/>
  <c r="A379" i="23"/>
  <c r="K378" i="23"/>
  <c r="J378" i="23"/>
  <c r="B378" i="23"/>
  <c r="A378" i="23"/>
  <c r="K377" i="23"/>
  <c r="J377" i="23"/>
  <c r="B377" i="23"/>
  <c r="A377" i="23"/>
  <c r="K376" i="23"/>
  <c r="J376" i="23"/>
  <c r="B376" i="23"/>
  <c r="A376" i="23"/>
  <c r="K375" i="23"/>
  <c r="J375" i="23"/>
  <c r="B375" i="23"/>
  <c r="A375" i="23"/>
  <c r="K374" i="23"/>
  <c r="J374" i="23"/>
  <c r="B374" i="23"/>
  <c r="A374" i="23"/>
  <c r="K373" i="23"/>
  <c r="J373" i="23"/>
  <c r="B373" i="23"/>
  <c r="A373" i="23"/>
  <c r="K372" i="23"/>
  <c r="J372" i="23"/>
  <c r="B372" i="23"/>
  <c r="A372" i="23"/>
  <c r="K371" i="23"/>
  <c r="J371" i="23"/>
  <c r="B371" i="23"/>
  <c r="A371" i="23"/>
  <c r="K370" i="23"/>
  <c r="J370" i="23"/>
  <c r="B370" i="23"/>
  <c r="A370" i="23"/>
  <c r="K369" i="23"/>
  <c r="J369" i="23"/>
  <c r="B369" i="23"/>
  <c r="A369" i="23"/>
  <c r="K368" i="23"/>
  <c r="J368" i="23"/>
  <c r="B368" i="23"/>
  <c r="A368" i="23"/>
  <c r="K367" i="23"/>
  <c r="J367" i="23"/>
  <c r="B367" i="23"/>
  <c r="A367" i="23"/>
  <c r="K366" i="23"/>
  <c r="J366" i="23"/>
  <c r="B366" i="23"/>
  <c r="A366" i="23"/>
  <c r="K365" i="23"/>
  <c r="J365" i="23"/>
  <c r="B365" i="23"/>
  <c r="A365" i="23"/>
  <c r="K364" i="23"/>
  <c r="J364" i="23"/>
  <c r="B364" i="23"/>
  <c r="A364" i="23"/>
  <c r="K363" i="23"/>
  <c r="J363" i="23"/>
  <c r="B363" i="23"/>
  <c r="A363" i="23"/>
  <c r="K362" i="23"/>
  <c r="J362" i="23"/>
  <c r="B362" i="23"/>
  <c r="A362" i="23"/>
  <c r="K361" i="23"/>
  <c r="J361" i="23"/>
  <c r="B361" i="23"/>
  <c r="A361" i="23"/>
  <c r="K360" i="23"/>
  <c r="J360" i="23"/>
  <c r="B360" i="23"/>
  <c r="A360" i="23"/>
  <c r="K359" i="23"/>
  <c r="J359" i="23"/>
  <c r="B359" i="23"/>
  <c r="A359" i="23"/>
  <c r="K358" i="23"/>
  <c r="J358" i="23"/>
  <c r="B358" i="23"/>
  <c r="A358" i="23"/>
  <c r="K357" i="23"/>
  <c r="J357" i="23"/>
  <c r="B357" i="23"/>
  <c r="A357" i="23"/>
  <c r="K356" i="23"/>
  <c r="J356" i="23"/>
  <c r="B356" i="23"/>
  <c r="A356" i="23"/>
  <c r="K355" i="23"/>
  <c r="J355" i="23"/>
  <c r="B355" i="23"/>
  <c r="A355" i="23"/>
  <c r="K354" i="23"/>
  <c r="J354" i="23"/>
  <c r="B354" i="23"/>
  <c r="A354" i="23"/>
  <c r="K353" i="23"/>
  <c r="J353" i="23"/>
  <c r="B353" i="23"/>
  <c r="A353" i="23"/>
  <c r="K352" i="23"/>
  <c r="J352" i="23"/>
  <c r="B352" i="23"/>
  <c r="A352" i="23"/>
  <c r="K351" i="23"/>
  <c r="J351" i="23"/>
  <c r="B351" i="23"/>
  <c r="A351" i="23"/>
  <c r="K350" i="23"/>
  <c r="J350" i="23"/>
  <c r="B350" i="23"/>
  <c r="A350" i="23"/>
  <c r="K349" i="23"/>
  <c r="J349" i="23"/>
  <c r="B349" i="23"/>
  <c r="A349" i="23"/>
  <c r="K348" i="23"/>
  <c r="J348" i="23"/>
  <c r="B348" i="23"/>
  <c r="A348" i="23"/>
  <c r="K347" i="23"/>
  <c r="J347" i="23"/>
  <c r="B347" i="23"/>
  <c r="A347" i="23"/>
  <c r="K346" i="23"/>
  <c r="J346" i="23"/>
  <c r="B346" i="23"/>
  <c r="A346" i="23"/>
  <c r="K345" i="23"/>
  <c r="J345" i="23"/>
  <c r="B345" i="23"/>
  <c r="A345" i="23"/>
  <c r="K344" i="23"/>
  <c r="J344" i="23"/>
  <c r="B344" i="23"/>
  <c r="A344" i="23"/>
  <c r="K343" i="23"/>
  <c r="J343" i="23"/>
  <c r="B343" i="23"/>
  <c r="A343" i="23"/>
  <c r="K342" i="23"/>
  <c r="J342" i="23"/>
  <c r="B342" i="23"/>
  <c r="A342" i="23"/>
  <c r="K341" i="23"/>
  <c r="J341" i="23"/>
  <c r="B341" i="23"/>
  <c r="A341" i="23"/>
  <c r="K340" i="23"/>
  <c r="J340" i="23"/>
  <c r="B340" i="23"/>
  <c r="A340" i="23"/>
  <c r="K339" i="23"/>
  <c r="J339" i="23"/>
  <c r="B339" i="23"/>
  <c r="A339" i="23"/>
  <c r="K338" i="23"/>
  <c r="J338" i="23"/>
  <c r="B338" i="23"/>
  <c r="A338" i="23"/>
  <c r="K337" i="23"/>
  <c r="J337" i="23"/>
  <c r="B337" i="23"/>
  <c r="A337" i="23"/>
  <c r="K336" i="23"/>
  <c r="J336" i="23"/>
  <c r="B336" i="23"/>
  <c r="A336" i="23"/>
  <c r="K335" i="23"/>
  <c r="J335" i="23"/>
  <c r="B335" i="23"/>
  <c r="A335" i="23"/>
  <c r="K334" i="23"/>
  <c r="J334" i="23"/>
  <c r="B334" i="23"/>
  <c r="A334" i="23"/>
  <c r="K333" i="23"/>
  <c r="J333" i="23"/>
  <c r="B333" i="23"/>
  <c r="A333" i="23"/>
  <c r="K332" i="23"/>
  <c r="J332" i="23"/>
  <c r="B332" i="23"/>
  <c r="A332" i="23"/>
  <c r="K331" i="23"/>
  <c r="J331" i="23"/>
  <c r="B331" i="23"/>
  <c r="A331" i="23"/>
  <c r="K330" i="23"/>
  <c r="J330" i="23"/>
  <c r="B330" i="23"/>
  <c r="A330" i="23"/>
  <c r="K329" i="23"/>
  <c r="J329" i="23"/>
  <c r="B329" i="23"/>
  <c r="A329" i="23"/>
  <c r="K328" i="23"/>
  <c r="J328" i="23"/>
  <c r="B328" i="23"/>
  <c r="A328" i="23"/>
  <c r="K327" i="23"/>
  <c r="J327" i="23"/>
  <c r="B327" i="23"/>
  <c r="A327" i="23"/>
  <c r="K326" i="23"/>
  <c r="J326" i="23"/>
  <c r="B326" i="23"/>
  <c r="A326" i="23"/>
  <c r="K325" i="23"/>
  <c r="J325" i="23"/>
  <c r="B325" i="23"/>
  <c r="A325" i="23"/>
  <c r="K324" i="23"/>
  <c r="J324" i="23"/>
  <c r="B324" i="23"/>
  <c r="A324" i="23"/>
  <c r="K323" i="23"/>
  <c r="J323" i="23"/>
  <c r="B323" i="23"/>
  <c r="A323" i="23"/>
  <c r="K322" i="23"/>
  <c r="J322" i="23"/>
  <c r="B322" i="23"/>
  <c r="A322" i="23"/>
  <c r="K321" i="23"/>
  <c r="J321" i="23"/>
  <c r="B321" i="23"/>
  <c r="A321" i="23"/>
  <c r="K320" i="23"/>
  <c r="J320" i="23"/>
  <c r="B320" i="23"/>
  <c r="A320" i="23"/>
  <c r="K319" i="23"/>
  <c r="J319" i="23"/>
  <c r="B319" i="23"/>
  <c r="A319" i="23"/>
  <c r="K318" i="23"/>
  <c r="J318" i="23"/>
  <c r="B318" i="23"/>
  <c r="A318" i="23"/>
  <c r="K317" i="23"/>
  <c r="J317" i="23"/>
  <c r="B317" i="23"/>
  <c r="A317" i="23"/>
  <c r="K316" i="23"/>
  <c r="B316" i="23"/>
  <c r="A316" i="23"/>
  <c r="J315" i="23"/>
  <c r="K315" i="23" s="1"/>
  <c r="B315" i="23"/>
  <c r="A315" i="23"/>
  <c r="J314" i="23"/>
  <c r="K314" i="23" s="1"/>
  <c r="B314" i="23"/>
  <c r="A314" i="23"/>
  <c r="J313" i="23"/>
  <c r="K313" i="23" s="1"/>
  <c r="B313" i="23"/>
  <c r="A313" i="23"/>
  <c r="J312" i="23"/>
  <c r="K312" i="23" s="1"/>
  <c r="B312" i="23"/>
  <c r="A312" i="23"/>
  <c r="J311" i="23"/>
  <c r="K311" i="23" s="1"/>
  <c r="B311" i="23"/>
  <c r="A311" i="23"/>
  <c r="K310" i="23"/>
  <c r="B310" i="23"/>
  <c r="A310" i="23"/>
  <c r="K309" i="23"/>
  <c r="B309" i="23"/>
  <c r="A309" i="23"/>
  <c r="K308" i="23"/>
  <c r="B308" i="23"/>
  <c r="A308" i="23"/>
  <c r="K307" i="23"/>
  <c r="J307" i="23"/>
  <c r="B307" i="23"/>
  <c r="A307" i="23"/>
  <c r="K306" i="23"/>
  <c r="J306" i="23"/>
  <c r="B306" i="23"/>
  <c r="A306" i="23"/>
  <c r="K305" i="23"/>
  <c r="J305" i="23"/>
  <c r="B305" i="23"/>
  <c r="A305" i="23"/>
  <c r="K304" i="23"/>
  <c r="J304" i="23"/>
  <c r="B304" i="23"/>
  <c r="A304" i="23"/>
  <c r="K303" i="23"/>
  <c r="J303" i="23"/>
  <c r="B303" i="23"/>
  <c r="A303" i="23"/>
  <c r="K302" i="23"/>
  <c r="J302" i="23"/>
  <c r="B302" i="23"/>
  <c r="A302" i="23"/>
  <c r="K301" i="23"/>
  <c r="J301" i="23"/>
  <c r="B301" i="23"/>
  <c r="A301" i="23"/>
  <c r="K300" i="23"/>
  <c r="J300" i="23"/>
  <c r="B300" i="23"/>
  <c r="A300" i="23"/>
  <c r="K299" i="23"/>
  <c r="J299" i="23"/>
  <c r="B299" i="23"/>
  <c r="A299" i="23"/>
  <c r="K298" i="23"/>
  <c r="J298" i="23"/>
  <c r="B298" i="23"/>
  <c r="A298" i="23"/>
  <c r="K297" i="23"/>
  <c r="J297" i="23"/>
  <c r="B297" i="23"/>
  <c r="A297" i="23"/>
  <c r="K296" i="23"/>
  <c r="J296" i="23"/>
  <c r="B296" i="23"/>
  <c r="A296" i="23"/>
  <c r="K295" i="23"/>
  <c r="J295" i="23"/>
  <c r="B295" i="23"/>
  <c r="A295" i="23"/>
  <c r="K294" i="23"/>
  <c r="J294" i="23"/>
  <c r="B294" i="23"/>
  <c r="A294" i="23"/>
  <c r="K293" i="23"/>
  <c r="J293" i="23"/>
  <c r="B293" i="23"/>
  <c r="A293" i="23"/>
  <c r="K292" i="23"/>
  <c r="J292" i="23"/>
  <c r="B292" i="23"/>
  <c r="A292" i="23"/>
  <c r="K291" i="23"/>
  <c r="J291" i="23"/>
  <c r="B291" i="23"/>
  <c r="A291" i="23"/>
  <c r="K290" i="23"/>
  <c r="J290" i="23"/>
  <c r="B290" i="23"/>
  <c r="A290" i="23"/>
  <c r="K289" i="23"/>
  <c r="J289" i="23"/>
  <c r="B289" i="23"/>
  <c r="A289" i="23"/>
  <c r="K288" i="23"/>
  <c r="J288" i="23"/>
  <c r="B288" i="23"/>
  <c r="A288" i="23"/>
  <c r="K287" i="23"/>
  <c r="J287" i="23"/>
  <c r="B287" i="23"/>
  <c r="A287" i="23"/>
  <c r="K286" i="23"/>
  <c r="J286" i="23"/>
  <c r="B286" i="23"/>
  <c r="A286" i="23"/>
  <c r="K285" i="23"/>
  <c r="J285" i="23"/>
  <c r="B285" i="23"/>
  <c r="A285" i="23"/>
  <c r="K284" i="23"/>
  <c r="J284" i="23"/>
  <c r="B284" i="23"/>
  <c r="A284" i="23"/>
  <c r="K283" i="23"/>
  <c r="J283" i="23"/>
  <c r="B283" i="23"/>
  <c r="A283" i="23"/>
  <c r="K282" i="23"/>
  <c r="J282" i="23"/>
  <c r="B282" i="23"/>
  <c r="A282" i="23"/>
  <c r="K281" i="23"/>
  <c r="J281" i="23"/>
  <c r="B281" i="23"/>
  <c r="A281" i="23"/>
  <c r="K280" i="23"/>
  <c r="J280" i="23"/>
  <c r="B280" i="23"/>
  <c r="A280" i="23"/>
  <c r="K279" i="23"/>
  <c r="J279" i="23"/>
  <c r="B279" i="23"/>
  <c r="A279" i="23"/>
  <c r="K278" i="23"/>
  <c r="J278" i="23"/>
  <c r="B278" i="23"/>
  <c r="A278" i="23"/>
  <c r="K277" i="23"/>
  <c r="J277" i="23"/>
  <c r="B277" i="23"/>
  <c r="A277" i="23"/>
  <c r="K276" i="23"/>
  <c r="J276" i="23"/>
  <c r="B276" i="23"/>
  <c r="A276" i="23"/>
  <c r="K275" i="23"/>
  <c r="B275" i="23"/>
  <c r="A275" i="23"/>
  <c r="K274" i="23"/>
  <c r="B274" i="23"/>
  <c r="A274" i="23"/>
  <c r="J273" i="23"/>
  <c r="K273" i="23" s="1"/>
  <c r="B273" i="23"/>
  <c r="A273" i="23"/>
  <c r="J272" i="23"/>
  <c r="K272" i="23" s="1"/>
  <c r="B272" i="23"/>
  <c r="A272" i="23"/>
  <c r="J271" i="23"/>
  <c r="K271" i="23" s="1"/>
  <c r="B271" i="23"/>
  <c r="A271" i="23"/>
  <c r="J270" i="23"/>
  <c r="K270" i="23" s="1"/>
  <c r="B270" i="23"/>
  <c r="A270" i="23"/>
  <c r="J269" i="23"/>
  <c r="K269" i="23" s="1"/>
  <c r="B269" i="23"/>
  <c r="A269" i="23"/>
  <c r="J268" i="23"/>
  <c r="K268" i="23" s="1"/>
  <c r="B268" i="23"/>
  <c r="A268" i="23"/>
  <c r="J267" i="23"/>
  <c r="K267" i="23" s="1"/>
  <c r="B267" i="23"/>
  <c r="A267" i="23"/>
  <c r="J266" i="23"/>
  <c r="K266" i="23" s="1"/>
  <c r="B266" i="23"/>
  <c r="A266" i="23"/>
  <c r="J265" i="23"/>
  <c r="K265" i="23" s="1"/>
  <c r="B265" i="23"/>
  <c r="A265" i="23"/>
  <c r="J264" i="23"/>
  <c r="K264" i="23" s="1"/>
  <c r="B264" i="23"/>
  <c r="A264" i="23"/>
  <c r="J263" i="23"/>
  <c r="K263" i="23" s="1"/>
  <c r="B263" i="23"/>
  <c r="A263" i="23"/>
  <c r="J262" i="23"/>
  <c r="K262" i="23" s="1"/>
  <c r="B262" i="23"/>
  <c r="A262" i="23"/>
  <c r="J261" i="23"/>
  <c r="K261" i="23" s="1"/>
  <c r="B261" i="23"/>
  <c r="A261" i="23"/>
  <c r="J260" i="23"/>
  <c r="K260" i="23" s="1"/>
  <c r="B260" i="23"/>
  <c r="A260" i="23"/>
  <c r="J259" i="23"/>
  <c r="K259" i="23" s="1"/>
  <c r="B259" i="23"/>
  <c r="A259" i="23"/>
  <c r="J258" i="23"/>
  <c r="K258" i="23" s="1"/>
  <c r="B258" i="23"/>
  <c r="A258" i="23"/>
  <c r="J257" i="23"/>
  <c r="K257" i="23" s="1"/>
  <c r="B257" i="23"/>
  <c r="A257" i="23"/>
  <c r="J256" i="23"/>
  <c r="K256" i="23" s="1"/>
  <c r="B256" i="23"/>
  <c r="A256" i="23"/>
  <c r="J255" i="23"/>
  <c r="K255" i="23" s="1"/>
  <c r="B255" i="23"/>
  <c r="A255" i="23"/>
  <c r="J254" i="23"/>
  <c r="K254" i="23" s="1"/>
  <c r="B254" i="23"/>
  <c r="A254" i="23"/>
  <c r="J253" i="23"/>
  <c r="K253" i="23" s="1"/>
  <c r="B253" i="23"/>
  <c r="A253" i="23"/>
  <c r="J252" i="23"/>
  <c r="K252" i="23" s="1"/>
  <c r="B252" i="23"/>
  <c r="A252" i="23"/>
  <c r="J251" i="23"/>
  <c r="K251" i="23" s="1"/>
  <c r="B251" i="23"/>
  <c r="A251" i="23"/>
  <c r="J250" i="23"/>
  <c r="K250" i="23" s="1"/>
  <c r="B250" i="23"/>
  <c r="A250" i="23"/>
  <c r="J249" i="23"/>
  <c r="K249" i="23" s="1"/>
  <c r="B249" i="23"/>
  <c r="A249" i="23"/>
  <c r="J248" i="23"/>
  <c r="K248" i="23" s="1"/>
  <c r="B248" i="23"/>
  <c r="A248" i="23"/>
  <c r="J247" i="23"/>
  <c r="K247" i="23" s="1"/>
  <c r="B247" i="23"/>
  <c r="A247" i="23"/>
  <c r="J246" i="23"/>
  <c r="K246" i="23" s="1"/>
  <c r="B246" i="23"/>
  <c r="A246" i="23"/>
  <c r="J245" i="23"/>
  <c r="K245" i="23" s="1"/>
  <c r="B245" i="23"/>
  <c r="A245" i="23"/>
  <c r="J244" i="23"/>
  <c r="K244" i="23" s="1"/>
  <c r="B244" i="23"/>
  <c r="A244" i="23"/>
  <c r="J243" i="23"/>
  <c r="K243" i="23" s="1"/>
  <c r="B243" i="23"/>
  <c r="A243" i="23"/>
  <c r="J242" i="23"/>
  <c r="K242" i="23" s="1"/>
  <c r="B242" i="23"/>
  <c r="A242" i="23"/>
  <c r="J241" i="23"/>
  <c r="K241" i="23" s="1"/>
  <c r="B241" i="23"/>
  <c r="A241" i="23"/>
  <c r="J240" i="23"/>
  <c r="K240" i="23" s="1"/>
  <c r="B240" i="23"/>
  <c r="A240" i="23"/>
  <c r="J239" i="23"/>
  <c r="K239" i="23" s="1"/>
  <c r="B239" i="23"/>
  <c r="A239" i="23"/>
  <c r="J238" i="23"/>
  <c r="K238" i="23" s="1"/>
  <c r="B238" i="23"/>
  <c r="A238" i="23"/>
  <c r="J237" i="23"/>
  <c r="K237" i="23" s="1"/>
  <c r="B237" i="23"/>
  <c r="A237" i="23"/>
  <c r="J236" i="23"/>
  <c r="K236" i="23" s="1"/>
  <c r="B236" i="23"/>
  <c r="A236" i="23"/>
  <c r="J235" i="23"/>
  <c r="K235" i="23" s="1"/>
  <c r="B235" i="23"/>
  <c r="A235" i="23"/>
  <c r="J234" i="23"/>
  <c r="K234" i="23" s="1"/>
  <c r="B234" i="23"/>
  <c r="A234" i="23"/>
  <c r="J233" i="23"/>
  <c r="K233" i="23" s="1"/>
  <c r="B233" i="23"/>
  <c r="A233" i="23"/>
  <c r="J232" i="23"/>
  <c r="K232" i="23" s="1"/>
  <c r="B232" i="23"/>
  <c r="A232" i="23"/>
  <c r="J231" i="23"/>
  <c r="K231" i="23" s="1"/>
  <c r="B231" i="23"/>
  <c r="A231" i="23"/>
  <c r="J230" i="23"/>
  <c r="K230" i="23" s="1"/>
  <c r="B230" i="23"/>
  <c r="A230" i="23"/>
  <c r="J229" i="23"/>
  <c r="K229" i="23" s="1"/>
  <c r="B229" i="23"/>
  <c r="A229" i="23"/>
  <c r="J228" i="23"/>
  <c r="K228" i="23" s="1"/>
  <c r="B228" i="23"/>
  <c r="A228" i="23"/>
  <c r="J227" i="23"/>
  <c r="K227" i="23" s="1"/>
  <c r="B227" i="23"/>
  <c r="A227" i="23"/>
  <c r="J226" i="23"/>
  <c r="K226" i="23" s="1"/>
  <c r="B226" i="23"/>
  <c r="A226" i="23"/>
  <c r="J225" i="23"/>
  <c r="K225" i="23" s="1"/>
  <c r="B225" i="23"/>
  <c r="A225" i="23"/>
  <c r="J224" i="23"/>
  <c r="K224" i="23" s="1"/>
  <c r="B224" i="23"/>
  <c r="A224" i="23"/>
  <c r="J223" i="23"/>
  <c r="K223" i="23" s="1"/>
  <c r="B223" i="23"/>
  <c r="A223" i="23"/>
  <c r="J222" i="23"/>
  <c r="K222" i="23" s="1"/>
  <c r="B222" i="23"/>
  <c r="A222" i="23"/>
  <c r="K221" i="23"/>
  <c r="J221" i="23"/>
  <c r="B221" i="23"/>
  <c r="A221" i="23"/>
  <c r="K220" i="23"/>
  <c r="J220" i="23"/>
  <c r="B220" i="23"/>
  <c r="A220" i="23"/>
  <c r="K219" i="23"/>
  <c r="J219" i="23"/>
  <c r="B219" i="23"/>
  <c r="A219" i="23"/>
  <c r="K218" i="23"/>
  <c r="J218" i="23"/>
  <c r="B218" i="23"/>
  <c r="A218" i="23"/>
  <c r="K217" i="23"/>
  <c r="J217" i="23"/>
  <c r="B217" i="23"/>
  <c r="A217" i="23"/>
  <c r="K216" i="23"/>
  <c r="J216" i="23"/>
  <c r="B216" i="23"/>
  <c r="A216" i="23"/>
  <c r="K215" i="23"/>
  <c r="J215" i="23"/>
  <c r="B215" i="23"/>
  <c r="A215" i="23"/>
  <c r="K214" i="23"/>
  <c r="J214" i="23"/>
  <c r="B214" i="23"/>
  <c r="A214" i="23"/>
  <c r="K213" i="23"/>
  <c r="J213" i="23"/>
  <c r="B213" i="23"/>
  <c r="A213" i="23"/>
  <c r="K212" i="23"/>
  <c r="J212" i="23"/>
  <c r="B212" i="23"/>
  <c r="A212" i="23"/>
  <c r="K211" i="23"/>
  <c r="J211" i="23"/>
  <c r="B211" i="23"/>
  <c r="A211" i="23"/>
  <c r="K210" i="23"/>
  <c r="J210" i="23"/>
  <c r="B210" i="23"/>
  <c r="A210" i="23"/>
  <c r="K209" i="23"/>
  <c r="J209" i="23"/>
  <c r="B209" i="23"/>
  <c r="A209" i="23"/>
  <c r="K208" i="23"/>
  <c r="J208" i="23"/>
  <c r="B208" i="23"/>
  <c r="A208" i="23"/>
  <c r="K207" i="23"/>
  <c r="J207" i="23"/>
  <c r="B207" i="23"/>
  <c r="A207" i="23"/>
  <c r="K206" i="23"/>
  <c r="J206" i="23"/>
  <c r="B206" i="23"/>
  <c r="A206" i="23"/>
  <c r="K205" i="23"/>
  <c r="J205" i="23"/>
  <c r="B205" i="23"/>
  <c r="A205" i="23"/>
  <c r="K204" i="23"/>
  <c r="J204" i="23"/>
  <c r="B204" i="23"/>
  <c r="A204" i="23"/>
  <c r="K203" i="23"/>
  <c r="J203" i="23"/>
  <c r="B203" i="23"/>
  <c r="A203" i="23"/>
  <c r="K202" i="23"/>
  <c r="J202" i="23"/>
  <c r="B202" i="23"/>
  <c r="A202" i="23"/>
  <c r="K201" i="23"/>
  <c r="J201" i="23"/>
  <c r="B201" i="23"/>
  <c r="A201" i="23"/>
  <c r="K200" i="23"/>
  <c r="J200" i="23"/>
  <c r="B200" i="23"/>
  <c r="A200" i="23"/>
  <c r="K199" i="23"/>
  <c r="J199" i="23"/>
  <c r="B199" i="23"/>
  <c r="A199" i="23"/>
  <c r="K198" i="23"/>
  <c r="J198" i="23"/>
  <c r="B198" i="23"/>
  <c r="A198" i="23"/>
  <c r="K197" i="23"/>
  <c r="J197" i="23"/>
  <c r="B197" i="23"/>
  <c r="A197" i="23"/>
  <c r="K196" i="23"/>
  <c r="J196" i="23"/>
  <c r="B196" i="23"/>
  <c r="A196" i="23"/>
  <c r="K195" i="23"/>
  <c r="J195" i="23"/>
  <c r="B195" i="23"/>
  <c r="A195" i="23"/>
  <c r="K194" i="23"/>
  <c r="J194" i="23"/>
  <c r="B194" i="23"/>
  <c r="A194" i="23"/>
  <c r="K193" i="23"/>
  <c r="J193" i="23"/>
  <c r="B193" i="23"/>
  <c r="A193" i="23"/>
  <c r="K192" i="23"/>
  <c r="J192" i="23"/>
  <c r="B192" i="23"/>
  <c r="A192" i="23"/>
  <c r="K191" i="23"/>
  <c r="J191" i="23"/>
  <c r="B191" i="23"/>
  <c r="A191" i="23"/>
  <c r="K190" i="23"/>
  <c r="J190" i="23"/>
  <c r="B190" i="23"/>
  <c r="A190" i="23"/>
  <c r="K189" i="23"/>
  <c r="J189" i="23"/>
  <c r="B189" i="23"/>
  <c r="A189" i="23"/>
  <c r="K188" i="23"/>
  <c r="J188" i="23"/>
  <c r="B188" i="23"/>
  <c r="A188" i="23"/>
  <c r="K187" i="23"/>
  <c r="J187" i="23"/>
  <c r="B187" i="23"/>
  <c r="A187" i="23"/>
  <c r="K186" i="23"/>
  <c r="J186" i="23"/>
  <c r="B186" i="23"/>
  <c r="A186" i="23"/>
  <c r="K185" i="23"/>
  <c r="J185" i="23"/>
  <c r="B185" i="23"/>
  <c r="A185" i="23"/>
  <c r="K184" i="23"/>
  <c r="J184" i="23"/>
  <c r="B184" i="23"/>
  <c r="A184" i="23"/>
  <c r="K183" i="23"/>
  <c r="J183" i="23"/>
  <c r="B183" i="23"/>
  <c r="A183" i="23"/>
  <c r="K182" i="23"/>
  <c r="J182" i="23"/>
  <c r="B182" i="23"/>
  <c r="A182" i="23"/>
  <c r="K181" i="23"/>
  <c r="J181" i="23"/>
  <c r="B181" i="23"/>
  <c r="A181" i="23"/>
  <c r="K180" i="23"/>
  <c r="J180" i="23"/>
  <c r="B180" i="23"/>
  <c r="A180" i="23"/>
  <c r="K179" i="23"/>
  <c r="J179" i="23"/>
  <c r="B179" i="23"/>
  <c r="A179" i="23"/>
  <c r="K178" i="23"/>
  <c r="J178" i="23"/>
  <c r="B178" i="23"/>
  <c r="A178" i="23"/>
  <c r="K177" i="23"/>
  <c r="J177" i="23"/>
  <c r="B177" i="23"/>
  <c r="A177" i="23"/>
  <c r="K176" i="23"/>
  <c r="J176" i="23"/>
  <c r="B176" i="23"/>
  <c r="A176" i="23"/>
  <c r="K175" i="23"/>
  <c r="J175" i="23"/>
  <c r="B175" i="23"/>
  <c r="A175" i="23"/>
  <c r="K174" i="23"/>
  <c r="J174" i="23"/>
  <c r="B174" i="23"/>
  <c r="A174" i="23"/>
  <c r="K173" i="23"/>
  <c r="J173" i="23"/>
  <c r="B173" i="23"/>
  <c r="A173" i="23"/>
  <c r="K172" i="23"/>
  <c r="J172" i="23"/>
  <c r="B172" i="23"/>
  <c r="A172" i="23"/>
  <c r="K171" i="23"/>
  <c r="J171" i="23"/>
  <c r="B171" i="23"/>
  <c r="A171" i="23"/>
  <c r="K170" i="23"/>
  <c r="J170" i="23"/>
  <c r="B170" i="23"/>
  <c r="A170" i="23"/>
  <c r="K169" i="23"/>
  <c r="J169" i="23"/>
  <c r="B169" i="23"/>
  <c r="A169" i="23"/>
  <c r="K168" i="23"/>
  <c r="J168" i="23"/>
  <c r="B168" i="23"/>
  <c r="A168" i="23"/>
  <c r="K167" i="23"/>
  <c r="J167" i="23"/>
  <c r="B167" i="23"/>
  <c r="A167" i="23"/>
  <c r="K166" i="23"/>
  <c r="J166" i="23"/>
  <c r="B166" i="23"/>
  <c r="A166" i="23"/>
  <c r="K165" i="23"/>
  <c r="J165" i="23"/>
  <c r="B165" i="23"/>
  <c r="A165" i="23"/>
  <c r="K164" i="23"/>
  <c r="J164" i="23"/>
  <c r="B164" i="23"/>
  <c r="A164" i="23"/>
  <c r="K163" i="23"/>
  <c r="J163" i="23"/>
  <c r="B163" i="23"/>
  <c r="A163" i="23"/>
  <c r="K162" i="23"/>
  <c r="J162" i="23"/>
  <c r="B162" i="23"/>
  <c r="A162" i="23"/>
  <c r="K161" i="23"/>
  <c r="J161" i="23"/>
  <c r="B161" i="23"/>
  <c r="A161" i="23"/>
  <c r="K160" i="23"/>
  <c r="J160" i="23"/>
  <c r="B160" i="23"/>
  <c r="A160" i="23"/>
  <c r="K159" i="23"/>
  <c r="J159" i="23"/>
  <c r="B159" i="23"/>
  <c r="A159" i="23"/>
  <c r="K158" i="23"/>
  <c r="J158" i="23"/>
  <c r="B158" i="23"/>
  <c r="A158" i="23"/>
  <c r="K157" i="23"/>
  <c r="J157" i="23"/>
  <c r="B157" i="23"/>
  <c r="A157" i="23"/>
  <c r="J156" i="23"/>
  <c r="K156" i="23" s="1"/>
  <c r="B156" i="23"/>
  <c r="A156" i="23"/>
  <c r="J155" i="23"/>
  <c r="K155" i="23" s="1"/>
  <c r="B155" i="23"/>
  <c r="A155" i="23"/>
  <c r="J154" i="23"/>
  <c r="K154" i="23" s="1"/>
  <c r="B154" i="23"/>
  <c r="A154" i="23"/>
  <c r="J153" i="23"/>
  <c r="K153" i="23" s="1"/>
  <c r="B153" i="23"/>
  <c r="A153" i="23"/>
  <c r="J152" i="23"/>
  <c r="K152" i="23" s="1"/>
  <c r="B152" i="23"/>
  <c r="A152" i="23"/>
  <c r="J151" i="23"/>
  <c r="K151" i="23" s="1"/>
  <c r="B151" i="23"/>
  <c r="A151" i="23"/>
  <c r="J150" i="23"/>
  <c r="K150" i="23" s="1"/>
  <c r="B150" i="23"/>
  <c r="A150" i="23"/>
  <c r="J149" i="23"/>
  <c r="K149" i="23" s="1"/>
  <c r="B149" i="23"/>
  <c r="A149" i="23"/>
  <c r="K148" i="23"/>
  <c r="B148" i="23"/>
  <c r="A148" i="23"/>
  <c r="J147" i="23"/>
  <c r="K147" i="23" s="1"/>
  <c r="B147" i="23"/>
  <c r="A147" i="23"/>
  <c r="J146" i="23"/>
  <c r="K146" i="23" s="1"/>
  <c r="B146" i="23"/>
  <c r="A146" i="23"/>
  <c r="J145" i="23"/>
  <c r="K145" i="23" s="1"/>
  <c r="B145" i="23"/>
  <c r="A145" i="23"/>
  <c r="J144" i="23"/>
  <c r="K144" i="23" s="1"/>
  <c r="B144" i="23"/>
  <c r="A144" i="23"/>
  <c r="J143" i="23"/>
  <c r="K143" i="23" s="1"/>
  <c r="B143" i="23"/>
  <c r="A143" i="23"/>
  <c r="J142" i="23"/>
  <c r="K142" i="23" s="1"/>
  <c r="B142" i="23"/>
  <c r="A142" i="23"/>
  <c r="J141" i="23"/>
  <c r="K141" i="23" s="1"/>
  <c r="B141" i="23"/>
  <c r="A141" i="23"/>
  <c r="J140" i="23"/>
  <c r="K140" i="23" s="1"/>
  <c r="B140" i="23"/>
  <c r="A140" i="23"/>
  <c r="J139" i="23"/>
  <c r="K139" i="23" s="1"/>
  <c r="B139" i="23"/>
  <c r="A139" i="23"/>
  <c r="J138" i="23"/>
  <c r="K138" i="23" s="1"/>
  <c r="B138" i="23"/>
  <c r="A138" i="23"/>
  <c r="J137" i="23"/>
  <c r="K137" i="23" s="1"/>
  <c r="B137" i="23"/>
  <c r="A137" i="23"/>
  <c r="J136" i="23"/>
  <c r="K136" i="23" s="1"/>
  <c r="B136" i="23"/>
  <c r="A136" i="23"/>
  <c r="J135" i="23"/>
  <c r="K135" i="23" s="1"/>
  <c r="B135" i="23"/>
  <c r="A135" i="23"/>
  <c r="J134" i="23"/>
  <c r="K134" i="23" s="1"/>
  <c r="B134" i="23"/>
  <c r="A134" i="23"/>
  <c r="J133" i="23"/>
  <c r="K133" i="23" s="1"/>
  <c r="B133" i="23"/>
  <c r="A133" i="23"/>
  <c r="J132" i="23"/>
  <c r="K132" i="23" s="1"/>
  <c r="B132" i="23"/>
  <c r="A132" i="23"/>
  <c r="J131" i="23"/>
  <c r="K131" i="23" s="1"/>
  <c r="B131" i="23"/>
  <c r="A131" i="23"/>
  <c r="J130" i="23"/>
  <c r="K130" i="23" s="1"/>
  <c r="B130" i="23"/>
  <c r="A130" i="23"/>
  <c r="J129" i="23"/>
  <c r="K129" i="23" s="1"/>
  <c r="B129" i="23"/>
  <c r="A129" i="23"/>
  <c r="J128" i="23"/>
  <c r="K128" i="23" s="1"/>
  <c r="B128" i="23"/>
  <c r="A128" i="23"/>
  <c r="J127" i="23"/>
  <c r="K127" i="23" s="1"/>
  <c r="B127" i="23"/>
  <c r="A127" i="23"/>
  <c r="J126" i="23"/>
  <c r="K126" i="23" s="1"/>
  <c r="B126" i="23"/>
  <c r="A126" i="23"/>
  <c r="J125" i="23"/>
  <c r="K125" i="23" s="1"/>
  <c r="B125" i="23"/>
  <c r="A125" i="23"/>
  <c r="J124" i="23"/>
  <c r="K124" i="23" s="1"/>
  <c r="B124" i="23"/>
  <c r="A124" i="23"/>
  <c r="J123" i="23"/>
  <c r="K123" i="23" s="1"/>
  <c r="B123" i="23"/>
  <c r="A123" i="23"/>
  <c r="J122" i="23"/>
  <c r="K122" i="23" s="1"/>
  <c r="B122" i="23"/>
  <c r="A122" i="23"/>
  <c r="J121" i="23"/>
  <c r="K121" i="23" s="1"/>
  <c r="B121" i="23"/>
  <c r="A121" i="23"/>
  <c r="J120" i="23"/>
  <c r="K120" i="23" s="1"/>
  <c r="B120" i="23"/>
  <c r="A120" i="23"/>
  <c r="J119" i="23"/>
  <c r="K119" i="23" s="1"/>
  <c r="B119" i="23"/>
  <c r="A119" i="23"/>
  <c r="J118" i="23"/>
  <c r="K118" i="23" s="1"/>
  <c r="B118" i="23"/>
  <c r="A118" i="23"/>
  <c r="J117" i="23"/>
  <c r="K117" i="23" s="1"/>
  <c r="B117" i="23"/>
  <c r="A117" i="23"/>
  <c r="J116" i="23"/>
  <c r="K116" i="23" s="1"/>
  <c r="B116" i="23"/>
  <c r="A116" i="23"/>
  <c r="J115" i="23"/>
  <c r="K115" i="23" s="1"/>
  <c r="B115" i="23"/>
  <c r="A115" i="23"/>
  <c r="J114" i="23"/>
  <c r="K114" i="23" s="1"/>
  <c r="B114" i="23"/>
  <c r="A114" i="23"/>
  <c r="J113" i="23"/>
  <c r="K113" i="23" s="1"/>
  <c r="B113" i="23"/>
  <c r="A113" i="23"/>
  <c r="J112" i="23"/>
  <c r="K112" i="23" s="1"/>
  <c r="B112" i="23"/>
  <c r="A112" i="23"/>
  <c r="J111" i="23"/>
  <c r="K111" i="23" s="1"/>
  <c r="B111" i="23"/>
  <c r="A111" i="23"/>
  <c r="J110" i="23"/>
  <c r="K110" i="23" s="1"/>
  <c r="B110" i="23"/>
  <c r="A110" i="23"/>
  <c r="J109" i="23"/>
  <c r="K109" i="23" s="1"/>
  <c r="B109" i="23"/>
  <c r="A109" i="23"/>
  <c r="J108" i="23"/>
  <c r="K108" i="23" s="1"/>
  <c r="B108" i="23"/>
  <c r="A108" i="23"/>
  <c r="J107" i="23"/>
  <c r="K107" i="23" s="1"/>
  <c r="B107" i="23"/>
  <c r="A107" i="23"/>
  <c r="J106" i="23"/>
  <c r="K106" i="23" s="1"/>
  <c r="B106" i="23"/>
  <c r="A106" i="23"/>
  <c r="J105" i="23"/>
  <c r="K105" i="23" s="1"/>
  <c r="B105" i="23"/>
  <c r="A105" i="23"/>
  <c r="J104" i="23"/>
  <c r="K104" i="23" s="1"/>
  <c r="B104" i="23"/>
  <c r="A104" i="23"/>
  <c r="J103" i="23"/>
  <c r="K103" i="23" s="1"/>
  <c r="B103" i="23"/>
  <c r="A103" i="23"/>
  <c r="J102" i="23"/>
  <c r="K102" i="23" s="1"/>
  <c r="B102" i="23"/>
  <c r="A102" i="23"/>
  <c r="J101" i="23"/>
  <c r="K101" i="23" s="1"/>
  <c r="B101" i="23"/>
  <c r="A101" i="23"/>
  <c r="J100" i="23"/>
  <c r="K100" i="23" s="1"/>
  <c r="B100" i="23"/>
  <c r="A100" i="23"/>
  <c r="J99" i="23"/>
  <c r="K99" i="23" s="1"/>
  <c r="B99" i="23"/>
  <c r="A99" i="23"/>
  <c r="J98" i="23"/>
  <c r="K98" i="23" s="1"/>
  <c r="B98" i="23"/>
  <c r="A98" i="23"/>
  <c r="J97" i="23"/>
  <c r="K97" i="23" s="1"/>
  <c r="B97" i="23"/>
  <c r="A97" i="23"/>
  <c r="J96" i="23"/>
  <c r="K96" i="23" s="1"/>
  <c r="B96" i="23"/>
  <c r="A96" i="23"/>
  <c r="J95" i="23"/>
  <c r="K95" i="23" s="1"/>
  <c r="B95" i="23"/>
  <c r="A95" i="23"/>
  <c r="J94" i="23"/>
  <c r="K94" i="23" s="1"/>
  <c r="B94" i="23"/>
  <c r="A94" i="23"/>
  <c r="J93" i="23"/>
  <c r="K93" i="23" s="1"/>
  <c r="B93" i="23"/>
  <c r="A93" i="23"/>
  <c r="J92" i="23"/>
  <c r="K92" i="23" s="1"/>
  <c r="B92" i="23"/>
  <c r="A92" i="23"/>
  <c r="J91" i="23"/>
  <c r="K91" i="23" s="1"/>
  <c r="B91" i="23"/>
  <c r="A91" i="23"/>
  <c r="J90" i="23"/>
  <c r="K90" i="23" s="1"/>
  <c r="B90" i="23"/>
  <c r="A90" i="23"/>
  <c r="J89" i="23"/>
  <c r="K89" i="23" s="1"/>
  <c r="B89" i="23"/>
  <c r="A89" i="23"/>
  <c r="J88" i="23"/>
  <c r="K88" i="23" s="1"/>
  <c r="B88" i="23"/>
  <c r="A88" i="23"/>
  <c r="J87" i="23"/>
  <c r="K87" i="23" s="1"/>
  <c r="B87" i="23"/>
  <c r="A87" i="23"/>
  <c r="J86" i="23"/>
  <c r="K86" i="23" s="1"/>
  <c r="B86" i="23"/>
  <c r="A86" i="23"/>
  <c r="J85" i="23"/>
  <c r="K85" i="23" s="1"/>
  <c r="B85" i="23"/>
  <c r="A85" i="23"/>
  <c r="J84" i="23"/>
  <c r="K84" i="23" s="1"/>
  <c r="B84" i="23"/>
  <c r="A84" i="23"/>
  <c r="J83" i="23"/>
  <c r="K83" i="23" s="1"/>
  <c r="B83" i="23"/>
  <c r="A83" i="23"/>
  <c r="J82" i="23"/>
  <c r="K82" i="23" s="1"/>
  <c r="B82" i="23"/>
  <c r="A82" i="23"/>
  <c r="J81" i="23"/>
  <c r="K81" i="23" s="1"/>
  <c r="B81" i="23"/>
  <c r="A81" i="23"/>
  <c r="J80" i="23"/>
  <c r="K80" i="23" s="1"/>
  <c r="B80" i="23"/>
  <c r="A80" i="23"/>
  <c r="K79" i="23"/>
  <c r="B79" i="23"/>
  <c r="A79" i="23"/>
  <c r="K78" i="23"/>
  <c r="J78" i="23"/>
  <c r="B78" i="23"/>
  <c r="A78" i="23"/>
  <c r="K77" i="23"/>
  <c r="J77" i="23"/>
  <c r="B77" i="23"/>
  <c r="A77" i="23"/>
  <c r="K76" i="23"/>
  <c r="J76" i="23"/>
  <c r="B76" i="23"/>
  <c r="A76" i="23"/>
  <c r="K75" i="23"/>
  <c r="J75" i="23"/>
  <c r="B75" i="23"/>
  <c r="A75" i="23"/>
  <c r="K74" i="23"/>
  <c r="J74" i="23"/>
  <c r="B74" i="23"/>
  <c r="A74" i="23"/>
  <c r="K73" i="23"/>
  <c r="J73" i="23"/>
  <c r="B73" i="23"/>
  <c r="A73" i="23"/>
  <c r="K72" i="23"/>
  <c r="J72" i="23"/>
  <c r="B72" i="23"/>
  <c r="A72" i="23"/>
  <c r="K71" i="23"/>
  <c r="J71" i="23"/>
  <c r="B71" i="23"/>
  <c r="A71" i="23"/>
  <c r="K70" i="23"/>
  <c r="J70" i="23"/>
  <c r="B70" i="23"/>
  <c r="A70" i="23"/>
  <c r="K69" i="23"/>
  <c r="J69" i="23"/>
  <c r="B69" i="23"/>
  <c r="A69" i="23"/>
  <c r="K68" i="23"/>
  <c r="J68" i="23"/>
  <c r="B68" i="23"/>
  <c r="A68" i="23"/>
  <c r="K67" i="23"/>
  <c r="J67" i="23"/>
  <c r="B67" i="23"/>
  <c r="A67" i="23"/>
  <c r="K66" i="23"/>
  <c r="J66" i="23"/>
  <c r="B66" i="23"/>
  <c r="A66" i="23"/>
  <c r="K65" i="23"/>
  <c r="J65" i="23"/>
  <c r="B65" i="23"/>
  <c r="A65" i="23"/>
  <c r="K64" i="23"/>
  <c r="J64" i="23"/>
  <c r="B64" i="23"/>
  <c r="A64" i="23"/>
  <c r="K63" i="23"/>
  <c r="J63" i="23"/>
  <c r="B63" i="23"/>
  <c r="A63" i="23"/>
  <c r="K62" i="23"/>
  <c r="J62" i="23"/>
  <c r="B62" i="23"/>
  <c r="A62" i="23"/>
  <c r="K61" i="23"/>
  <c r="J61" i="23"/>
  <c r="B61" i="23"/>
  <c r="A61" i="23"/>
  <c r="K60" i="23"/>
  <c r="J60" i="23"/>
  <c r="B60" i="23"/>
  <c r="A60" i="23"/>
  <c r="K59" i="23"/>
  <c r="J59" i="23"/>
  <c r="B59" i="23"/>
  <c r="A59" i="23"/>
  <c r="K58" i="23"/>
  <c r="J58" i="23"/>
  <c r="B58" i="23"/>
  <c r="A58" i="23"/>
  <c r="K57" i="23"/>
  <c r="J57" i="23"/>
  <c r="B57" i="23"/>
  <c r="A57" i="23"/>
  <c r="K56" i="23"/>
  <c r="J56" i="23"/>
  <c r="B56" i="23"/>
  <c r="A56" i="23"/>
  <c r="K55" i="23"/>
  <c r="J55" i="23"/>
  <c r="B55" i="23"/>
  <c r="A55" i="23"/>
  <c r="K54" i="23"/>
  <c r="J54" i="23"/>
  <c r="B54" i="23"/>
  <c r="A54" i="23"/>
  <c r="K53" i="23"/>
  <c r="J53" i="23"/>
  <c r="B53" i="23"/>
  <c r="A53" i="23"/>
  <c r="K52" i="23"/>
  <c r="J52" i="23"/>
  <c r="B52" i="23"/>
  <c r="A52" i="23"/>
  <c r="K51" i="23"/>
  <c r="J51" i="23"/>
  <c r="B51" i="23"/>
  <c r="A51" i="23"/>
  <c r="K50" i="23"/>
  <c r="J50" i="23"/>
  <c r="B50" i="23"/>
  <c r="A50" i="23"/>
  <c r="K49" i="23"/>
  <c r="J49" i="23"/>
  <c r="B49" i="23"/>
  <c r="A49" i="23"/>
  <c r="K48" i="23"/>
  <c r="J48" i="23"/>
  <c r="B48" i="23"/>
  <c r="A48" i="23"/>
  <c r="K47" i="23"/>
  <c r="J47" i="23"/>
  <c r="B47" i="23"/>
  <c r="A47" i="23"/>
  <c r="K46" i="23"/>
  <c r="J46" i="23"/>
  <c r="B46" i="23"/>
  <c r="A46" i="23"/>
  <c r="K45" i="23"/>
  <c r="J45" i="23"/>
  <c r="B45" i="23"/>
  <c r="A45" i="23"/>
  <c r="K44" i="23"/>
  <c r="J44" i="23"/>
  <c r="B44" i="23"/>
  <c r="A44" i="23"/>
  <c r="K43" i="23"/>
  <c r="J43" i="23"/>
  <c r="B43" i="23"/>
  <c r="A43" i="23"/>
  <c r="K42" i="23"/>
  <c r="J42" i="23"/>
  <c r="B42" i="23"/>
  <c r="A42" i="23"/>
  <c r="K41" i="23"/>
  <c r="J41" i="23"/>
  <c r="B41" i="23"/>
  <c r="A41" i="23"/>
  <c r="K40" i="23"/>
  <c r="J40" i="23"/>
  <c r="B40" i="23"/>
  <c r="A40" i="23"/>
  <c r="K39" i="23"/>
  <c r="J39" i="23"/>
  <c r="B39" i="23"/>
  <c r="A39" i="23"/>
  <c r="K38" i="23"/>
  <c r="J38" i="23"/>
  <c r="B38" i="23"/>
  <c r="A38" i="23"/>
  <c r="K37" i="23"/>
  <c r="J37" i="23"/>
  <c r="B37" i="23"/>
  <c r="A37" i="23"/>
  <c r="K36" i="23"/>
  <c r="J36" i="23"/>
  <c r="B36" i="23"/>
  <c r="A36" i="23"/>
  <c r="K35" i="23"/>
  <c r="J35" i="23"/>
  <c r="B35" i="23"/>
  <c r="A35" i="23"/>
  <c r="K34" i="23"/>
  <c r="J34" i="23"/>
  <c r="B34" i="23"/>
  <c r="A34" i="23"/>
  <c r="K33" i="23"/>
  <c r="J33" i="23"/>
  <c r="B33" i="23"/>
  <c r="A33" i="23"/>
  <c r="K32" i="23"/>
  <c r="J32" i="23"/>
  <c r="B32" i="23"/>
  <c r="A32" i="23"/>
  <c r="K31" i="23"/>
  <c r="J31" i="23"/>
  <c r="B31" i="23"/>
  <c r="A31" i="23"/>
  <c r="K30" i="23"/>
  <c r="J30" i="23"/>
  <c r="B30" i="23"/>
  <c r="A30" i="23"/>
  <c r="K29" i="23"/>
  <c r="J29" i="23"/>
  <c r="B29" i="23"/>
  <c r="A29" i="23"/>
  <c r="K28" i="23"/>
  <c r="J28" i="23"/>
  <c r="B28" i="23"/>
  <c r="A28" i="23"/>
  <c r="K27" i="23"/>
  <c r="J27" i="23"/>
  <c r="B27" i="23"/>
  <c r="A27" i="23"/>
  <c r="K26" i="23"/>
  <c r="J26" i="23"/>
  <c r="B26" i="23"/>
  <c r="A26" i="23"/>
  <c r="K25" i="23"/>
  <c r="J25" i="23"/>
  <c r="B25" i="23"/>
  <c r="A25" i="23"/>
  <c r="K24" i="23"/>
  <c r="J24" i="23"/>
  <c r="B24" i="23"/>
  <c r="A24" i="23"/>
  <c r="K23" i="23"/>
  <c r="J23" i="23"/>
  <c r="B23" i="23"/>
  <c r="A23" i="23"/>
  <c r="K22" i="23"/>
  <c r="J22" i="23"/>
  <c r="B22" i="23"/>
  <c r="A22" i="23"/>
  <c r="K21" i="23"/>
  <c r="J21" i="23"/>
  <c r="B21" i="23"/>
  <c r="A21" i="23"/>
  <c r="K20" i="23"/>
  <c r="J20" i="23"/>
  <c r="B20" i="23"/>
  <c r="A20" i="23"/>
  <c r="K19" i="23"/>
  <c r="J19" i="23"/>
  <c r="B19" i="23"/>
  <c r="A19" i="23"/>
  <c r="K18" i="23"/>
  <c r="J18" i="23"/>
  <c r="B18" i="23"/>
  <c r="A18" i="23"/>
  <c r="K17" i="23"/>
  <c r="J17" i="23"/>
  <c r="B17" i="23"/>
  <c r="A17" i="23"/>
  <c r="K16" i="23"/>
  <c r="J16" i="23"/>
  <c r="B16" i="23"/>
  <c r="A16" i="23"/>
  <c r="K15" i="23"/>
  <c r="J15" i="23"/>
  <c r="B15" i="23"/>
  <c r="A15" i="23"/>
  <c r="K14" i="23"/>
  <c r="J14" i="23"/>
  <c r="B14" i="23"/>
  <c r="A14" i="23"/>
  <c r="K13" i="23"/>
  <c r="J13" i="23"/>
  <c r="B13" i="23"/>
  <c r="A13" i="23"/>
  <c r="K12" i="23"/>
  <c r="J12" i="23"/>
  <c r="B12" i="23"/>
  <c r="A12" i="23"/>
  <c r="K11" i="23"/>
  <c r="J11" i="23"/>
  <c r="B11" i="23"/>
  <c r="A11" i="23"/>
  <c r="K10" i="23"/>
  <c r="J10" i="23"/>
  <c r="B10" i="23"/>
  <c r="A10" i="23"/>
  <c r="K9" i="23"/>
  <c r="J9" i="23"/>
  <c r="B9" i="23"/>
  <c r="A9" i="23"/>
  <c r="K8" i="23"/>
  <c r="J8" i="23"/>
  <c r="B8" i="23"/>
  <c r="A8" i="23"/>
  <c r="K7" i="23"/>
  <c r="J7" i="23"/>
  <c r="B7" i="23"/>
  <c r="A7" i="23"/>
  <c r="K6" i="23"/>
  <c r="J6" i="23"/>
  <c r="B6" i="23"/>
  <c r="A6" i="23"/>
  <c r="K5" i="23"/>
  <c r="J5" i="23"/>
  <c r="B5" i="23"/>
  <c r="A5" i="23"/>
  <c r="K4" i="23"/>
  <c r="J4" i="23"/>
  <c r="B4" i="23"/>
  <c r="A4" i="23"/>
  <c r="K3" i="23"/>
  <c r="J3" i="23"/>
  <c r="B3" i="23"/>
  <c r="A3" i="23"/>
  <c r="G926" i="22"/>
  <c r="G925" i="22"/>
  <c r="G924" i="22"/>
  <c r="G923" i="22"/>
  <c r="G922" i="22"/>
  <c r="G921" i="22"/>
  <c r="G920" i="22"/>
  <c r="G919" i="22"/>
  <c r="G918" i="22"/>
  <c r="G917" i="22"/>
  <c r="G916" i="22"/>
  <c r="G915" i="22"/>
  <c r="G927" i="22" s="1"/>
  <c r="G914" i="22"/>
  <c r="K905" i="22"/>
  <c r="B905" i="22"/>
  <c r="A905" i="22"/>
  <c r="K904" i="22"/>
  <c r="B904" i="22"/>
  <c r="A904" i="22"/>
  <c r="K903" i="22"/>
  <c r="B903" i="22"/>
  <c r="A903" i="22"/>
  <c r="K902" i="22"/>
  <c r="B902" i="22"/>
  <c r="A902" i="22"/>
  <c r="K901" i="22"/>
  <c r="B901" i="22"/>
  <c r="A901" i="22"/>
  <c r="K900" i="22"/>
  <c r="B900" i="22"/>
  <c r="A900" i="22"/>
  <c r="K899" i="22"/>
  <c r="B899" i="22"/>
  <c r="A899" i="22"/>
  <c r="K898" i="22"/>
  <c r="B898" i="22"/>
  <c r="A898" i="22"/>
  <c r="K897" i="22"/>
  <c r="B897" i="22"/>
  <c r="A897" i="22"/>
  <c r="K896" i="22"/>
  <c r="B896" i="22"/>
  <c r="A896" i="22"/>
  <c r="K895" i="22"/>
  <c r="B895" i="22"/>
  <c r="A895" i="22"/>
  <c r="K894" i="22"/>
  <c r="B894" i="22"/>
  <c r="A894" i="22"/>
  <c r="K893" i="22"/>
  <c r="B893" i="22"/>
  <c r="A893" i="22"/>
  <c r="K892" i="22"/>
  <c r="B892" i="22"/>
  <c r="A892" i="22"/>
  <c r="K891" i="22"/>
  <c r="B891" i="22"/>
  <c r="A891" i="22"/>
  <c r="K890" i="22"/>
  <c r="B890" i="22"/>
  <c r="A890" i="22"/>
  <c r="K889" i="22"/>
  <c r="B889" i="22"/>
  <c r="A889" i="22"/>
  <c r="K888" i="22"/>
  <c r="B888" i="22"/>
  <c r="A888" i="22"/>
  <c r="K887" i="22"/>
  <c r="B887" i="22"/>
  <c r="A887" i="22"/>
  <c r="K886" i="22"/>
  <c r="B886" i="22"/>
  <c r="A886" i="22"/>
  <c r="K885" i="22"/>
  <c r="B885" i="22"/>
  <c r="A885" i="22"/>
  <c r="K884" i="22"/>
  <c r="B884" i="22"/>
  <c r="A884" i="22"/>
  <c r="K883" i="22"/>
  <c r="B883" i="22"/>
  <c r="A883" i="22"/>
  <c r="K882" i="22"/>
  <c r="B882" i="22"/>
  <c r="A882" i="22"/>
  <c r="K881" i="22"/>
  <c r="B881" i="22"/>
  <c r="A881" i="22"/>
  <c r="K880" i="22"/>
  <c r="B880" i="22"/>
  <c r="A880" i="22"/>
  <c r="K879" i="22"/>
  <c r="B879" i="22"/>
  <c r="A879" i="22"/>
  <c r="K878" i="22"/>
  <c r="B878" i="22"/>
  <c r="A878" i="22"/>
  <c r="K877" i="22"/>
  <c r="B877" i="22"/>
  <c r="A877" i="22"/>
  <c r="K876" i="22"/>
  <c r="B876" i="22"/>
  <c r="A876" i="22"/>
  <c r="K875" i="22"/>
  <c r="B875" i="22"/>
  <c r="A875" i="22"/>
  <c r="J874" i="22"/>
  <c r="K874" i="22" s="1"/>
  <c r="B874" i="22"/>
  <c r="A874" i="22"/>
  <c r="J873" i="22"/>
  <c r="K873" i="22" s="1"/>
  <c r="B873" i="22"/>
  <c r="A873" i="22"/>
  <c r="K872" i="22"/>
  <c r="B872" i="22"/>
  <c r="A872" i="22"/>
  <c r="K871" i="22"/>
  <c r="B871" i="22"/>
  <c r="A871" i="22"/>
  <c r="K870" i="22"/>
  <c r="B870" i="22"/>
  <c r="A870" i="22"/>
  <c r="K869" i="22"/>
  <c r="B869" i="22"/>
  <c r="A869" i="22"/>
  <c r="K868" i="22"/>
  <c r="B868" i="22"/>
  <c r="A868" i="22"/>
  <c r="K867" i="22"/>
  <c r="B867" i="22"/>
  <c r="A867" i="22"/>
  <c r="K866" i="22"/>
  <c r="B866" i="22"/>
  <c r="A866" i="22"/>
  <c r="K865" i="22"/>
  <c r="B865" i="22"/>
  <c r="A865" i="22"/>
  <c r="K864" i="22"/>
  <c r="B864" i="22"/>
  <c r="A864" i="22"/>
  <c r="K863" i="22"/>
  <c r="B863" i="22"/>
  <c r="A863" i="22"/>
  <c r="K862" i="22"/>
  <c r="B862" i="22"/>
  <c r="A862" i="22"/>
  <c r="K861" i="22"/>
  <c r="B861" i="22"/>
  <c r="A861" i="22"/>
  <c r="K860" i="22"/>
  <c r="B860" i="22"/>
  <c r="A860" i="22"/>
  <c r="K859" i="22"/>
  <c r="B859" i="22"/>
  <c r="A859" i="22"/>
  <c r="K858" i="22"/>
  <c r="B858" i="22"/>
  <c r="A858" i="22"/>
  <c r="K857" i="22"/>
  <c r="B857" i="22"/>
  <c r="A857" i="22"/>
  <c r="K856" i="22"/>
  <c r="B856" i="22"/>
  <c r="A856" i="22"/>
  <c r="K855" i="22"/>
  <c r="B855" i="22"/>
  <c r="A855" i="22"/>
  <c r="K854" i="22"/>
  <c r="B854" i="22"/>
  <c r="A854" i="22"/>
  <c r="K853" i="22"/>
  <c r="B853" i="22"/>
  <c r="A853" i="22"/>
  <c r="K852" i="22"/>
  <c r="B852" i="22"/>
  <c r="A852" i="22"/>
  <c r="K851" i="22"/>
  <c r="B851" i="22"/>
  <c r="A851" i="22"/>
  <c r="K850" i="22"/>
  <c r="B850" i="22"/>
  <c r="A850" i="22"/>
  <c r="K849" i="22"/>
  <c r="B849" i="22"/>
  <c r="A849" i="22"/>
  <c r="K848" i="22"/>
  <c r="B848" i="22"/>
  <c r="A848" i="22"/>
  <c r="K847" i="22"/>
  <c r="B847" i="22"/>
  <c r="A847" i="22"/>
  <c r="K846" i="22"/>
  <c r="B846" i="22"/>
  <c r="A846" i="22"/>
  <c r="K845" i="22"/>
  <c r="B845" i="22"/>
  <c r="A845" i="22"/>
  <c r="K844" i="22"/>
  <c r="B844" i="22"/>
  <c r="A844" i="22"/>
  <c r="K843" i="22"/>
  <c r="B843" i="22"/>
  <c r="A843" i="22"/>
  <c r="K842" i="22"/>
  <c r="B842" i="22"/>
  <c r="A842" i="22"/>
  <c r="K841" i="22"/>
  <c r="B841" i="22"/>
  <c r="A841" i="22"/>
  <c r="K840" i="22"/>
  <c r="B840" i="22"/>
  <c r="A840" i="22"/>
  <c r="K839" i="22"/>
  <c r="B839" i="22"/>
  <c r="A839" i="22"/>
  <c r="K838" i="22"/>
  <c r="B838" i="22"/>
  <c r="A838" i="22"/>
  <c r="K837" i="22"/>
  <c r="B837" i="22"/>
  <c r="A837" i="22"/>
  <c r="K836" i="22"/>
  <c r="B836" i="22"/>
  <c r="A836" i="22"/>
  <c r="K835" i="22"/>
  <c r="B835" i="22"/>
  <c r="A835" i="22"/>
  <c r="K834" i="22"/>
  <c r="B834" i="22"/>
  <c r="A834" i="22"/>
  <c r="K833" i="22"/>
  <c r="B833" i="22"/>
  <c r="A833" i="22"/>
  <c r="K832" i="22"/>
  <c r="B832" i="22"/>
  <c r="A832" i="22"/>
  <c r="K831" i="22"/>
  <c r="B831" i="22"/>
  <c r="A831" i="22"/>
  <c r="K830" i="22"/>
  <c r="B830" i="22"/>
  <c r="A830" i="22"/>
  <c r="K829" i="22"/>
  <c r="B829" i="22"/>
  <c r="A829" i="22"/>
  <c r="K828" i="22"/>
  <c r="B828" i="22"/>
  <c r="A828" i="22"/>
  <c r="K827" i="22"/>
  <c r="B827" i="22"/>
  <c r="A827" i="22"/>
  <c r="K826" i="22"/>
  <c r="B826" i="22"/>
  <c r="A826" i="22"/>
  <c r="K825" i="22"/>
  <c r="B825" i="22"/>
  <c r="A825" i="22"/>
  <c r="K824" i="22"/>
  <c r="B824" i="22"/>
  <c r="A824" i="22"/>
  <c r="K823" i="22"/>
  <c r="B823" i="22"/>
  <c r="A823" i="22"/>
  <c r="K822" i="22"/>
  <c r="B822" i="22"/>
  <c r="A822" i="22"/>
  <c r="K821" i="22"/>
  <c r="B821" i="22"/>
  <c r="A821" i="22"/>
  <c r="K820" i="22"/>
  <c r="B820" i="22"/>
  <c r="A820" i="22"/>
  <c r="K819" i="22"/>
  <c r="B819" i="22"/>
  <c r="A819" i="22"/>
  <c r="K818" i="22"/>
  <c r="B818" i="22"/>
  <c r="A818" i="22"/>
  <c r="K817" i="22"/>
  <c r="B817" i="22"/>
  <c r="A817" i="22"/>
  <c r="K816" i="22"/>
  <c r="B816" i="22"/>
  <c r="A816" i="22"/>
  <c r="K815" i="22"/>
  <c r="B815" i="22"/>
  <c r="A815" i="22"/>
  <c r="K814" i="22"/>
  <c r="B814" i="22"/>
  <c r="A814" i="22"/>
  <c r="K813" i="22"/>
  <c r="B813" i="22"/>
  <c r="A813" i="22"/>
  <c r="K812" i="22"/>
  <c r="B812" i="22"/>
  <c r="A812" i="22"/>
  <c r="K811" i="22"/>
  <c r="B811" i="22"/>
  <c r="A811" i="22"/>
  <c r="K810" i="22"/>
  <c r="B810" i="22"/>
  <c r="A810" i="22"/>
  <c r="K809" i="22"/>
  <c r="B809" i="22"/>
  <c r="A809" i="22"/>
  <c r="K808" i="22"/>
  <c r="B808" i="22"/>
  <c r="A808" i="22"/>
  <c r="K807" i="22"/>
  <c r="B807" i="22"/>
  <c r="A807" i="22"/>
  <c r="K806" i="22"/>
  <c r="B806" i="22"/>
  <c r="A806" i="22"/>
  <c r="K805" i="22"/>
  <c r="B805" i="22"/>
  <c r="A805" i="22"/>
  <c r="K804" i="22"/>
  <c r="B804" i="22"/>
  <c r="A804" i="22"/>
  <c r="K803" i="22"/>
  <c r="B803" i="22"/>
  <c r="A803" i="22"/>
  <c r="K802" i="22"/>
  <c r="B802" i="22"/>
  <c r="A802" i="22"/>
  <c r="K801" i="22"/>
  <c r="B801" i="22"/>
  <c r="A801" i="22"/>
  <c r="K800" i="22"/>
  <c r="B800" i="22"/>
  <c r="A800" i="22"/>
  <c r="K799" i="22"/>
  <c r="B799" i="22"/>
  <c r="A799" i="22"/>
  <c r="K798" i="22"/>
  <c r="B798" i="22"/>
  <c r="A798" i="22"/>
  <c r="K797" i="22"/>
  <c r="B797" i="22"/>
  <c r="A797" i="22"/>
  <c r="K796" i="22"/>
  <c r="B796" i="22"/>
  <c r="A796" i="22"/>
  <c r="K795" i="22"/>
  <c r="B795" i="22"/>
  <c r="A795" i="22"/>
  <c r="K794" i="22"/>
  <c r="B794" i="22"/>
  <c r="A794" i="22"/>
  <c r="K793" i="22"/>
  <c r="B793" i="22"/>
  <c r="A793" i="22"/>
  <c r="K792" i="22"/>
  <c r="B792" i="22"/>
  <c r="A792" i="22"/>
  <c r="K791" i="22"/>
  <c r="B791" i="22"/>
  <c r="A791" i="22"/>
  <c r="K790" i="22"/>
  <c r="B790" i="22"/>
  <c r="A790" i="22"/>
  <c r="K789" i="22"/>
  <c r="B789" i="22"/>
  <c r="A789" i="22"/>
  <c r="K788" i="22"/>
  <c r="B788" i="22"/>
  <c r="A788" i="22"/>
  <c r="K787" i="22"/>
  <c r="B787" i="22"/>
  <c r="A787" i="22"/>
  <c r="K786" i="22"/>
  <c r="B786" i="22"/>
  <c r="A786" i="22"/>
  <c r="K785" i="22"/>
  <c r="B785" i="22"/>
  <c r="A785" i="22"/>
  <c r="K784" i="22"/>
  <c r="B784" i="22"/>
  <c r="A784" i="22"/>
  <c r="K783" i="22"/>
  <c r="B783" i="22"/>
  <c r="A783" i="22"/>
  <c r="K782" i="22"/>
  <c r="B782" i="22"/>
  <c r="A782" i="22"/>
  <c r="K781" i="22"/>
  <c r="B781" i="22"/>
  <c r="A781" i="22"/>
  <c r="K780" i="22"/>
  <c r="B780" i="22"/>
  <c r="A780" i="22"/>
  <c r="K779" i="22"/>
  <c r="B779" i="22"/>
  <c r="A779" i="22"/>
  <c r="K778" i="22"/>
  <c r="B778" i="22"/>
  <c r="A778" i="22"/>
  <c r="K777" i="22"/>
  <c r="B777" i="22"/>
  <c r="A777" i="22"/>
  <c r="K776" i="22"/>
  <c r="B776" i="22"/>
  <c r="A776" i="22"/>
  <c r="K775" i="22"/>
  <c r="B775" i="22"/>
  <c r="A775" i="22"/>
  <c r="K774" i="22"/>
  <c r="B774" i="22"/>
  <c r="A774" i="22"/>
  <c r="K773" i="22"/>
  <c r="B773" i="22"/>
  <c r="A773" i="22"/>
  <c r="K772" i="22"/>
  <c r="B772" i="22"/>
  <c r="A772" i="22"/>
  <c r="K771" i="22"/>
  <c r="B771" i="22"/>
  <c r="A771" i="22"/>
  <c r="B770" i="22"/>
  <c r="A770" i="22"/>
  <c r="B769" i="22"/>
  <c r="A769" i="22"/>
  <c r="K768" i="22"/>
  <c r="B768" i="22"/>
  <c r="A768" i="22"/>
  <c r="K767" i="22"/>
  <c r="B767" i="22"/>
  <c r="A767" i="22"/>
  <c r="K766" i="22"/>
  <c r="B766" i="22"/>
  <c r="A766" i="22"/>
  <c r="K765" i="22"/>
  <c r="B765" i="22"/>
  <c r="A765" i="22"/>
  <c r="K764" i="22"/>
  <c r="B764" i="22"/>
  <c r="A764" i="22"/>
  <c r="K763" i="22"/>
  <c r="B763" i="22"/>
  <c r="A763" i="22"/>
  <c r="K762" i="22"/>
  <c r="B762" i="22"/>
  <c r="A762" i="22"/>
  <c r="K761" i="22"/>
  <c r="B761" i="22"/>
  <c r="A761" i="22"/>
  <c r="K760" i="22"/>
  <c r="B760" i="22"/>
  <c r="A760" i="22"/>
  <c r="K759" i="22"/>
  <c r="B759" i="22"/>
  <c r="A759" i="22"/>
  <c r="K758" i="22"/>
  <c r="B758" i="22"/>
  <c r="A758" i="22"/>
  <c r="K757" i="22"/>
  <c r="B757" i="22"/>
  <c r="A757" i="22"/>
  <c r="K756" i="22"/>
  <c r="B756" i="22"/>
  <c r="A756" i="22"/>
  <c r="K755" i="22"/>
  <c r="B755" i="22"/>
  <c r="A755" i="22"/>
  <c r="K754" i="22"/>
  <c r="B754" i="22"/>
  <c r="A754" i="22"/>
  <c r="K753" i="22"/>
  <c r="B753" i="22"/>
  <c r="A753" i="22"/>
  <c r="K752" i="22"/>
  <c r="B752" i="22"/>
  <c r="A752" i="22"/>
  <c r="K751" i="22"/>
  <c r="B751" i="22"/>
  <c r="A751" i="22"/>
  <c r="K750" i="22"/>
  <c r="B750" i="22"/>
  <c r="A750" i="22"/>
  <c r="K749" i="22"/>
  <c r="B749" i="22"/>
  <c r="A749" i="22"/>
  <c r="K748" i="22"/>
  <c r="B748" i="22"/>
  <c r="A748" i="22"/>
  <c r="K747" i="22"/>
  <c r="B747" i="22"/>
  <c r="A747" i="22"/>
  <c r="K746" i="22"/>
  <c r="B746" i="22"/>
  <c r="A746" i="22"/>
  <c r="K745" i="22"/>
  <c r="B745" i="22"/>
  <c r="A745" i="22"/>
  <c r="K744" i="22"/>
  <c r="B744" i="22"/>
  <c r="A744" i="22"/>
  <c r="B743" i="22"/>
  <c r="A743" i="22"/>
  <c r="B742" i="22"/>
  <c r="A742" i="22"/>
  <c r="B741" i="22"/>
  <c r="A741" i="22"/>
  <c r="B740" i="22"/>
  <c r="A740" i="22"/>
  <c r="B739" i="22"/>
  <c r="A739" i="22"/>
  <c r="B738" i="22"/>
  <c r="A738" i="22"/>
  <c r="K737" i="22"/>
  <c r="B737" i="22"/>
  <c r="A737" i="22"/>
  <c r="K736" i="22"/>
  <c r="B736" i="22"/>
  <c r="A736" i="22"/>
  <c r="K735" i="22"/>
  <c r="B735" i="22"/>
  <c r="A735" i="22"/>
  <c r="K734" i="22"/>
  <c r="B734" i="22"/>
  <c r="A734" i="22"/>
  <c r="K733" i="22"/>
  <c r="B733" i="22"/>
  <c r="A733" i="22"/>
  <c r="K732" i="22"/>
  <c r="B732" i="22"/>
  <c r="A732" i="22"/>
  <c r="K731" i="22"/>
  <c r="B731" i="22"/>
  <c r="A731" i="22"/>
  <c r="K730" i="22"/>
  <c r="B730" i="22"/>
  <c r="A730" i="22"/>
  <c r="K729" i="22"/>
  <c r="B729" i="22"/>
  <c r="A729" i="22"/>
  <c r="K728" i="22"/>
  <c r="B728" i="22"/>
  <c r="A728" i="22"/>
  <c r="K727" i="22"/>
  <c r="B727" i="22"/>
  <c r="A727" i="22"/>
  <c r="K726" i="22"/>
  <c r="B726" i="22"/>
  <c r="A726" i="22"/>
  <c r="K725" i="22"/>
  <c r="B725" i="22"/>
  <c r="A725" i="22"/>
  <c r="K724" i="22"/>
  <c r="B724" i="22"/>
  <c r="A724" i="22"/>
  <c r="K723" i="22"/>
  <c r="B723" i="22"/>
  <c r="A723" i="22"/>
  <c r="K722" i="22"/>
  <c r="B722" i="22"/>
  <c r="A722" i="22"/>
  <c r="K721" i="22"/>
  <c r="B721" i="22"/>
  <c r="A721" i="22"/>
  <c r="K720" i="22"/>
  <c r="B720" i="22"/>
  <c r="A720" i="22"/>
  <c r="K719" i="22"/>
  <c r="B719" i="22"/>
  <c r="A719" i="22"/>
  <c r="K718" i="22"/>
  <c r="B718" i="22"/>
  <c r="A718" i="22"/>
  <c r="K717" i="22"/>
  <c r="B717" i="22"/>
  <c r="A717" i="22"/>
  <c r="K716" i="22"/>
  <c r="B716" i="22"/>
  <c r="A716" i="22"/>
  <c r="K715" i="22"/>
  <c r="B715" i="22"/>
  <c r="A715" i="22"/>
  <c r="K714" i="22"/>
  <c r="B714" i="22"/>
  <c r="A714" i="22"/>
  <c r="K713" i="22"/>
  <c r="B713" i="22"/>
  <c r="A713" i="22"/>
  <c r="K712" i="22"/>
  <c r="B712" i="22"/>
  <c r="A712" i="22"/>
  <c r="K711" i="22"/>
  <c r="B711" i="22"/>
  <c r="A711" i="22"/>
  <c r="K710" i="22"/>
  <c r="B710" i="22"/>
  <c r="A710" i="22"/>
  <c r="K709" i="22"/>
  <c r="B709" i="22"/>
  <c r="A709" i="22"/>
  <c r="K708" i="22"/>
  <c r="B708" i="22"/>
  <c r="A708" i="22"/>
  <c r="K707" i="22"/>
  <c r="B707" i="22"/>
  <c r="A707" i="22"/>
  <c r="K706" i="22"/>
  <c r="B706" i="22"/>
  <c r="A706" i="22"/>
  <c r="K705" i="22"/>
  <c r="B705" i="22"/>
  <c r="A705" i="22"/>
  <c r="J704" i="22"/>
  <c r="K704" i="22" s="1"/>
  <c r="B704" i="22"/>
  <c r="A704" i="22"/>
  <c r="K703" i="22"/>
  <c r="B703" i="22"/>
  <c r="A703" i="22"/>
  <c r="J702" i="22"/>
  <c r="K702" i="22" s="1"/>
  <c r="B702" i="22"/>
  <c r="A702" i="22"/>
  <c r="K701" i="22"/>
  <c r="B701" i="22"/>
  <c r="A701" i="22"/>
  <c r="K700" i="22"/>
  <c r="B700" i="22"/>
  <c r="A700" i="22"/>
  <c r="K699" i="22"/>
  <c r="J699" i="22"/>
  <c r="B699" i="22"/>
  <c r="A699" i="22"/>
  <c r="K698" i="22"/>
  <c r="B698" i="22"/>
  <c r="A698" i="22"/>
  <c r="K697" i="22"/>
  <c r="B697" i="22"/>
  <c r="A697" i="22"/>
  <c r="K696" i="22"/>
  <c r="B696" i="22"/>
  <c r="A696" i="22"/>
  <c r="J695" i="22"/>
  <c r="B695" i="22"/>
  <c r="A695" i="22"/>
  <c r="K694" i="22"/>
  <c r="J694" i="22"/>
  <c r="B694" i="22"/>
  <c r="A694" i="22"/>
  <c r="K693" i="22"/>
  <c r="J693" i="22"/>
  <c r="B693" i="22"/>
  <c r="A693" i="22"/>
  <c r="K692" i="22"/>
  <c r="J692" i="22"/>
  <c r="B692" i="22"/>
  <c r="A692" i="22"/>
  <c r="K691" i="22"/>
  <c r="J691" i="22"/>
  <c r="B691" i="22"/>
  <c r="A691" i="22"/>
  <c r="K690" i="22"/>
  <c r="J690" i="22"/>
  <c r="B690" i="22"/>
  <c r="A690" i="22"/>
  <c r="K689" i="22"/>
  <c r="J689" i="22"/>
  <c r="B689" i="22"/>
  <c r="A689" i="22"/>
  <c r="K688" i="22"/>
  <c r="J688" i="22"/>
  <c r="B688" i="22"/>
  <c r="A688" i="22"/>
  <c r="K687" i="22"/>
  <c r="J687" i="22"/>
  <c r="B687" i="22"/>
  <c r="A687" i="22"/>
  <c r="K686" i="22"/>
  <c r="B686" i="22"/>
  <c r="A686" i="22"/>
  <c r="K685" i="22"/>
  <c r="B685" i="22"/>
  <c r="A685" i="22"/>
  <c r="K684" i="22"/>
  <c r="B684" i="22"/>
  <c r="A684" i="22"/>
  <c r="K683" i="22"/>
  <c r="B683" i="22"/>
  <c r="A683" i="22"/>
  <c r="K682" i="22"/>
  <c r="B682" i="22"/>
  <c r="A682" i="22"/>
  <c r="J681" i="22"/>
  <c r="K681" i="22" s="1"/>
  <c r="B681" i="22"/>
  <c r="A681" i="22"/>
  <c r="J680" i="22"/>
  <c r="K680" i="22" s="1"/>
  <c r="B680" i="22"/>
  <c r="A680" i="22"/>
  <c r="K679" i="22"/>
  <c r="B679" i="22"/>
  <c r="A679" i="22"/>
  <c r="K678" i="22"/>
  <c r="B678" i="22"/>
  <c r="A678" i="22"/>
  <c r="K677" i="22"/>
  <c r="B677" i="22"/>
  <c r="A677" i="22"/>
  <c r="K676" i="22"/>
  <c r="B676" i="22"/>
  <c r="A676" i="22"/>
  <c r="K675" i="22"/>
  <c r="B675" i="22"/>
  <c r="A675" i="22"/>
  <c r="K674" i="22"/>
  <c r="B674" i="22"/>
  <c r="A674" i="22"/>
  <c r="K673" i="22"/>
  <c r="B673" i="22"/>
  <c r="A673" i="22"/>
  <c r="K672" i="22"/>
  <c r="B672" i="22"/>
  <c r="A672" i="22"/>
  <c r="K671" i="22"/>
  <c r="B671" i="22"/>
  <c r="A671" i="22"/>
  <c r="K670" i="22"/>
  <c r="B670" i="22"/>
  <c r="A670" i="22"/>
  <c r="K669" i="22"/>
  <c r="B669" i="22"/>
  <c r="A669" i="22"/>
  <c r="K668" i="22"/>
  <c r="B668" i="22"/>
  <c r="A668" i="22"/>
  <c r="K667" i="22"/>
  <c r="B667" i="22"/>
  <c r="A667" i="22"/>
  <c r="K666" i="22"/>
  <c r="B666" i="22"/>
  <c r="A666" i="22"/>
  <c r="K665" i="22"/>
  <c r="B665" i="22"/>
  <c r="A665" i="22"/>
  <c r="K664" i="22"/>
  <c r="J664" i="22"/>
  <c r="B664" i="22"/>
  <c r="A664" i="22"/>
  <c r="K663" i="22"/>
  <c r="J663" i="22"/>
  <c r="B663" i="22"/>
  <c r="A663" i="22"/>
  <c r="K662" i="22"/>
  <c r="J662" i="22"/>
  <c r="B662" i="22"/>
  <c r="A662" i="22"/>
  <c r="K661" i="22"/>
  <c r="J661" i="22"/>
  <c r="B661" i="22"/>
  <c r="A661" i="22"/>
  <c r="K660" i="22"/>
  <c r="J660" i="22"/>
  <c r="B660" i="22"/>
  <c r="A660" i="22"/>
  <c r="K659" i="22"/>
  <c r="B659" i="22"/>
  <c r="A659" i="22"/>
  <c r="J658" i="22"/>
  <c r="K658" i="22" s="1"/>
  <c r="B658" i="22"/>
  <c r="A658" i="22"/>
  <c r="J657" i="22"/>
  <c r="K657" i="22" s="1"/>
  <c r="B657" i="22"/>
  <c r="A657" i="22"/>
  <c r="J656" i="22"/>
  <c r="K656" i="22" s="1"/>
  <c r="B656" i="22"/>
  <c r="A656" i="22"/>
  <c r="J655" i="22"/>
  <c r="K655" i="22" s="1"/>
  <c r="B655" i="22"/>
  <c r="A655" i="22"/>
  <c r="K654" i="22"/>
  <c r="B654" i="22"/>
  <c r="A654" i="22"/>
  <c r="K653" i="22"/>
  <c r="B653" i="22"/>
  <c r="A653" i="22"/>
  <c r="K652" i="22"/>
  <c r="B652" i="22"/>
  <c r="A652" i="22"/>
  <c r="K651" i="22"/>
  <c r="B651" i="22"/>
  <c r="A651" i="22"/>
  <c r="K650" i="22"/>
  <c r="B650" i="22"/>
  <c r="A650" i="22"/>
  <c r="K649" i="22"/>
  <c r="B649" i="22"/>
  <c r="A649" i="22"/>
  <c r="K648" i="22"/>
  <c r="B648" i="22"/>
  <c r="A648" i="22"/>
  <c r="K647" i="22"/>
  <c r="B647" i="22"/>
  <c r="A647" i="22"/>
  <c r="K646" i="22"/>
  <c r="B646" i="22"/>
  <c r="A646" i="22"/>
  <c r="K645" i="22"/>
  <c r="B645" i="22"/>
  <c r="A645" i="22"/>
  <c r="K644" i="22"/>
  <c r="B644" i="22"/>
  <c r="A644" i="22"/>
  <c r="K643" i="22"/>
  <c r="B643" i="22"/>
  <c r="A643" i="22"/>
  <c r="K642" i="22"/>
  <c r="B642" i="22"/>
  <c r="A642" i="22"/>
  <c r="K641" i="22"/>
  <c r="B641" i="22"/>
  <c r="A641" i="22"/>
  <c r="K640" i="22"/>
  <c r="B640" i="22"/>
  <c r="A640" i="22"/>
  <c r="K639" i="22"/>
  <c r="B639" i="22"/>
  <c r="A639" i="22"/>
  <c r="K638" i="22"/>
  <c r="B638" i="22"/>
  <c r="A638" i="22"/>
  <c r="K637" i="22"/>
  <c r="B637" i="22"/>
  <c r="A637" i="22"/>
  <c r="K636" i="22"/>
  <c r="B636" i="22"/>
  <c r="A636" i="22"/>
  <c r="K635" i="22"/>
  <c r="B635" i="22"/>
  <c r="A635" i="22"/>
  <c r="K634" i="22"/>
  <c r="B634" i="22"/>
  <c r="A634" i="22"/>
  <c r="K633" i="22"/>
  <c r="B633" i="22"/>
  <c r="A633" i="22"/>
  <c r="K632" i="22"/>
  <c r="B632" i="22"/>
  <c r="A632" i="22"/>
  <c r="K631" i="22"/>
  <c r="J631" i="22"/>
  <c r="B631" i="22"/>
  <c r="A631" i="22"/>
  <c r="K630" i="22"/>
  <c r="B630" i="22"/>
  <c r="A630" i="22"/>
  <c r="K629" i="22"/>
  <c r="B629" i="22"/>
  <c r="A629" i="22"/>
  <c r="K628" i="22"/>
  <c r="B628" i="22"/>
  <c r="A628" i="22"/>
  <c r="K627" i="22"/>
  <c r="B627" i="22"/>
  <c r="A627" i="22"/>
  <c r="K626" i="22"/>
  <c r="B626" i="22"/>
  <c r="A626" i="22"/>
  <c r="K625" i="22"/>
  <c r="B625" i="22"/>
  <c r="A625" i="22"/>
  <c r="K624" i="22"/>
  <c r="B624" i="22"/>
  <c r="A624" i="22"/>
  <c r="K623" i="22"/>
  <c r="B623" i="22"/>
  <c r="A623" i="22"/>
  <c r="K622" i="22"/>
  <c r="B622" i="22"/>
  <c r="A622" i="22"/>
  <c r="K621" i="22"/>
  <c r="B621" i="22"/>
  <c r="A621" i="22"/>
  <c r="K620" i="22"/>
  <c r="B620" i="22"/>
  <c r="A620" i="22"/>
  <c r="K619" i="22"/>
  <c r="B619" i="22"/>
  <c r="A619" i="22"/>
  <c r="K618" i="22"/>
  <c r="B618" i="22"/>
  <c r="A618" i="22"/>
  <c r="K617" i="22"/>
  <c r="B617" i="22"/>
  <c r="A617" i="22"/>
  <c r="K616" i="22"/>
  <c r="B616" i="22"/>
  <c r="A616" i="22"/>
  <c r="K615" i="22"/>
  <c r="B615" i="22"/>
  <c r="A615" i="22"/>
  <c r="K614" i="22"/>
  <c r="B614" i="22"/>
  <c r="A614" i="22"/>
  <c r="K613" i="22"/>
  <c r="B613" i="22"/>
  <c r="A613" i="22"/>
  <c r="K612" i="22"/>
  <c r="B612" i="22"/>
  <c r="A612" i="22"/>
  <c r="K611" i="22"/>
  <c r="B611" i="22"/>
  <c r="A611" i="22"/>
  <c r="K610" i="22"/>
  <c r="B610" i="22"/>
  <c r="A610" i="22"/>
  <c r="K609" i="22"/>
  <c r="B609" i="22"/>
  <c r="A609" i="22"/>
  <c r="K608" i="22"/>
  <c r="B608" i="22"/>
  <c r="A608" i="22"/>
  <c r="K607" i="22"/>
  <c r="B607" i="22"/>
  <c r="A607" i="22"/>
  <c r="K606" i="22"/>
  <c r="B606" i="22"/>
  <c r="A606" i="22"/>
  <c r="K605" i="22"/>
  <c r="B605" i="22"/>
  <c r="A605" i="22"/>
  <c r="K604" i="22"/>
  <c r="B604" i="22"/>
  <c r="A604" i="22"/>
  <c r="K603" i="22"/>
  <c r="B603" i="22"/>
  <c r="A603" i="22"/>
  <c r="K602" i="22"/>
  <c r="B602" i="22"/>
  <c r="A602" i="22"/>
  <c r="K601" i="22"/>
  <c r="B601" i="22"/>
  <c r="A601" i="22"/>
  <c r="K600" i="22"/>
  <c r="B600" i="22"/>
  <c r="A600" i="22"/>
  <c r="K599" i="22"/>
  <c r="B599" i="22"/>
  <c r="A599" i="22"/>
  <c r="K598" i="22"/>
  <c r="B598" i="22"/>
  <c r="A598" i="22"/>
  <c r="K597" i="22"/>
  <c r="B597" i="22"/>
  <c r="A597" i="22"/>
  <c r="K596" i="22"/>
  <c r="B596" i="22"/>
  <c r="A596" i="22"/>
  <c r="K595" i="22"/>
  <c r="B595" i="22"/>
  <c r="A595" i="22"/>
  <c r="K594" i="22"/>
  <c r="B594" i="22"/>
  <c r="A594" i="22"/>
  <c r="K593" i="22"/>
  <c r="B593" i="22"/>
  <c r="A593" i="22"/>
  <c r="K592" i="22"/>
  <c r="B592" i="22"/>
  <c r="A592" i="22"/>
  <c r="K591" i="22"/>
  <c r="B591" i="22"/>
  <c r="A591" i="22"/>
  <c r="K590" i="22"/>
  <c r="B590" i="22"/>
  <c r="A590" i="22"/>
  <c r="K589" i="22"/>
  <c r="B589" i="22"/>
  <c r="A589" i="22"/>
  <c r="K588" i="22"/>
  <c r="B588" i="22"/>
  <c r="A588" i="22"/>
  <c r="K587" i="22"/>
  <c r="B587" i="22"/>
  <c r="A587" i="22"/>
  <c r="K586" i="22"/>
  <c r="B586" i="22"/>
  <c r="A586" i="22"/>
  <c r="K585" i="22"/>
  <c r="B585" i="22"/>
  <c r="A585" i="22"/>
  <c r="K584" i="22"/>
  <c r="B584" i="22"/>
  <c r="A584" i="22"/>
  <c r="K583" i="22"/>
  <c r="B583" i="22"/>
  <c r="A583" i="22"/>
  <c r="K582" i="22"/>
  <c r="B582" i="22"/>
  <c r="A582" i="22"/>
  <c r="K581" i="22"/>
  <c r="B581" i="22"/>
  <c r="A581" i="22"/>
  <c r="K580" i="22"/>
  <c r="B580" i="22"/>
  <c r="A580" i="22"/>
  <c r="K579" i="22"/>
  <c r="B579" i="22"/>
  <c r="A579" i="22"/>
  <c r="K578" i="22"/>
  <c r="B578" i="22"/>
  <c r="A578" i="22"/>
  <c r="K577" i="22"/>
  <c r="B577" i="22"/>
  <c r="A577" i="22"/>
  <c r="K576" i="22"/>
  <c r="B576" i="22"/>
  <c r="A576" i="22"/>
  <c r="K575" i="22"/>
  <c r="B575" i="22"/>
  <c r="A575" i="22"/>
  <c r="K574" i="22"/>
  <c r="B574" i="22"/>
  <c r="A574" i="22"/>
  <c r="K573" i="22"/>
  <c r="B573" i="22"/>
  <c r="A573" i="22"/>
  <c r="K572" i="22"/>
  <c r="B572" i="22"/>
  <c r="A572" i="22"/>
  <c r="K571" i="22"/>
  <c r="B571" i="22"/>
  <c r="A571" i="22"/>
  <c r="K570" i="22"/>
  <c r="B570" i="22"/>
  <c r="A570" i="22"/>
  <c r="K569" i="22"/>
  <c r="B569" i="22"/>
  <c r="A569" i="22"/>
  <c r="K568" i="22"/>
  <c r="B568" i="22"/>
  <c r="A568" i="22"/>
  <c r="K567" i="22"/>
  <c r="B567" i="22"/>
  <c r="A567" i="22"/>
  <c r="K566" i="22"/>
  <c r="B566" i="22"/>
  <c r="A566" i="22"/>
  <c r="K565" i="22"/>
  <c r="B565" i="22"/>
  <c r="A565" i="22"/>
  <c r="K564" i="22"/>
  <c r="B564" i="22"/>
  <c r="A564" i="22"/>
  <c r="K563" i="22"/>
  <c r="B563" i="22"/>
  <c r="A563" i="22"/>
  <c r="K562" i="22"/>
  <c r="B562" i="22"/>
  <c r="A562" i="22"/>
  <c r="K561" i="22"/>
  <c r="B561" i="22"/>
  <c r="A561" i="22"/>
  <c r="K560" i="22"/>
  <c r="B560" i="22"/>
  <c r="A560" i="22"/>
  <c r="K559" i="22"/>
  <c r="B559" i="22"/>
  <c r="A559" i="22"/>
  <c r="K558" i="22"/>
  <c r="B558" i="22"/>
  <c r="A558" i="22"/>
  <c r="K557" i="22"/>
  <c r="B557" i="22"/>
  <c r="A557" i="22"/>
  <c r="K556" i="22"/>
  <c r="B556" i="22"/>
  <c r="A556" i="22"/>
  <c r="K555" i="22"/>
  <c r="B555" i="22"/>
  <c r="A555" i="22"/>
  <c r="K554" i="22"/>
  <c r="B554" i="22"/>
  <c r="A554" i="22"/>
  <c r="K553" i="22"/>
  <c r="B553" i="22"/>
  <c r="A553" i="22"/>
  <c r="K552" i="22"/>
  <c r="B552" i="22"/>
  <c r="A552" i="22"/>
  <c r="K551" i="22"/>
  <c r="B551" i="22"/>
  <c r="A551" i="22"/>
  <c r="K550" i="22"/>
  <c r="B550" i="22"/>
  <c r="A550" i="22"/>
  <c r="K549" i="22"/>
  <c r="B549" i="22"/>
  <c r="A549" i="22"/>
  <c r="K548" i="22"/>
  <c r="B548" i="22"/>
  <c r="A548" i="22"/>
  <c r="K547" i="22"/>
  <c r="B547" i="22"/>
  <c r="A547" i="22"/>
  <c r="K546" i="22"/>
  <c r="B546" i="22"/>
  <c r="A546" i="22"/>
  <c r="K545" i="22"/>
  <c r="B545" i="22"/>
  <c r="A545" i="22"/>
  <c r="K544" i="22"/>
  <c r="B544" i="22"/>
  <c r="A544" i="22"/>
  <c r="K543" i="22"/>
  <c r="B543" i="22"/>
  <c r="A543" i="22"/>
  <c r="K542" i="22"/>
  <c r="B542" i="22"/>
  <c r="A542" i="22"/>
  <c r="K541" i="22"/>
  <c r="B541" i="22"/>
  <c r="A541" i="22"/>
  <c r="K540" i="22"/>
  <c r="B540" i="22"/>
  <c r="A540" i="22"/>
  <c r="K539" i="22"/>
  <c r="B539" i="22"/>
  <c r="A539" i="22"/>
  <c r="K538" i="22"/>
  <c r="B538" i="22"/>
  <c r="A538" i="22"/>
  <c r="K537" i="22"/>
  <c r="B537" i="22"/>
  <c r="A537" i="22"/>
  <c r="K536" i="22"/>
  <c r="B536" i="22"/>
  <c r="A536" i="22"/>
  <c r="K535" i="22"/>
  <c r="B535" i="22"/>
  <c r="A535" i="22"/>
  <c r="K534" i="22"/>
  <c r="B534" i="22"/>
  <c r="A534" i="22"/>
  <c r="K533" i="22"/>
  <c r="B533" i="22"/>
  <c r="A533" i="22"/>
  <c r="K532" i="22"/>
  <c r="B532" i="22"/>
  <c r="A532" i="22"/>
  <c r="K531" i="22"/>
  <c r="B531" i="22"/>
  <c r="A531" i="22"/>
  <c r="K530" i="22"/>
  <c r="B530" i="22"/>
  <c r="A530" i="22"/>
  <c r="K529" i="22"/>
  <c r="B529" i="22"/>
  <c r="A529" i="22"/>
  <c r="K528" i="22"/>
  <c r="B528" i="22"/>
  <c r="A528" i="22"/>
  <c r="K527" i="22"/>
  <c r="B527" i="22"/>
  <c r="A527" i="22"/>
  <c r="K526" i="22"/>
  <c r="B526" i="22"/>
  <c r="A526" i="22"/>
  <c r="K525" i="22"/>
  <c r="B525" i="22"/>
  <c r="A525" i="22"/>
  <c r="K524" i="22"/>
  <c r="B524" i="22"/>
  <c r="A524" i="22"/>
  <c r="K523" i="22"/>
  <c r="B523" i="22"/>
  <c r="A523" i="22"/>
  <c r="K522" i="22"/>
  <c r="B522" i="22"/>
  <c r="A522" i="22"/>
  <c r="K521" i="22"/>
  <c r="B521" i="22"/>
  <c r="A521" i="22"/>
  <c r="K520" i="22"/>
  <c r="B520" i="22"/>
  <c r="A520" i="22"/>
  <c r="K519" i="22"/>
  <c r="B519" i="22"/>
  <c r="A519" i="22"/>
  <c r="K518" i="22"/>
  <c r="B518" i="22"/>
  <c r="A518" i="22"/>
  <c r="K517" i="22"/>
  <c r="B517" i="22"/>
  <c r="A517" i="22"/>
  <c r="K516" i="22"/>
  <c r="B516" i="22"/>
  <c r="A516" i="22"/>
  <c r="K515" i="22"/>
  <c r="B515" i="22"/>
  <c r="A515" i="22"/>
  <c r="B514" i="22"/>
  <c r="A514" i="22"/>
  <c r="K513" i="22"/>
  <c r="B513" i="22"/>
  <c r="A513" i="22"/>
  <c r="K512" i="22"/>
  <c r="B512" i="22"/>
  <c r="A512" i="22"/>
  <c r="K511" i="22"/>
  <c r="B511" i="22"/>
  <c r="A511" i="22"/>
  <c r="K510" i="22"/>
  <c r="B510" i="22"/>
  <c r="A510" i="22"/>
  <c r="K509" i="22"/>
  <c r="B509" i="22"/>
  <c r="A509" i="22"/>
  <c r="K508" i="22"/>
  <c r="B508" i="22"/>
  <c r="A508" i="22"/>
  <c r="K507" i="22"/>
  <c r="B507" i="22"/>
  <c r="A507" i="22"/>
  <c r="K506" i="22"/>
  <c r="B506" i="22"/>
  <c r="A506" i="22"/>
  <c r="K505" i="22"/>
  <c r="B505" i="22"/>
  <c r="A505" i="22"/>
  <c r="K504" i="22"/>
  <c r="B504" i="22"/>
  <c r="A504" i="22"/>
  <c r="K503" i="22"/>
  <c r="B503" i="22"/>
  <c r="A503" i="22"/>
  <c r="K502" i="22"/>
  <c r="B502" i="22"/>
  <c r="A502" i="22"/>
  <c r="K501" i="22"/>
  <c r="B501" i="22"/>
  <c r="A501" i="22"/>
  <c r="K500" i="22"/>
  <c r="B500" i="22"/>
  <c r="A500" i="22"/>
  <c r="K499" i="22"/>
  <c r="B499" i="22"/>
  <c r="A499" i="22"/>
  <c r="K498" i="22"/>
  <c r="B498" i="22"/>
  <c r="A498" i="22"/>
  <c r="K497" i="22"/>
  <c r="B497" i="22"/>
  <c r="A497" i="22"/>
  <c r="K496" i="22"/>
  <c r="B496" i="22"/>
  <c r="A496" i="22"/>
  <c r="K495" i="22"/>
  <c r="B495" i="22"/>
  <c r="A495" i="22"/>
  <c r="K494" i="22"/>
  <c r="B494" i="22"/>
  <c r="A494" i="22"/>
  <c r="K493" i="22"/>
  <c r="B493" i="22"/>
  <c r="A493" i="22"/>
  <c r="K492" i="22"/>
  <c r="B492" i="22"/>
  <c r="A492" i="22"/>
  <c r="K491" i="22"/>
  <c r="B491" i="22"/>
  <c r="A491" i="22"/>
  <c r="K490" i="22"/>
  <c r="B490" i="22"/>
  <c r="A490" i="22"/>
  <c r="K489" i="22"/>
  <c r="B489" i="22"/>
  <c r="A489" i="22"/>
  <c r="K488" i="22"/>
  <c r="B488" i="22"/>
  <c r="A488" i="22"/>
  <c r="K487" i="22"/>
  <c r="B487" i="22"/>
  <c r="A487" i="22"/>
  <c r="K486" i="22"/>
  <c r="B486" i="22"/>
  <c r="A486" i="22"/>
  <c r="K485" i="22"/>
  <c r="B485" i="22"/>
  <c r="A485" i="22"/>
  <c r="K484" i="22"/>
  <c r="B484" i="22"/>
  <c r="A484" i="22"/>
  <c r="K483" i="22"/>
  <c r="B483" i="22"/>
  <c r="A483" i="22"/>
  <c r="K482" i="22"/>
  <c r="B482" i="22"/>
  <c r="A482" i="22"/>
  <c r="K481" i="22"/>
  <c r="B481" i="22"/>
  <c r="A481" i="22"/>
  <c r="K480" i="22"/>
  <c r="B480" i="22"/>
  <c r="A480" i="22"/>
  <c r="K479" i="22"/>
  <c r="B479" i="22"/>
  <c r="A479" i="22"/>
  <c r="K478" i="22"/>
  <c r="B478" i="22"/>
  <c r="A478" i="22"/>
  <c r="K477" i="22"/>
  <c r="B477" i="22"/>
  <c r="A477" i="22"/>
  <c r="K476" i="22"/>
  <c r="B476" i="22"/>
  <c r="A476" i="22"/>
  <c r="K475" i="22"/>
  <c r="B475" i="22"/>
  <c r="A475" i="22"/>
  <c r="K474" i="22"/>
  <c r="B474" i="22"/>
  <c r="A474" i="22"/>
  <c r="K473" i="22"/>
  <c r="B473" i="22"/>
  <c r="A473" i="22"/>
  <c r="K472" i="22"/>
  <c r="B472" i="22"/>
  <c r="A472" i="22"/>
  <c r="K471" i="22"/>
  <c r="B471" i="22"/>
  <c r="A471" i="22"/>
  <c r="K470" i="22"/>
  <c r="B470" i="22"/>
  <c r="A470" i="22"/>
  <c r="K469" i="22"/>
  <c r="B469" i="22"/>
  <c r="A469" i="22"/>
  <c r="K468" i="22"/>
  <c r="B468" i="22"/>
  <c r="A468" i="22"/>
  <c r="K467" i="22"/>
  <c r="B467" i="22"/>
  <c r="A467" i="22"/>
  <c r="K466" i="22"/>
  <c r="B466" i="22"/>
  <c r="A466" i="22"/>
  <c r="K465" i="22"/>
  <c r="B465" i="22"/>
  <c r="A465" i="22"/>
  <c r="K464" i="22"/>
  <c r="B464" i="22"/>
  <c r="A464" i="22"/>
  <c r="K463" i="22"/>
  <c r="B463" i="22"/>
  <c r="A463" i="22"/>
  <c r="K462" i="22"/>
  <c r="B462" i="22"/>
  <c r="A462" i="22"/>
  <c r="K461" i="22"/>
  <c r="B461" i="22"/>
  <c r="A461" i="22"/>
  <c r="K460" i="22"/>
  <c r="B460" i="22"/>
  <c r="A460" i="22"/>
  <c r="K459" i="22"/>
  <c r="B459" i="22"/>
  <c r="A459" i="22"/>
  <c r="K458" i="22"/>
  <c r="B458" i="22"/>
  <c r="A458" i="22"/>
  <c r="K457" i="22"/>
  <c r="B457" i="22"/>
  <c r="A457" i="22"/>
  <c r="K456" i="22"/>
  <c r="B456" i="22"/>
  <c r="A456" i="22"/>
  <c r="K455" i="22"/>
  <c r="B455" i="22"/>
  <c r="A455" i="22"/>
  <c r="K454" i="22"/>
  <c r="B454" i="22"/>
  <c r="A454" i="22"/>
  <c r="K453" i="22"/>
  <c r="B453" i="22"/>
  <c r="A453" i="22"/>
  <c r="K452" i="22"/>
  <c r="B452" i="22"/>
  <c r="A452" i="22"/>
  <c r="K451" i="22"/>
  <c r="B451" i="22"/>
  <c r="A451" i="22"/>
  <c r="K450" i="22"/>
  <c r="B450" i="22"/>
  <c r="A450" i="22"/>
  <c r="K449" i="22"/>
  <c r="B449" i="22"/>
  <c r="A449" i="22"/>
  <c r="K448" i="22"/>
  <c r="B448" i="22"/>
  <c r="A448" i="22"/>
  <c r="K447" i="22"/>
  <c r="B447" i="22"/>
  <c r="A447" i="22"/>
  <c r="K446" i="22"/>
  <c r="B446" i="22"/>
  <c r="A446" i="22"/>
  <c r="K445" i="22"/>
  <c r="B445" i="22"/>
  <c r="A445" i="22"/>
  <c r="K444" i="22"/>
  <c r="B444" i="22"/>
  <c r="A444" i="22"/>
  <c r="K443" i="22"/>
  <c r="B443" i="22"/>
  <c r="A443" i="22"/>
  <c r="K442" i="22"/>
  <c r="B442" i="22"/>
  <c r="A442" i="22"/>
  <c r="K441" i="22"/>
  <c r="B441" i="22"/>
  <c r="A441" i="22"/>
  <c r="K440" i="22"/>
  <c r="B440" i="22"/>
  <c r="A440" i="22"/>
  <c r="K439" i="22"/>
  <c r="B439" i="22"/>
  <c r="A439" i="22"/>
  <c r="K438" i="22"/>
  <c r="B438" i="22"/>
  <c r="A438" i="22"/>
  <c r="K437" i="22"/>
  <c r="B437" i="22"/>
  <c r="A437" i="22"/>
  <c r="K436" i="22"/>
  <c r="B436" i="22"/>
  <c r="A436" i="22"/>
  <c r="K435" i="22"/>
  <c r="B435" i="22"/>
  <c r="A435" i="22"/>
  <c r="K434" i="22"/>
  <c r="B434" i="22"/>
  <c r="A434" i="22"/>
  <c r="K433" i="22"/>
  <c r="B433" i="22"/>
  <c r="A433" i="22"/>
  <c r="K432" i="22"/>
  <c r="B432" i="22"/>
  <c r="A432" i="22"/>
  <c r="K431" i="22"/>
  <c r="B431" i="22"/>
  <c r="A431" i="22"/>
  <c r="K430" i="22"/>
  <c r="B430" i="22"/>
  <c r="A430" i="22"/>
  <c r="K429" i="22"/>
  <c r="B429" i="22"/>
  <c r="A429" i="22"/>
  <c r="K428" i="22"/>
  <c r="B428" i="22"/>
  <c r="A428" i="22"/>
  <c r="K427" i="22"/>
  <c r="B427" i="22"/>
  <c r="A427" i="22"/>
  <c r="K426" i="22"/>
  <c r="B426" i="22"/>
  <c r="A426" i="22"/>
  <c r="K425" i="22"/>
  <c r="B425" i="22"/>
  <c r="A425" i="22"/>
  <c r="K424" i="22"/>
  <c r="B424" i="22"/>
  <c r="A424" i="22"/>
  <c r="K423" i="22"/>
  <c r="B423" i="22"/>
  <c r="A423" i="22"/>
  <c r="K422" i="22"/>
  <c r="B422" i="22"/>
  <c r="A422" i="22"/>
  <c r="K421" i="22"/>
  <c r="B421" i="22"/>
  <c r="A421" i="22"/>
  <c r="K420" i="22"/>
  <c r="B420" i="22"/>
  <c r="A420" i="22"/>
  <c r="K419" i="22"/>
  <c r="B419" i="22"/>
  <c r="A419" i="22"/>
  <c r="K418" i="22"/>
  <c r="B418" i="22"/>
  <c r="A418" i="22"/>
  <c r="K417" i="22"/>
  <c r="B417" i="22"/>
  <c r="A417" i="22"/>
  <c r="K416" i="22"/>
  <c r="B416" i="22"/>
  <c r="A416" i="22"/>
  <c r="K415" i="22"/>
  <c r="B415" i="22"/>
  <c r="A415" i="22"/>
  <c r="K414" i="22"/>
  <c r="B414" i="22"/>
  <c r="A414" i="22"/>
  <c r="K413" i="22"/>
  <c r="B413" i="22"/>
  <c r="A413" i="22"/>
  <c r="K412" i="22"/>
  <c r="B412" i="22"/>
  <c r="A412" i="22"/>
  <c r="K411" i="22"/>
  <c r="B411" i="22"/>
  <c r="A411" i="22"/>
  <c r="K410" i="22"/>
  <c r="B410" i="22"/>
  <c r="A410" i="22"/>
  <c r="K409" i="22"/>
  <c r="B409" i="22"/>
  <c r="A409" i="22"/>
  <c r="K408" i="22"/>
  <c r="B408" i="22"/>
  <c r="A408" i="22"/>
  <c r="K407" i="22"/>
  <c r="J407" i="22"/>
  <c r="B407" i="22"/>
  <c r="A407" i="22"/>
  <c r="K406" i="22"/>
  <c r="B406" i="22"/>
  <c r="A406" i="22"/>
  <c r="K405" i="22"/>
  <c r="B405" i="22"/>
  <c r="A405" i="22"/>
  <c r="K404" i="22"/>
  <c r="B404" i="22"/>
  <c r="A404" i="22"/>
  <c r="K403" i="22"/>
  <c r="B403" i="22"/>
  <c r="A403" i="22"/>
  <c r="K402" i="22"/>
  <c r="B402" i="22"/>
  <c r="A402" i="22"/>
  <c r="K401" i="22"/>
  <c r="B401" i="22"/>
  <c r="A401" i="22"/>
  <c r="K400" i="22"/>
  <c r="B400" i="22"/>
  <c r="A400" i="22"/>
  <c r="K399" i="22"/>
  <c r="B399" i="22"/>
  <c r="A399" i="22"/>
  <c r="K398" i="22"/>
  <c r="B398" i="22"/>
  <c r="A398" i="22"/>
  <c r="K397" i="22"/>
  <c r="B397" i="22"/>
  <c r="A397" i="22"/>
  <c r="K396" i="22"/>
  <c r="B396" i="22"/>
  <c r="A396" i="22"/>
  <c r="K395" i="22"/>
  <c r="B395" i="22"/>
  <c r="A395" i="22"/>
  <c r="K394" i="22"/>
  <c r="B394" i="22"/>
  <c r="A394" i="22"/>
  <c r="J393" i="22"/>
  <c r="K393" i="22" s="1"/>
  <c r="B393" i="22"/>
  <c r="A393" i="22"/>
  <c r="J392" i="22"/>
  <c r="K392" i="22" s="1"/>
  <c r="B392" i="22"/>
  <c r="A392" i="22"/>
  <c r="J391" i="22"/>
  <c r="K391" i="22" s="1"/>
  <c r="B391" i="22"/>
  <c r="A391" i="22"/>
  <c r="J390" i="22"/>
  <c r="K390" i="22" s="1"/>
  <c r="B390" i="22"/>
  <c r="A390" i="22"/>
  <c r="J389" i="22"/>
  <c r="K389" i="22" s="1"/>
  <c r="B389" i="22"/>
  <c r="A389" i="22"/>
  <c r="J388" i="22"/>
  <c r="K388" i="22" s="1"/>
  <c r="B388" i="22"/>
  <c r="A388" i="22"/>
  <c r="J387" i="22"/>
  <c r="K387" i="22" s="1"/>
  <c r="B387" i="22"/>
  <c r="A387" i="22"/>
  <c r="J386" i="22"/>
  <c r="K386" i="22" s="1"/>
  <c r="B386" i="22"/>
  <c r="A386" i="22"/>
  <c r="J385" i="22"/>
  <c r="K385" i="22" s="1"/>
  <c r="B385" i="22"/>
  <c r="A385" i="22"/>
  <c r="J384" i="22"/>
  <c r="K384" i="22" s="1"/>
  <c r="B384" i="22"/>
  <c r="A384" i="22"/>
  <c r="J383" i="22"/>
  <c r="K383" i="22" s="1"/>
  <c r="B383" i="22"/>
  <c r="A383" i="22"/>
  <c r="J382" i="22"/>
  <c r="K382" i="22" s="1"/>
  <c r="B382" i="22"/>
  <c r="A382" i="22"/>
  <c r="J381" i="22"/>
  <c r="K381" i="22" s="1"/>
  <c r="B381" i="22"/>
  <c r="A381" i="22"/>
  <c r="J380" i="22"/>
  <c r="K380" i="22" s="1"/>
  <c r="B380" i="22"/>
  <c r="A380" i="22"/>
  <c r="J379" i="22"/>
  <c r="K379" i="22" s="1"/>
  <c r="B379" i="22"/>
  <c r="A379" i="22"/>
  <c r="J378" i="22"/>
  <c r="K378" i="22" s="1"/>
  <c r="B378" i="22"/>
  <c r="A378" i="22"/>
  <c r="J377" i="22"/>
  <c r="K377" i="22" s="1"/>
  <c r="B377" i="22"/>
  <c r="A377" i="22"/>
  <c r="J376" i="22"/>
  <c r="K376" i="22" s="1"/>
  <c r="B376" i="22"/>
  <c r="A376" i="22"/>
  <c r="J375" i="22"/>
  <c r="K375" i="22" s="1"/>
  <c r="B375" i="22"/>
  <c r="A375" i="22"/>
  <c r="J374" i="22"/>
  <c r="K374" i="22" s="1"/>
  <c r="B374" i="22"/>
  <c r="A374" i="22"/>
  <c r="J373" i="22"/>
  <c r="K373" i="22" s="1"/>
  <c r="B373" i="22"/>
  <c r="A373" i="22"/>
  <c r="J372" i="22"/>
  <c r="K372" i="22" s="1"/>
  <c r="B372" i="22"/>
  <c r="A372" i="22"/>
  <c r="J371" i="22"/>
  <c r="K371" i="22" s="1"/>
  <c r="B371" i="22"/>
  <c r="A371" i="22"/>
  <c r="J370" i="22"/>
  <c r="K370" i="22" s="1"/>
  <c r="B370" i="22"/>
  <c r="A370" i="22"/>
  <c r="J369" i="22"/>
  <c r="K369" i="22" s="1"/>
  <c r="B369" i="22"/>
  <c r="A369" i="22"/>
  <c r="J368" i="22"/>
  <c r="K368" i="22" s="1"/>
  <c r="B368" i="22"/>
  <c r="A368" i="22"/>
  <c r="J367" i="22"/>
  <c r="K367" i="22" s="1"/>
  <c r="B367" i="22"/>
  <c r="A367" i="22"/>
  <c r="J366" i="22"/>
  <c r="K366" i="22" s="1"/>
  <c r="B366" i="22"/>
  <c r="A366" i="22"/>
  <c r="J365" i="22"/>
  <c r="K365" i="22" s="1"/>
  <c r="B365" i="22"/>
  <c r="A365" i="22"/>
  <c r="J364" i="22"/>
  <c r="K364" i="22" s="1"/>
  <c r="B364" i="22"/>
  <c r="A364" i="22"/>
  <c r="J363" i="22"/>
  <c r="K363" i="22" s="1"/>
  <c r="B363" i="22"/>
  <c r="A363" i="22"/>
  <c r="J362" i="22"/>
  <c r="K362" i="22" s="1"/>
  <c r="B362" i="22"/>
  <c r="A362" i="22"/>
  <c r="J361" i="22"/>
  <c r="K361" i="22" s="1"/>
  <c r="B361" i="22"/>
  <c r="A361" i="22"/>
  <c r="J360" i="22"/>
  <c r="K360" i="22" s="1"/>
  <c r="B360" i="22"/>
  <c r="A360" i="22"/>
  <c r="J359" i="22"/>
  <c r="K359" i="22" s="1"/>
  <c r="B359" i="22"/>
  <c r="A359" i="22"/>
  <c r="J358" i="22"/>
  <c r="K358" i="22" s="1"/>
  <c r="B358" i="22"/>
  <c r="A358" i="22"/>
  <c r="J357" i="22"/>
  <c r="K357" i="22" s="1"/>
  <c r="B357" i="22"/>
  <c r="A357" i="22"/>
  <c r="J356" i="22"/>
  <c r="K356" i="22" s="1"/>
  <c r="B356" i="22"/>
  <c r="A356" i="22"/>
  <c r="J355" i="22"/>
  <c r="K355" i="22" s="1"/>
  <c r="B355" i="22"/>
  <c r="A355" i="22"/>
  <c r="J354" i="22"/>
  <c r="K354" i="22" s="1"/>
  <c r="B354" i="22"/>
  <c r="A354" i="22"/>
  <c r="J353" i="22"/>
  <c r="K353" i="22" s="1"/>
  <c r="B353" i="22"/>
  <c r="A353" i="22"/>
  <c r="J352" i="22"/>
  <c r="K352" i="22" s="1"/>
  <c r="B352" i="22"/>
  <c r="A352" i="22"/>
  <c r="J351" i="22"/>
  <c r="K351" i="22" s="1"/>
  <c r="B351" i="22"/>
  <c r="A351" i="22"/>
  <c r="J350" i="22"/>
  <c r="K350" i="22" s="1"/>
  <c r="B350" i="22"/>
  <c r="A350" i="22"/>
  <c r="J349" i="22"/>
  <c r="K349" i="22" s="1"/>
  <c r="B349" i="22"/>
  <c r="A349" i="22"/>
  <c r="J348" i="22"/>
  <c r="K348" i="22" s="1"/>
  <c r="B348" i="22"/>
  <c r="A348" i="22"/>
  <c r="J347" i="22"/>
  <c r="K347" i="22" s="1"/>
  <c r="B347" i="22"/>
  <c r="A347" i="22"/>
  <c r="J346" i="22"/>
  <c r="K346" i="22" s="1"/>
  <c r="B346" i="22"/>
  <c r="A346" i="22"/>
  <c r="J345" i="22"/>
  <c r="K345" i="22" s="1"/>
  <c r="B345" i="22"/>
  <c r="A345" i="22"/>
  <c r="J344" i="22"/>
  <c r="K344" i="22" s="1"/>
  <c r="B344" i="22"/>
  <c r="A344" i="22"/>
  <c r="J343" i="22"/>
  <c r="K343" i="22" s="1"/>
  <c r="B343" i="22"/>
  <c r="A343" i="22"/>
  <c r="J342" i="22"/>
  <c r="K342" i="22" s="1"/>
  <c r="B342" i="22"/>
  <c r="A342" i="22"/>
  <c r="J341" i="22"/>
  <c r="K341" i="22" s="1"/>
  <c r="B341" i="22"/>
  <c r="A341" i="22"/>
  <c r="J340" i="22"/>
  <c r="K340" i="22" s="1"/>
  <c r="B340" i="22"/>
  <c r="A340" i="22"/>
  <c r="J339" i="22"/>
  <c r="K339" i="22" s="1"/>
  <c r="B339" i="22"/>
  <c r="A339" i="22"/>
  <c r="J338" i="22"/>
  <c r="K338" i="22" s="1"/>
  <c r="B338" i="22"/>
  <c r="A338" i="22"/>
  <c r="J337" i="22"/>
  <c r="K337" i="22" s="1"/>
  <c r="B337" i="22"/>
  <c r="A337" i="22"/>
  <c r="J336" i="22"/>
  <c r="K336" i="22" s="1"/>
  <c r="B336" i="22"/>
  <c r="A336" i="22"/>
  <c r="J335" i="22"/>
  <c r="K335" i="22" s="1"/>
  <c r="B335" i="22"/>
  <c r="A335" i="22"/>
  <c r="J334" i="22"/>
  <c r="K334" i="22" s="1"/>
  <c r="B334" i="22"/>
  <c r="A334" i="22"/>
  <c r="J333" i="22"/>
  <c r="K333" i="22" s="1"/>
  <c r="B333" i="22"/>
  <c r="A333" i="22"/>
  <c r="J332" i="22"/>
  <c r="K332" i="22" s="1"/>
  <c r="B332" i="22"/>
  <c r="A332" i="22"/>
  <c r="J331" i="22"/>
  <c r="K331" i="22" s="1"/>
  <c r="B331" i="22"/>
  <c r="A331" i="22"/>
  <c r="J330" i="22"/>
  <c r="K330" i="22" s="1"/>
  <c r="B330" i="22"/>
  <c r="A330" i="22"/>
  <c r="J329" i="22"/>
  <c r="K329" i="22" s="1"/>
  <c r="B329" i="22"/>
  <c r="A329" i="22"/>
  <c r="J328" i="22"/>
  <c r="K328" i="22" s="1"/>
  <c r="B328" i="22"/>
  <c r="A328" i="22"/>
  <c r="J327" i="22"/>
  <c r="K327" i="22" s="1"/>
  <c r="B327" i="22"/>
  <c r="A327" i="22"/>
  <c r="J326" i="22"/>
  <c r="K326" i="22" s="1"/>
  <c r="B326" i="22"/>
  <c r="A326" i="22"/>
  <c r="J325" i="22"/>
  <c r="K325" i="22" s="1"/>
  <c r="B325" i="22"/>
  <c r="A325" i="22"/>
  <c r="J324" i="22"/>
  <c r="K324" i="22" s="1"/>
  <c r="B324" i="22"/>
  <c r="A324" i="22"/>
  <c r="J323" i="22"/>
  <c r="K323" i="22" s="1"/>
  <c r="B323" i="22"/>
  <c r="A323" i="22"/>
  <c r="J322" i="22"/>
  <c r="K322" i="22" s="1"/>
  <c r="B322" i="22"/>
  <c r="A322" i="22"/>
  <c r="J321" i="22"/>
  <c r="K321" i="22" s="1"/>
  <c r="B321" i="22"/>
  <c r="A321" i="22"/>
  <c r="J320" i="22"/>
  <c r="K320" i="22" s="1"/>
  <c r="B320" i="22"/>
  <c r="A320" i="22"/>
  <c r="J319" i="22"/>
  <c r="K319" i="22" s="1"/>
  <c r="B319" i="22"/>
  <c r="A319" i="22"/>
  <c r="J318" i="22"/>
  <c r="K318" i="22" s="1"/>
  <c r="B318" i="22"/>
  <c r="A318" i="22"/>
  <c r="J317" i="22"/>
  <c r="K317" i="22" s="1"/>
  <c r="B317" i="22"/>
  <c r="A317" i="22"/>
  <c r="K316" i="22"/>
  <c r="B316" i="22"/>
  <c r="A316" i="22"/>
  <c r="J315" i="22"/>
  <c r="K315" i="22" s="1"/>
  <c r="B315" i="22"/>
  <c r="A315" i="22"/>
  <c r="J314" i="22"/>
  <c r="K314" i="22" s="1"/>
  <c r="B314" i="22"/>
  <c r="A314" i="22"/>
  <c r="J313" i="22"/>
  <c r="K313" i="22" s="1"/>
  <c r="B313" i="22"/>
  <c r="A313" i="22"/>
  <c r="J312" i="22"/>
  <c r="K312" i="22" s="1"/>
  <c r="B312" i="22"/>
  <c r="A312" i="22"/>
  <c r="J311" i="22"/>
  <c r="K311" i="22" s="1"/>
  <c r="B311" i="22"/>
  <c r="A311" i="22"/>
  <c r="K310" i="22"/>
  <c r="B310" i="22"/>
  <c r="A310" i="22"/>
  <c r="K309" i="22"/>
  <c r="B309" i="22"/>
  <c r="A309" i="22"/>
  <c r="K308" i="22"/>
  <c r="B308" i="22"/>
  <c r="A308" i="22"/>
  <c r="J307" i="22"/>
  <c r="K307" i="22" s="1"/>
  <c r="B307" i="22"/>
  <c r="A307" i="22"/>
  <c r="J306" i="22"/>
  <c r="K306" i="22" s="1"/>
  <c r="B306" i="22"/>
  <c r="A306" i="22"/>
  <c r="J305" i="22"/>
  <c r="K305" i="22" s="1"/>
  <c r="B305" i="22"/>
  <c r="A305" i="22"/>
  <c r="J304" i="22"/>
  <c r="K304" i="22" s="1"/>
  <c r="B304" i="22"/>
  <c r="A304" i="22"/>
  <c r="J303" i="22"/>
  <c r="K303" i="22" s="1"/>
  <c r="B303" i="22"/>
  <c r="A303" i="22"/>
  <c r="J302" i="22"/>
  <c r="K302" i="22" s="1"/>
  <c r="B302" i="22"/>
  <c r="A302" i="22"/>
  <c r="J301" i="22"/>
  <c r="K301" i="22" s="1"/>
  <c r="B301" i="22"/>
  <c r="A301" i="22"/>
  <c r="J300" i="22"/>
  <c r="K300" i="22" s="1"/>
  <c r="B300" i="22"/>
  <c r="A300" i="22"/>
  <c r="J299" i="22"/>
  <c r="K299" i="22" s="1"/>
  <c r="B299" i="22"/>
  <c r="A299" i="22"/>
  <c r="J298" i="22"/>
  <c r="K298" i="22" s="1"/>
  <c r="B298" i="22"/>
  <c r="A298" i="22"/>
  <c r="J297" i="22"/>
  <c r="K297" i="22" s="1"/>
  <c r="B297" i="22"/>
  <c r="A297" i="22"/>
  <c r="J296" i="22"/>
  <c r="K296" i="22" s="1"/>
  <c r="B296" i="22"/>
  <c r="A296" i="22"/>
  <c r="J295" i="22"/>
  <c r="K295" i="22" s="1"/>
  <c r="B295" i="22"/>
  <c r="A295" i="22"/>
  <c r="J294" i="22"/>
  <c r="K294" i="22" s="1"/>
  <c r="B294" i="22"/>
  <c r="A294" i="22"/>
  <c r="J293" i="22"/>
  <c r="K293" i="22" s="1"/>
  <c r="B293" i="22"/>
  <c r="A293" i="22"/>
  <c r="J292" i="22"/>
  <c r="K292" i="22" s="1"/>
  <c r="B292" i="22"/>
  <c r="A292" i="22"/>
  <c r="J291" i="22"/>
  <c r="K291" i="22" s="1"/>
  <c r="B291" i="22"/>
  <c r="A291" i="22"/>
  <c r="J290" i="22"/>
  <c r="K290" i="22" s="1"/>
  <c r="B290" i="22"/>
  <c r="A290" i="22"/>
  <c r="J289" i="22"/>
  <c r="K289" i="22" s="1"/>
  <c r="B289" i="22"/>
  <c r="A289" i="22"/>
  <c r="J288" i="22"/>
  <c r="K288" i="22" s="1"/>
  <c r="B288" i="22"/>
  <c r="A288" i="22"/>
  <c r="J287" i="22"/>
  <c r="K287" i="22" s="1"/>
  <c r="B287" i="22"/>
  <c r="A287" i="22"/>
  <c r="J286" i="22"/>
  <c r="K286" i="22" s="1"/>
  <c r="B286" i="22"/>
  <c r="A286" i="22"/>
  <c r="J285" i="22"/>
  <c r="K285" i="22" s="1"/>
  <c r="B285" i="22"/>
  <c r="A285" i="22"/>
  <c r="J284" i="22"/>
  <c r="K284" i="22" s="1"/>
  <c r="B284" i="22"/>
  <c r="A284" i="22"/>
  <c r="J283" i="22"/>
  <c r="K283" i="22" s="1"/>
  <c r="B283" i="22"/>
  <c r="A283" i="22"/>
  <c r="J282" i="22"/>
  <c r="K282" i="22" s="1"/>
  <c r="B282" i="22"/>
  <c r="A282" i="22"/>
  <c r="J281" i="22"/>
  <c r="K281" i="22" s="1"/>
  <c r="B281" i="22"/>
  <c r="A281" i="22"/>
  <c r="J280" i="22"/>
  <c r="K280" i="22" s="1"/>
  <c r="B280" i="22"/>
  <c r="A280" i="22"/>
  <c r="J279" i="22"/>
  <c r="K279" i="22" s="1"/>
  <c r="B279" i="22"/>
  <c r="A279" i="22"/>
  <c r="J278" i="22"/>
  <c r="K278" i="22" s="1"/>
  <c r="B278" i="22"/>
  <c r="A278" i="22"/>
  <c r="J277" i="22"/>
  <c r="K277" i="22" s="1"/>
  <c r="B277" i="22"/>
  <c r="A277" i="22"/>
  <c r="J276" i="22"/>
  <c r="K276" i="22" s="1"/>
  <c r="B276" i="22"/>
  <c r="A276" i="22"/>
  <c r="K275" i="22"/>
  <c r="B275" i="22"/>
  <c r="A275" i="22"/>
  <c r="K274" i="22"/>
  <c r="B274" i="22"/>
  <c r="A274" i="22"/>
  <c r="K273" i="22"/>
  <c r="J273" i="22"/>
  <c r="B273" i="22"/>
  <c r="A273" i="22"/>
  <c r="K272" i="22"/>
  <c r="J272" i="22"/>
  <c r="B272" i="22"/>
  <c r="A272" i="22"/>
  <c r="K271" i="22"/>
  <c r="J271" i="22"/>
  <c r="B271" i="22"/>
  <c r="A271" i="22"/>
  <c r="K270" i="22"/>
  <c r="J270" i="22"/>
  <c r="B270" i="22"/>
  <c r="A270" i="22"/>
  <c r="K269" i="22"/>
  <c r="J269" i="22"/>
  <c r="B269" i="22"/>
  <c r="A269" i="22"/>
  <c r="K268" i="22"/>
  <c r="J268" i="22"/>
  <c r="B268" i="22"/>
  <c r="A268" i="22"/>
  <c r="K267" i="22"/>
  <c r="J267" i="22"/>
  <c r="B267" i="22"/>
  <c r="A267" i="22"/>
  <c r="K266" i="22"/>
  <c r="J266" i="22"/>
  <c r="B266" i="22"/>
  <c r="A266" i="22"/>
  <c r="K265" i="22"/>
  <c r="J265" i="22"/>
  <c r="B265" i="22"/>
  <c r="A265" i="22"/>
  <c r="K264" i="22"/>
  <c r="J264" i="22"/>
  <c r="B264" i="22"/>
  <c r="A264" i="22"/>
  <c r="K263" i="22"/>
  <c r="J263" i="22"/>
  <c r="B263" i="22"/>
  <c r="A263" i="22"/>
  <c r="K262" i="22"/>
  <c r="J262" i="22"/>
  <c r="B262" i="22"/>
  <c r="A262" i="22"/>
  <c r="K261" i="22"/>
  <c r="J261" i="22"/>
  <c r="B261" i="22"/>
  <c r="A261" i="22"/>
  <c r="K260" i="22"/>
  <c r="J260" i="22"/>
  <c r="B260" i="22"/>
  <c r="A260" i="22"/>
  <c r="K259" i="22"/>
  <c r="J259" i="22"/>
  <c r="B259" i="22"/>
  <c r="A259" i="22"/>
  <c r="K258" i="22"/>
  <c r="J258" i="22"/>
  <c r="B258" i="22"/>
  <c r="A258" i="22"/>
  <c r="K257" i="22"/>
  <c r="J257" i="22"/>
  <c r="B257" i="22"/>
  <c r="A257" i="22"/>
  <c r="K256" i="22"/>
  <c r="J256" i="22"/>
  <c r="B256" i="22"/>
  <c r="A256" i="22"/>
  <c r="K255" i="22"/>
  <c r="J255" i="22"/>
  <c r="B255" i="22"/>
  <c r="A255" i="22"/>
  <c r="K254" i="22"/>
  <c r="J254" i="22"/>
  <c r="B254" i="22"/>
  <c r="A254" i="22"/>
  <c r="K253" i="22"/>
  <c r="J253" i="22"/>
  <c r="B253" i="22"/>
  <c r="A253" i="22"/>
  <c r="K252" i="22"/>
  <c r="J252" i="22"/>
  <c r="B252" i="22"/>
  <c r="A252" i="22"/>
  <c r="K251" i="22"/>
  <c r="J251" i="22"/>
  <c r="B251" i="22"/>
  <c r="A251" i="22"/>
  <c r="K250" i="22"/>
  <c r="J250" i="22"/>
  <c r="B250" i="22"/>
  <c r="A250" i="22"/>
  <c r="K249" i="22"/>
  <c r="J249" i="22"/>
  <c r="B249" i="22"/>
  <c r="A249" i="22"/>
  <c r="K248" i="22"/>
  <c r="J248" i="22"/>
  <c r="B248" i="22"/>
  <c r="A248" i="22"/>
  <c r="K247" i="22"/>
  <c r="J247" i="22"/>
  <c r="B247" i="22"/>
  <c r="A247" i="22"/>
  <c r="K246" i="22"/>
  <c r="J246" i="22"/>
  <c r="B246" i="22"/>
  <c r="A246" i="22"/>
  <c r="K245" i="22"/>
  <c r="J245" i="22"/>
  <c r="B245" i="22"/>
  <c r="A245" i="22"/>
  <c r="K244" i="22"/>
  <c r="J244" i="22"/>
  <c r="B244" i="22"/>
  <c r="A244" i="22"/>
  <c r="K243" i="22"/>
  <c r="J243" i="22"/>
  <c r="B243" i="22"/>
  <c r="A243" i="22"/>
  <c r="K242" i="22"/>
  <c r="J242" i="22"/>
  <c r="B242" i="22"/>
  <c r="A242" i="22"/>
  <c r="K241" i="22"/>
  <c r="J241" i="22"/>
  <c r="B241" i="22"/>
  <c r="A241" i="22"/>
  <c r="K240" i="22"/>
  <c r="J240" i="22"/>
  <c r="B240" i="22"/>
  <c r="A240" i="22"/>
  <c r="K239" i="22"/>
  <c r="J239" i="22"/>
  <c r="B239" i="22"/>
  <c r="A239" i="22"/>
  <c r="K238" i="22"/>
  <c r="J238" i="22"/>
  <c r="B238" i="22"/>
  <c r="A238" i="22"/>
  <c r="K237" i="22"/>
  <c r="J237" i="22"/>
  <c r="B237" i="22"/>
  <c r="A237" i="22"/>
  <c r="K236" i="22"/>
  <c r="J236" i="22"/>
  <c r="B236" i="22"/>
  <c r="A236" i="22"/>
  <c r="K235" i="22"/>
  <c r="J235" i="22"/>
  <c r="B235" i="22"/>
  <c r="A235" i="22"/>
  <c r="K234" i="22"/>
  <c r="J234" i="22"/>
  <c r="B234" i="22"/>
  <c r="A234" i="22"/>
  <c r="K233" i="22"/>
  <c r="J233" i="22"/>
  <c r="B233" i="22"/>
  <c r="A233" i="22"/>
  <c r="K232" i="22"/>
  <c r="J232" i="22"/>
  <c r="B232" i="22"/>
  <c r="A232" i="22"/>
  <c r="K231" i="22"/>
  <c r="J231" i="22"/>
  <c r="B231" i="22"/>
  <c r="A231" i="22"/>
  <c r="K230" i="22"/>
  <c r="J230" i="22"/>
  <c r="B230" i="22"/>
  <c r="A230" i="22"/>
  <c r="K229" i="22"/>
  <c r="J229" i="22"/>
  <c r="B229" i="22"/>
  <c r="A229" i="22"/>
  <c r="K228" i="22"/>
  <c r="J228" i="22"/>
  <c r="B228" i="22"/>
  <c r="A228" i="22"/>
  <c r="K227" i="22"/>
  <c r="J227" i="22"/>
  <c r="B227" i="22"/>
  <c r="A227" i="22"/>
  <c r="K226" i="22"/>
  <c r="J226" i="22"/>
  <c r="B226" i="22"/>
  <c r="A226" i="22"/>
  <c r="K225" i="22"/>
  <c r="J225" i="22"/>
  <c r="B225" i="22"/>
  <c r="A225" i="22"/>
  <c r="K224" i="22"/>
  <c r="J224" i="22"/>
  <c r="B224" i="22"/>
  <c r="A224" i="22"/>
  <c r="K223" i="22"/>
  <c r="J223" i="22"/>
  <c r="B223" i="22"/>
  <c r="A223" i="22"/>
  <c r="K222" i="22"/>
  <c r="J222" i="22"/>
  <c r="B222" i="22"/>
  <c r="A222" i="22"/>
  <c r="K221" i="22"/>
  <c r="J221" i="22"/>
  <c r="B221" i="22"/>
  <c r="A221" i="22"/>
  <c r="K220" i="22"/>
  <c r="J220" i="22"/>
  <c r="B220" i="22"/>
  <c r="A220" i="22"/>
  <c r="K219" i="22"/>
  <c r="J219" i="22"/>
  <c r="B219" i="22"/>
  <c r="A219" i="22"/>
  <c r="K218" i="22"/>
  <c r="J218" i="22"/>
  <c r="B218" i="22"/>
  <c r="A218" i="22"/>
  <c r="K217" i="22"/>
  <c r="J217" i="22"/>
  <c r="B217" i="22"/>
  <c r="A217" i="22"/>
  <c r="K216" i="22"/>
  <c r="J216" i="22"/>
  <c r="B216" i="22"/>
  <c r="A216" i="22"/>
  <c r="K215" i="22"/>
  <c r="J215" i="22"/>
  <c r="B215" i="22"/>
  <c r="A215" i="22"/>
  <c r="K214" i="22"/>
  <c r="J214" i="22"/>
  <c r="B214" i="22"/>
  <c r="A214" i="22"/>
  <c r="K213" i="22"/>
  <c r="J213" i="22"/>
  <c r="B213" i="22"/>
  <c r="A213" i="22"/>
  <c r="K212" i="22"/>
  <c r="J212" i="22"/>
  <c r="B212" i="22"/>
  <c r="A212" i="22"/>
  <c r="K211" i="22"/>
  <c r="J211" i="22"/>
  <c r="B211" i="22"/>
  <c r="A211" i="22"/>
  <c r="K210" i="22"/>
  <c r="J210" i="22"/>
  <c r="B210" i="22"/>
  <c r="A210" i="22"/>
  <c r="K209" i="22"/>
  <c r="J209" i="22"/>
  <c r="B209" i="22"/>
  <c r="A209" i="22"/>
  <c r="K208" i="22"/>
  <c r="J208" i="22"/>
  <c r="B208" i="22"/>
  <c r="A208" i="22"/>
  <c r="K207" i="22"/>
  <c r="J207" i="22"/>
  <c r="B207" i="22"/>
  <c r="A207" i="22"/>
  <c r="K206" i="22"/>
  <c r="J206" i="22"/>
  <c r="B206" i="22"/>
  <c r="A206" i="22"/>
  <c r="K205" i="22"/>
  <c r="J205" i="22"/>
  <c r="B205" i="22"/>
  <c r="A205" i="22"/>
  <c r="K204" i="22"/>
  <c r="J204" i="22"/>
  <c r="B204" i="22"/>
  <c r="A204" i="22"/>
  <c r="K203" i="22"/>
  <c r="J203" i="22"/>
  <c r="B203" i="22"/>
  <c r="A203" i="22"/>
  <c r="K202" i="22"/>
  <c r="J202" i="22"/>
  <c r="B202" i="22"/>
  <c r="A202" i="22"/>
  <c r="K201" i="22"/>
  <c r="J201" i="22"/>
  <c r="B201" i="22"/>
  <c r="A201" i="22"/>
  <c r="K200" i="22"/>
  <c r="J200" i="22"/>
  <c r="B200" i="22"/>
  <c r="A200" i="22"/>
  <c r="K199" i="22"/>
  <c r="J199" i="22"/>
  <c r="B199" i="22"/>
  <c r="A199" i="22"/>
  <c r="K198" i="22"/>
  <c r="J198" i="22"/>
  <c r="B198" i="22"/>
  <c r="A198" i="22"/>
  <c r="K197" i="22"/>
  <c r="J197" i="22"/>
  <c r="B197" i="22"/>
  <c r="A197" i="22"/>
  <c r="K196" i="22"/>
  <c r="J196" i="22"/>
  <c r="B196" i="22"/>
  <c r="A196" i="22"/>
  <c r="K195" i="22"/>
  <c r="J195" i="22"/>
  <c r="B195" i="22"/>
  <c r="A195" i="22"/>
  <c r="K194" i="22"/>
  <c r="J194" i="22"/>
  <c r="B194" i="22"/>
  <c r="A194" i="22"/>
  <c r="K193" i="22"/>
  <c r="J193" i="22"/>
  <c r="B193" i="22"/>
  <c r="A193" i="22"/>
  <c r="K192" i="22"/>
  <c r="J192" i="22"/>
  <c r="B192" i="22"/>
  <c r="A192" i="22"/>
  <c r="K191" i="22"/>
  <c r="J191" i="22"/>
  <c r="B191" i="22"/>
  <c r="A191" i="22"/>
  <c r="K190" i="22"/>
  <c r="J190" i="22"/>
  <c r="B190" i="22"/>
  <c r="A190" i="22"/>
  <c r="K189" i="22"/>
  <c r="J189" i="22"/>
  <c r="B189" i="22"/>
  <c r="A189" i="22"/>
  <c r="K188" i="22"/>
  <c r="J188" i="22"/>
  <c r="B188" i="22"/>
  <c r="A188" i="22"/>
  <c r="K187" i="22"/>
  <c r="J187" i="22"/>
  <c r="B187" i="22"/>
  <c r="A187" i="22"/>
  <c r="K186" i="22"/>
  <c r="J186" i="22"/>
  <c r="B186" i="22"/>
  <c r="A186" i="22"/>
  <c r="K185" i="22"/>
  <c r="J185" i="22"/>
  <c r="B185" i="22"/>
  <c r="A185" i="22"/>
  <c r="K184" i="22"/>
  <c r="J184" i="22"/>
  <c r="B184" i="22"/>
  <c r="A184" i="22"/>
  <c r="K183" i="22"/>
  <c r="J183" i="22"/>
  <c r="B183" i="22"/>
  <c r="A183" i="22"/>
  <c r="K182" i="22"/>
  <c r="J182" i="22"/>
  <c r="B182" i="22"/>
  <c r="A182" i="22"/>
  <c r="K181" i="22"/>
  <c r="J181" i="22"/>
  <c r="B181" i="22"/>
  <c r="A181" i="22"/>
  <c r="K180" i="22"/>
  <c r="J180" i="22"/>
  <c r="B180" i="22"/>
  <c r="A180" i="22"/>
  <c r="K179" i="22"/>
  <c r="J179" i="22"/>
  <c r="B179" i="22"/>
  <c r="A179" i="22"/>
  <c r="K178" i="22"/>
  <c r="J178" i="22"/>
  <c r="B178" i="22"/>
  <c r="A178" i="22"/>
  <c r="K177" i="22"/>
  <c r="J177" i="22"/>
  <c r="B177" i="22"/>
  <c r="A177" i="22"/>
  <c r="K176" i="22"/>
  <c r="J176" i="22"/>
  <c r="B176" i="22"/>
  <c r="A176" i="22"/>
  <c r="K175" i="22"/>
  <c r="J175" i="22"/>
  <c r="B175" i="22"/>
  <c r="A175" i="22"/>
  <c r="K174" i="22"/>
  <c r="J174" i="22"/>
  <c r="B174" i="22"/>
  <c r="A174" i="22"/>
  <c r="K173" i="22"/>
  <c r="J173" i="22"/>
  <c r="B173" i="22"/>
  <c r="A173" i="22"/>
  <c r="K172" i="22"/>
  <c r="J172" i="22"/>
  <c r="B172" i="22"/>
  <c r="A172" i="22"/>
  <c r="K171" i="22"/>
  <c r="J171" i="22"/>
  <c r="B171" i="22"/>
  <c r="A171" i="22"/>
  <c r="K170" i="22"/>
  <c r="J170" i="22"/>
  <c r="B170" i="22"/>
  <c r="A170" i="22"/>
  <c r="K169" i="22"/>
  <c r="J169" i="22"/>
  <c r="B169" i="22"/>
  <c r="A169" i="22"/>
  <c r="K168" i="22"/>
  <c r="J168" i="22"/>
  <c r="B168" i="22"/>
  <c r="A168" i="22"/>
  <c r="K167" i="22"/>
  <c r="J167" i="22"/>
  <c r="B167" i="22"/>
  <c r="A167" i="22"/>
  <c r="K166" i="22"/>
  <c r="J166" i="22"/>
  <c r="B166" i="22"/>
  <c r="A166" i="22"/>
  <c r="K165" i="22"/>
  <c r="J165" i="22"/>
  <c r="B165" i="22"/>
  <c r="A165" i="22"/>
  <c r="K164" i="22"/>
  <c r="J164" i="22"/>
  <c r="B164" i="22"/>
  <c r="A164" i="22"/>
  <c r="K163" i="22"/>
  <c r="J163" i="22"/>
  <c r="B163" i="22"/>
  <c r="A163" i="22"/>
  <c r="K162" i="22"/>
  <c r="J162" i="22"/>
  <c r="B162" i="22"/>
  <c r="A162" i="22"/>
  <c r="K161" i="22"/>
  <c r="J161" i="22"/>
  <c r="B161" i="22"/>
  <c r="A161" i="22"/>
  <c r="K160" i="22"/>
  <c r="J160" i="22"/>
  <c r="B160" i="22"/>
  <c r="A160" i="22"/>
  <c r="K159" i="22"/>
  <c r="J159" i="22"/>
  <c r="B159" i="22"/>
  <c r="A159" i="22"/>
  <c r="K158" i="22"/>
  <c r="J158" i="22"/>
  <c r="B158" i="22"/>
  <c r="A158" i="22"/>
  <c r="K157" i="22"/>
  <c r="J157" i="22"/>
  <c r="B157" i="22"/>
  <c r="A157" i="22"/>
  <c r="K156" i="22"/>
  <c r="J156" i="22"/>
  <c r="B156" i="22"/>
  <c r="A156" i="22"/>
  <c r="K155" i="22"/>
  <c r="J155" i="22"/>
  <c r="B155" i="22"/>
  <c r="A155" i="22"/>
  <c r="K154" i="22"/>
  <c r="J154" i="22"/>
  <c r="B154" i="22"/>
  <c r="A154" i="22"/>
  <c r="K153" i="22"/>
  <c r="J153" i="22"/>
  <c r="B153" i="22"/>
  <c r="A153" i="22"/>
  <c r="K152" i="22"/>
  <c r="J152" i="22"/>
  <c r="B152" i="22"/>
  <c r="A152" i="22"/>
  <c r="K151" i="22"/>
  <c r="J151" i="22"/>
  <c r="B151" i="22"/>
  <c r="A151" i="22"/>
  <c r="K150" i="22"/>
  <c r="J150" i="22"/>
  <c r="B150" i="22"/>
  <c r="A150" i="22"/>
  <c r="K149" i="22"/>
  <c r="J149" i="22"/>
  <c r="B149" i="22"/>
  <c r="A149" i="22"/>
  <c r="K148" i="22"/>
  <c r="B148" i="22"/>
  <c r="A148" i="22"/>
  <c r="K147" i="22"/>
  <c r="J147" i="22"/>
  <c r="B147" i="22"/>
  <c r="A147" i="22"/>
  <c r="K146" i="22"/>
  <c r="J146" i="22"/>
  <c r="B146" i="22"/>
  <c r="A146" i="22"/>
  <c r="K145" i="22"/>
  <c r="J145" i="22"/>
  <c r="B145" i="22"/>
  <c r="A145" i="22"/>
  <c r="K144" i="22"/>
  <c r="J144" i="22"/>
  <c r="B144" i="22"/>
  <c r="A144" i="22"/>
  <c r="K143" i="22"/>
  <c r="J143" i="22"/>
  <c r="B143" i="22"/>
  <c r="A143" i="22"/>
  <c r="K142" i="22"/>
  <c r="J142" i="22"/>
  <c r="B142" i="22"/>
  <c r="A142" i="22"/>
  <c r="K141" i="22"/>
  <c r="J141" i="22"/>
  <c r="B141" i="22"/>
  <c r="A141" i="22"/>
  <c r="K140" i="22"/>
  <c r="J140" i="22"/>
  <c r="B140" i="22"/>
  <c r="A140" i="22"/>
  <c r="K139" i="22"/>
  <c r="J139" i="22"/>
  <c r="B139" i="22"/>
  <c r="A139" i="22"/>
  <c r="K138" i="22"/>
  <c r="J138" i="22"/>
  <c r="B138" i="22"/>
  <c r="A138" i="22"/>
  <c r="K137" i="22"/>
  <c r="J137" i="22"/>
  <c r="B137" i="22"/>
  <c r="A137" i="22"/>
  <c r="K136" i="22"/>
  <c r="J136" i="22"/>
  <c r="B136" i="22"/>
  <c r="A136" i="22"/>
  <c r="K135" i="22"/>
  <c r="J135" i="22"/>
  <c r="B135" i="22"/>
  <c r="A135" i="22"/>
  <c r="K134" i="22"/>
  <c r="J134" i="22"/>
  <c r="B134" i="22"/>
  <c r="A134" i="22"/>
  <c r="K133" i="22"/>
  <c r="J133" i="22"/>
  <c r="B133" i="22"/>
  <c r="A133" i="22"/>
  <c r="K132" i="22"/>
  <c r="J132" i="22"/>
  <c r="B132" i="22"/>
  <c r="A132" i="22"/>
  <c r="K131" i="22"/>
  <c r="J131" i="22"/>
  <c r="B131" i="22"/>
  <c r="A131" i="22"/>
  <c r="K130" i="22"/>
  <c r="J130" i="22"/>
  <c r="B130" i="22"/>
  <c r="A130" i="22"/>
  <c r="K129" i="22"/>
  <c r="J129" i="22"/>
  <c r="B129" i="22"/>
  <c r="A129" i="22"/>
  <c r="K128" i="22"/>
  <c r="J128" i="22"/>
  <c r="B128" i="22"/>
  <c r="A128" i="22"/>
  <c r="K127" i="22"/>
  <c r="J127" i="22"/>
  <c r="B127" i="22"/>
  <c r="A127" i="22"/>
  <c r="K126" i="22"/>
  <c r="J126" i="22"/>
  <c r="B126" i="22"/>
  <c r="A126" i="22"/>
  <c r="K125" i="22"/>
  <c r="J125" i="22"/>
  <c r="B125" i="22"/>
  <c r="A125" i="22"/>
  <c r="K124" i="22"/>
  <c r="J124" i="22"/>
  <c r="B124" i="22"/>
  <c r="A124" i="22"/>
  <c r="K123" i="22"/>
  <c r="J123" i="22"/>
  <c r="B123" i="22"/>
  <c r="A123" i="22"/>
  <c r="K122" i="22"/>
  <c r="J122" i="22"/>
  <c r="B122" i="22"/>
  <c r="A122" i="22"/>
  <c r="K121" i="22"/>
  <c r="J121" i="22"/>
  <c r="B121" i="22"/>
  <c r="A121" i="22"/>
  <c r="K120" i="22"/>
  <c r="J120" i="22"/>
  <c r="B120" i="22"/>
  <c r="A120" i="22"/>
  <c r="K119" i="22"/>
  <c r="J119" i="22"/>
  <c r="B119" i="22"/>
  <c r="A119" i="22"/>
  <c r="K118" i="22"/>
  <c r="J118" i="22"/>
  <c r="B118" i="22"/>
  <c r="A118" i="22"/>
  <c r="K117" i="22"/>
  <c r="J117" i="22"/>
  <c r="B117" i="22"/>
  <c r="A117" i="22"/>
  <c r="K116" i="22"/>
  <c r="J116" i="22"/>
  <c r="B116" i="22"/>
  <c r="A116" i="22"/>
  <c r="K115" i="22"/>
  <c r="J115" i="22"/>
  <c r="B115" i="22"/>
  <c r="A115" i="22"/>
  <c r="K114" i="22"/>
  <c r="J114" i="22"/>
  <c r="B114" i="22"/>
  <c r="A114" i="22"/>
  <c r="K113" i="22"/>
  <c r="J113" i="22"/>
  <c r="B113" i="22"/>
  <c r="A113" i="22"/>
  <c r="K112" i="22"/>
  <c r="J112" i="22"/>
  <c r="B112" i="22"/>
  <c r="A112" i="22"/>
  <c r="K111" i="22"/>
  <c r="J111" i="22"/>
  <c r="B111" i="22"/>
  <c r="A111" i="22"/>
  <c r="K110" i="22"/>
  <c r="J110" i="22"/>
  <c r="B110" i="22"/>
  <c r="A110" i="22"/>
  <c r="K109" i="22"/>
  <c r="J109" i="22"/>
  <c r="B109" i="22"/>
  <c r="A109" i="22"/>
  <c r="K108" i="22"/>
  <c r="J108" i="22"/>
  <c r="B108" i="22"/>
  <c r="A108" i="22"/>
  <c r="K107" i="22"/>
  <c r="J107" i="22"/>
  <c r="B107" i="22"/>
  <c r="A107" i="22"/>
  <c r="K106" i="22"/>
  <c r="J106" i="22"/>
  <c r="B106" i="22"/>
  <c r="A106" i="22"/>
  <c r="K105" i="22"/>
  <c r="J105" i="22"/>
  <c r="B105" i="22"/>
  <c r="A105" i="22"/>
  <c r="K104" i="22"/>
  <c r="J104" i="22"/>
  <c r="B104" i="22"/>
  <c r="A104" i="22"/>
  <c r="K103" i="22"/>
  <c r="J103" i="22"/>
  <c r="B103" i="22"/>
  <c r="A103" i="22"/>
  <c r="K102" i="22"/>
  <c r="J102" i="22"/>
  <c r="B102" i="22"/>
  <c r="A102" i="22"/>
  <c r="K101" i="22"/>
  <c r="J101" i="22"/>
  <c r="B101" i="22"/>
  <c r="A101" i="22"/>
  <c r="K100" i="22"/>
  <c r="J100" i="22"/>
  <c r="B100" i="22"/>
  <c r="A100" i="22"/>
  <c r="K99" i="22"/>
  <c r="J99" i="22"/>
  <c r="B99" i="22"/>
  <c r="A99" i="22"/>
  <c r="K98" i="22"/>
  <c r="J98" i="22"/>
  <c r="B98" i="22"/>
  <c r="A98" i="22"/>
  <c r="K97" i="22"/>
  <c r="J97" i="22"/>
  <c r="B97" i="22"/>
  <c r="A97" i="22"/>
  <c r="K96" i="22"/>
  <c r="J96" i="22"/>
  <c r="B96" i="22"/>
  <c r="A96" i="22"/>
  <c r="K95" i="22"/>
  <c r="J95" i="22"/>
  <c r="B95" i="22"/>
  <c r="A95" i="22"/>
  <c r="K94" i="22"/>
  <c r="J94" i="22"/>
  <c r="B94" i="22"/>
  <c r="A94" i="22"/>
  <c r="K93" i="22"/>
  <c r="J93" i="22"/>
  <c r="B93" i="22"/>
  <c r="A93" i="22"/>
  <c r="K92" i="22"/>
  <c r="J92" i="22"/>
  <c r="B92" i="22"/>
  <c r="A92" i="22"/>
  <c r="K91" i="22"/>
  <c r="J91" i="22"/>
  <c r="B91" i="22"/>
  <c r="A91" i="22"/>
  <c r="K90" i="22"/>
  <c r="J90" i="22"/>
  <c r="B90" i="22"/>
  <c r="A90" i="22"/>
  <c r="K89" i="22"/>
  <c r="J89" i="22"/>
  <c r="B89" i="22"/>
  <c r="A89" i="22"/>
  <c r="K88" i="22"/>
  <c r="J88" i="22"/>
  <c r="B88" i="22"/>
  <c r="A88" i="22"/>
  <c r="K87" i="22"/>
  <c r="J87" i="22"/>
  <c r="B87" i="22"/>
  <c r="A87" i="22"/>
  <c r="K86" i="22"/>
  <c r="J86" i="22"/>
  <c r="B86" i="22"/>
  <c r="A86" i="22"/>
  <c r="K85" i="22"/>
  <c r="J85" i="22"/>
  <c r="B85" i="22"/>
  <c r="A85" i="22"/>
  <c r="K84" i="22"/>
  <c r="J84" i="22"/>
  <c r="B84" i="22"/>
  <c r="A84" i="22"/>
  <c r="K83" i="22"/>
  <c r="J83" i="22"/>
  <c r="B83" i="22"/>
  <c r="A83" i="22"/>
  <c r="K82" i="22"/>
  <c r="J82" i="22"/>
  <c r="B82" i="22"/>
  <c r="A82" i="22"/>
  <c r="K81" i="22"/>
  <c r="J81" i="22"/>
  <c r="B81" i="22"/>
  <c r="A81" i="22"/>
  <c r="K80" i="22"/>
  <c r="J80" i="22"/>
  <c r="B80" i="22"/>
  <c r="A80" i="22"/>
  <c r="K79" i="22"/>
  <c r="B79" i="22"/>
  <c r="A79" i="22"/>
  <c r="J78" i="22"/>
  <c r="K78" i="22" s="1"/>
  <c r="B78" i="22"/>
  <c r="A78" i="22"/>
  <c r="J77" i="22"/>
  <c r="K77" i="22" s="1"/>
  <c r="B77" i="22"/>
  <c r="A77" i="22"/>
  <c r="J76" i="22"/>
  <c r="K76" i="22" s="1"/>
  <c r="B76" i="22"/>
  <c r="A76" i="22"/>
  <c r="J75" i="22"/>
  <c r="K75" i="22" s="1"/>
  <c r="B75" i="22"/>
  <c r="A75" i="22"/>
  <c r="J74" i="22"/>
  <c r="K74" i="22" s="1"/>
  <c r="B74" i="22"/>
  <c r="A74" i="22"/>
  <c r="J73" i="22"/>
  <c r="K73" i="22" s="1"/>
  <c r="B73" i="22"/>
  <c r="A73" i="22"/>
  <c r="J72" i="22"/>
  <c r="K72" i="22" s="1"/>
  <c r="B72" i="22"/>
  <c r="A72" i="22"/>
  <c r="J71" i="22"/>
  <c r="K71" i="22" s="1"/>
  <c r="B71" i="22"/>
  <c r="A71" i="22"/>
  <c r="J70" i="22"/>
  <c r="K70" i="22" s="1"/>
  <c r="B70" i="22"/>
  <c r="A70" i="22"/>
  <c r="J69" i="22"/>
  <c r="K69" i="22" s="1"/>
  <c r="B69" i="22"/>
  <c r="A69" i="22"/>
  <c r="J68" i="22"/>
  <c r="K68" i="22" s="1"/>
  <c r="B68" i="22"/>
  <c r="A68" i="22"/>
  <c r="J67" i="22"/>
  <c r="K67" i="22" s="1"/>
  <c r="B67" i="22"/>
  <c r="A67" i="22"/>
  <c r="J66" i="22"/>
  <c r="K66" i="22" s="1"/>
  <c r="B66" i="22"/>
  <c r="A66" i="22"/>
  <c r="J65" i="22"/>
  <c r="K65" i="22" s="1"/>
  <c r="B65" i="22"/>
  <c r="A65" i="22"/>
  <c r="J64" i="22"/>
  <c r="K64" i="22" s="1"/>
  <c r="B64" i="22"/>
  <c r="A64" i="22"/>
  <c r="J63" i="22"/>
  <c r="K63" i="22" s="1"/>
  <c r="B63" i="22"/>
  <c r="A63" i="22"/>
  <c r="J62" i="22"/>
  <c r="K62" i="22" s="1"/>
  <c r="B62" i="22"/>
  <c r="A62" i="22"/>
  <c r="J61" i="22"/>
  <c r="K61" i="22" s="1"/>
  <c r="B61" i="22"/>
  <c r="A61" i="22"/>
  <c r="J60" i="22"/>
  <c r="K60" i="22" s="1"/>
  <c r="B60" i="22"/>
  <c r="A60" i="22"/>
  <c r="J59" i="22"/>
  <c r="K59" i="22" s="1"/>
  <c r="B59" i="22"/>
  <c r="A59" i="22"/>
  <c r="J58" i="22"/>
  <c r="K58" i="22" s="1"/>
  <c r="B58" i="22"/>
  <c r="A58" i="22"/>
  <c r="J57" i="22"/>
  <c r="K57" i="22" s="1"/>
  <c r="B57" i="22"/>
  <c r="A57" i="22"/>
  <c r="J56" i="22"/>
  <c r="K56" i="22" s="1"/>
  <c r="B56" i="22"/>
  <c r="A56" i="22"/>
  <c r="J55" i="22"/>
  <c r="K55" i="22" s="1"/>
  <c r="B55" i="22"/>
  <c r="A55" i="22"/>
  <c r="J54" i="22"/>
  <c r="K54" i="22" s="1"/>
  <c r="B54" i="22"/>
  <c r="A54" i="22"/>
  <c r="J53" i="22"/>
  <c r="K53" i="22" s="1"/>
  <c r="B53" i="22"/>
  <c r="A53" i="22"/>
  <c r="J52" i="22"/>
  <c r="K52" i="22" s="1"/>
  <c r="B52" i="22"/>
  <c r="A52" i="22"/>
  <c r="J51" i="22"/>
  <c r="K51" i="22" s="1"/>
  <c r="B51" i="22"/>
  <c r="A51" i="22"/>
  <c r="J50" i="22"/>
  <c r="K50" i="22" s="1"/>
  <c r="B50" i="22"/>
  <c r="A50" i="22"/>
  <c r="J49" i="22"/>
  <c r="K49" i="22" s="1"/>
  <c r="B49" i="22"/>
  <c r="A49" i="22"/>
  <c r="J48" i="22"/>
  <c r="K48" i="22" s="1"/>
  <c r="B48" i="22"/>
  <c r="A48" i="22"/>
  <c r="J47" i="22"/>
  <c r="K47" i="22" s="1"/>
  <c r="B47" i="22"/>
  <c r="A47" i="22"/>
  <c r="J46" i="22"/>
  <c r="K46" i="22" s="1"/>
  <c r="B46" i="22"/>
  <c r="A46" i="22"/>
  <c r="J45" i="22"/>
  <c r="K45" i="22" s="1"/>
  <c r="B45" i="22"/>
  <c r="A45" i="22"/>
  <c r="J44" i="22"/>
  <c r="K44" i="22" s="1"/>
  <c r="B44" i="22"/>
  <c r="A44" i="22"/>
  <c r="J43" i="22"/>
  <c r="K43" i="22" s="1"/>
  <c r="B43" i="22"/>
  <c r="A43" i="22"/>
  <c r="J42" i="22"/>
  <c r="K42" i="22" s="1"/>
  <c r="B42" i="22"/>
  <c r="A42" i="22"/>
  <c r="J41" i="22"/>
  <c r="K41" i="22" s="1"/>
  <c r="B41" i="22"/>
  <c r="A41" i="22"/>
  <c r="J40" i="22"/>
  <c r="K40" i="22" s="1"/>
  <c r="B40" i="22"/>
  <c r="A40" i="22"/>
  <c r="J39" i="22"/>
  <c r="K39" i="22" s="1"/>
  <c r="B39" i="22"/>
  <c r="A39" i="22"/>
  <c r="J38" i="22"/>
  <c r="K38" i="22" s="1"/>
  <c r="B38" i="22"/>
  <c r="A38" i="22"/>
  <c r="J37" i="22"/>
  <c r="K37" i="22" s="1"/>
  <c r="B37" i="22"/>
  <c r="A37" i="22"/>
  <c r="J36" i="22"/>
  <c r="K36" i="22" s="1"/>
  <c r="B36" i="22"/>
  <c r="A36" i="22"/>
  <c r="J35" i="22"/>
  <c r="K35" i="22" s="1"/>
  <c r="B35" i="22"/>
  <c r="A35" i="22"/>
  <c r="J34" i="22"/>
  <c r="K34" i="22" s="1"/>
  <c r="B34" i="22"/>
  <c r="A34" i="22"/>
  <c r="J33" i="22"/>
  <c r="K33" i="22" s="1"/>
  <c r="B33" i="22"/>
  <c r="A33" i="22"/>
  <c r="J32" i="22"/>
  <c r="K32" i="22" s="1"/>
  <c r="B32" i="22"/>
  <c r="A32" i="22"/>
  <c r="K31" i="22"/>
  <c r="J31" i="22"/>
  <c r="B31" i="22"/>
  <c r="A31" i="22"/>
  <c r="K30" i="22"/>
  <c r="J30" i="22"/>
  <c r="B30" i="22"/>
  <c r="A30" i="22"/>
  <c r="K29" i="22"/>
  <c r="J29" i="22"/>
  <c r="B29" i="22"/>
  <c r="A29" i="22"/>
  <c r="K28" i="22"/>
  <c r="J28" i="22"/>
  <c r="B28" i="22"/>
  <c r="A28" i="22"/>
  <c r="K27" i="22"/>
  <c r="J27" i="22"/>
  <c r="B27" i="22"/>
  <c r="A27" i="22"/>
  <c r="K26" i="22"/>
  <c r="J26" i="22"/>
  <c r="B26" i="22"/>
  <c r="A26" i="22"/>
  <c r="K25" i="22"/>
  <c r="J25" i="22"/>
  <c r="B25" i="22"/>
  <c r="A25" i="22"/>
  <c r="K24" i="22"/>
  <c r="J24" i="22"/>
  <c r="B24" i="22"/>
  <c r="A24" i="22"/>
  <c r="K23" i="22"/>
  <c r="J23" i="22"/>
  <c r="B23" i="22"/>
  <c r="A23" i="22"/>
  <c r="K22" i="22"/>
  <c r="J22" i="22"/>
  <c r="B22" i="22"/>
  <c r="A22" i="22"/>
  <c r="K21" i="22"/>
  <c r="J21" i="22"/>
  <c r="B21" i="22"/>
  <c r="A21" i="22"/>
  <c r="K20" i="22"/>
  <c r="J20" i="22"/>
  <c r="B20" i="22"/>
  <c r="A20" i="22"/>
  <c r="K19" i="22"/>
  <c r="J19" i="22"/>
  <c r="B19" i="22"/>
  <c r="A19" i="22"/>
  <c r="K18" i="22"/>
  <c r="J18" i="22"/>
  <c r="B18" i="22"/>
  <c r="A18" i="22"/>
  <c r="K17" i="22"/>
  <c r="J17" i="22"/>
  <c r="B17" i="22"/>
  <c r="A17" i="22"/>
  <c r="K16" i="22"/>
  <c r="J16" i="22"/>
  <c r="B16" i="22"/>
  <c r="A16" i="22"/>
  <c r="K15" i="22"/>
  <c r="J15" i="22"/>
  <c r="B15" i="22"/>
  <c r="A15" i="22"/>
  <c r="K14" i="22"/>
  <c r="J14" i="22"/>
  <c r="B14" i="22"/>
  <c r="A14" i="22"/>
  <c r="K13" i="22"/>
  <c r="J13" i="22"/>
  <c r="B13" i="22"/>
  <c r="A13" i="22"/>
  <c r="K12" i="22"/>
  <c r="J12" i="22"/>
  <c r="B12" i="22"/>
  <c r="A12" i="22"/>
  <c r="K11" i="22"/>
  <c r="J11" i="22"/>
  <c r="B11" i="22"/>
  <c r="A11" i="22"/>
  <c r="J10" i="22"/>
  <c r="B10" i="22"/>
  <c r="A10" i="22"/>
  <c r="J9" i="22"/>
  <c r="K9" i="22" s="1"/>
  <c r="B9" i="22"/>
  <c r="A9" i="22"/>
  <c r="J8" i="22"/>
  <c r="K8" i="22" s="1"/>
  <c r="B8" i="22"/>
  <c r="A8" i="22"/>
  <c r="J7" i="22"/>
  <c r="K7" i="22" s="1"/>
  <c r="B7" i="22"/>
  <c r="A7" i="22"/>
  <c r="J6" i="22"/>
  <c r="K6" i="22" s="1"/>
  <c r="B6" i="22"/>
  <c r="A6" i="22"/>
  <c r="J5" i="22"/>
  <c r="K5" i="22" s="1"/>
  <c r="B5" i="22"/>
  <c r="A5" i="22"/>
  <c r="J4" i="22"/>
  <c r="K4" i="22" s="1"/>
  <c r="B4" i="22"/>
  <c r="A4" i="22"/>
  <c r="J3" i="22"/>
  <c r="K3" i="22" s="1"/>
  <c r="B3" i="22"/>
  <c r="A3" i="22"/>
  <c r="G905" i="17"/>
  <c r="G904" i="17"/>
  <c r="G903" i="17"/>
  <c r="G902" i="17"/>
  <c r="G901" i="17"/>
  <c r="G900" i="17"/>
  <c r="G899" i="17"/>
  <c r="G898" i="17"/>
  <c r="G897" i="17"/>
  <c r="L889" i="17"/>
  <c r="B889" i="17"/>
  <c r="A889" i="17"/>
  <c r="L888" i="17"/>
  <c r="B888" i="17"/>
  <c r="A888" i="17"/>
  <c r="L887" i="17"/>
  <c r="B887" i="17"/>
  <c r="A887" i="17"/>
  <c r="L886" i="17"/>
  <c r="B886" i="17"/>
  <c r="A886" i="17"/>
  <c r="L885" i="17"/>
  <c r="B885" i="17"/>
  <c r="A885" i="17"/>
  <c r="L884" i="17"/>
  <c r="B884" i="17"/>
  <c r="A884" i="17"/>
  <c r="L883" i="17"/>
  <c r="B883" i="17"/>
  <c r="A883" i="17"/>
  <c r="L882" i="17"/>
  <c r="B882" i="17"/>
  <c r="A882" i="17"/>
  <c r="L881" i="17"/>
  <c r="B881" i="17"/>
  <c r="A881" i="17"/>
  <c r="L880" i="17"/>
  <c r="B880" i="17"/>
  <c r="A880" i="17"/>
  <c r="L879" i="17"/>
  <c r="B879" i="17"/>
  <c r="A879" i="17"/>
  <c r="L878" i="17"/>
  <c r="B878" i="17"/>
  <c r="A878" i="17"/>
  <c r="L877" i="17"/>
  <c r="B877" i="17"/>
  <c r="A877" i="17"/>
  <c r="L876" i="17"/>
  <c r="B876" i="17"/>
  <c r="A876" i="17"/>
  <c r="L875" i="17"/>
  <c r="B875" i="17"/>
  <c r="A875" i="17"/>
  <c r="L874" i="17"/>
  <c r="B874" i="17"/>
  <c r="A874" i="17"/>
  <c r="L873" i="17"/>
  <c r="B873" i="17"/>
  <c r="A873" i="17"/>
  <c r="L872" i="17"/>
  <c r="B872" i="17"/>
  <c r="A872" i="17"/>
  <c r="L871" i="17"/>
  <c r="B871" i="17"/>
  <c r="A871" i="17"/>
  <c r="L870" i="17"/>
  <c r="B870" i="17"/>
  <c r="A870" i="17"/>
  <c r="L869" i="17"/>
  <c r="B869" i="17"/>
  <c r="A869" i="17"/>
  <c r="L868" i="17"/>
  <c r="B868" i="17"/>
  <c r="A868" i="17"/>
  <c r="L867" i="17"/>
  <c r="B867" i="17"/>
  <c r="A867" i="17"/>
  <c r="L866" i="17"/>
  <c r="B866" i="17"/>
  <c r="A866" i="17"/>
  <c r="J865" i="17"/>
  <c r="L865" i="17" s="1"/>
  <c r="B865" i="17"/>
  <c r="A865" i="17"/>
  <c r="J864" i="17"/>
  <c r="L864" i="17" s="1"/>
  <c r="B864" i="17"/>
  <c r="A864" i="17"/>
  <c r="L863" i="17"/>
  <c r="B863" i="17"/>
  <c r="A863" i="17"/>
  <c r="L862" i="17"/>
  <c r="B862" i="17"/>
  <c r="A862" i="17"/>
  <c r="L861" i="17"/>
  <c r="B861" i="17"/>
  <c r="A861" i="17"/>
  <c r="L860" i="17"/>
  <c r="B860" i="17"/>
  <c r="A860" i="17"/>
  <c r="L859" i="17"/>
  <c r="B859" i="17"/>
  <c r="A859" i="17"/>
  <c r="L858" i="17"/>
  <c r="B858" i="17"/>
  <c r="A858" i="17"/>
  <c r="L857" i="17"/>
  <c r="B857" i="17"/>
  <c r="A857" i="17"/>
  <c r="L856" i="17"/>
  <c r="B856" i="17"/>
  <c r="A856" i="17"/>
  <c r="L855" i="17"/>
  <c r="B855" i="17"/>
  <c r="A855" i="17"/>
  <c r="L854" i="17"/>
  <c r="B854" i="17"/>
  <c r="A854" i="17"/>
  <c r="L853" i="17"/>
  <c r="B853" i="17"/>
  <c r="A853" i="17"/>
  <c r="L852" i="17"/>
  <c r="B852" i="17"/>
  <c r="A852" i="17"/>
  <c r="L851" i="17"/>
  <c r="B851" i="17"/>
  <c r="A851" i="17"/>
  <c r="L850" i="17"/>
  <c r="B850" i="17"/>
  <c r="A850" i="17"/>
  <c r="L849" i="17"/>
  <c r="B849" i="17"/>
  <c r="A849" i="17"/>
  <c r="L848" i="17"/>
  <c r="B848" i="17"/>
  <c r="A848" i="17"/>
  <c r="L847" i="17"/>
  <c r="B847" i="17"/>
  <c r="A847" i="17"/>
  <c r="L846" i="17"/>
  <c r="B846" i="17"/>
  <c r="A846" i="17"/>
  <c r="L845" i="17"/>
  <c r="B845" i="17"/>
  <c r="A845" i="17"/>
  <c r="L844" i="17"/>
  <c r="B844" i="17"/>
  <c r="A844" i="17"/>
  <c r="L843" i="17"/>
  <c r="B843" i="17"/>
  <c r="A843" i="17"/>
  <c r="L842" i="17"/>
  <c r="B842" i="17"/>
  <c r="A842" i="17"/>
  <c r="L841" i="17"/>
  <c r="B841" i="17"/>
  <c r="A841" i="17"/>
  <c r="L840" i="17"/>
  <c r="B840" i="17"/>
  <c r="A840" i="17"/>
  <c r="L839" i="17"/>
  <c r="B839" i="17"/>
  <c r="A839" i="17"/>
  <c r="L838" i="17"/>
  <c r="B838" i="17"/>
  <c r="A838" i="17"/>
  <c r="L837" i="17"/>
  <c r="B837" i="17"/>
  <c r="A837" i="17"/>
  <c r="L836" i="17"/>
  <c r="B836" i="17"/>
  <c r="A836" i="17"/>
  <c r="L835" i="17"/>
  <c r="B835" i="17"/>
  <c r="A835" i="17"/>
  <c r="L834" i="17"/>
  <c r="B834" i="17"/>
  <c r="A834" i="17"/>
  <c r="L833" i="17"/>
  <c r="B833" i="17"/>
  <c r="A833" i="17"/>
  <c r="L832" i="17"/>
  <c r="B832" i="17"/>
  <c r="A832" i="17"/>
  <c r="L831" i="17"/>
  <c r="B831" i="17"/>
  <c r="A831" i="17"/>
  <c r="L830" i="17"/>
  <c r="B830" i="17"/>
  <c r="A830" i="17"/>
  <c r="L829" i="17"/>
  <c r="B829" i="17"/>
  <c r="A829" i="17"/>
  <c r="L828" i="17"/>
  <c r="B828" i="17"/>
  <c r="A828" i="17"/>
  <c r="L827" i="17"/>
  <c r="B827" i="17"/>
  <c r="A827" i="17"/>
  <c r="L826" i="17"/>
  <c r="B826" i="17"/>
  <c r="A826" i="17"/>
  <c r="L825" i="17"/>
  <c r="B825" i="17"/>
  <c r="A825" i="17"/>
  <c r="L824" i="17"/>
  <c r="B824" i="17"/>
  <c r="A824" i="17"/>
  <c r="L823" i="17"/>
  <c r="B823" i="17"/>
  <c r="A823" i="17"/>
  <c r="L822" i="17"/>
  <c r="B822" i="17"/>
  <c r="A822" i="17"/>
  <c r="L821" i="17"/>
  <c r="B821" i="17"/>
  <c r="A821" i="17"/>
  <c r="L820" i="17"/>
  <c r="B820" i="17"/>
  <c r="A820" i="17"/>
  <c r="L819" i="17"/>
  <c r="B819" i="17"/>
  <c r="A819" i="17"/>
  <c r="L818" i="17"/>
  <c r="B818" i="17"/>
  <c r="A818" i="17"/>
  <c r="L817" i="17"/>
  <c r="B817" i="17"/>
  <c r="A817" i="17"/>
  <c r="L816" i="17"/>
  <c r="B816" i="17"/>
  <c r="A816" i="17"/>
  <c r="L815" i="17"/>
  <c r="B815" i="17"/>
  <c r="A815" i="17"/>
  <c r="L814" i="17"/>
  <c r="B814" i="17"/>
  <c r="A814" i="17"/>
  <c r="L813" i="17"/>
  <c r="B813" i="17"/>
  <c r="A813" i="17"/>
  <c r="L812" i="17"/>
  <c r="B812" i="17"/>
  <c r="A812" i="17"/>
  <c r="L811" i="17"/>
  <c r="B811" i="17"/>
  <c r="A811" i="17"/>
  <c r="L810" i="17"/>
  <c r="B810" i="17"/>
  <c r="A810" i="17"/>
  <c r="L809" i="17"/>
  <c r="B809" i="17"/>
  <c r="A809" i="17"/>
  <c r="L808" i="17"/>
  <c r="B808" i="17"/>
  <c r="A808" i="17"/>
  <c r="L807" i="17"/>
  <c r="B807" i="17"/>
  <c r="A807" i="17"/>
  <c r="L806" i="17"/>
  <c r="B806" i="17"/>
  <c r="A806" i="17"/>
  <c r="L805" i="17"/>
  <c r="B805" i="17"/>
  <c r="A805" i="17"/>
  <c r="L804" i="17"/>
  <c r="B804" i="17"/>
  <c r="A804" i="17"/>
  <c r="L803" i="17"/>
  <c r="B803" i="17"/>
  <c r="A803" i="17"/>
  <c r="L802" i="17"/>
  <c r="B802" i="17"/>
  <c r="A802" i="17"/>
  <c r="L801" i="17"/>
  <c r="B801" i="17"/>
  <c r="A801" i="17"/>
  <c r="L800" i="17"/>
  <c r="B800" i="17"/>
  <c r="A800" i="17"/>
  <c r="L799" i="17"/>
  <c r="B799" i="17"/>
  <c r="A799" i="17"/>
  <c r="L798" i="17"/>
  <c r="B798" i="17"/>
  <c r="A798" i="17"/>
  <c r="L797" i="17"/>
  <c r="B797" i="17"/>
  <c r="A797" i="17"/>
  <c r="L796" i="17"/>
  <c r="B796" i="17"/>
  <c r="A796" i="17"/>
  <c r="L795" i="17"/>
  <c r="B795" i="17"/>
  <c r="A795" i="17"/>
  <c r="L794" i="17"/>
  <c r="B794" i="17"/>
  <c r="A794" i="17"/>
  <c r="L793" i="17"/>
  <c r="B793" i="17"/>
  <c r="A793" i="17"/>
  <c r="L792" i="17"/>
  <c r="B792" i="17"/>
  <c r="A792" i="17"/>
  <c r="L791" i="17"/>
  <c r="B791" i="17"/>
  <c r="A791" i="17"/>
  <c r="L790" i="17"/>
  <c r="B790" i="17"/>
  <c r="A790" i="17"/>
  <c r="L789" i="17"/>
  <c r="B789" i="17"/>
  <c r="A789" i="17"/>
  <c r="L788" i="17"/>
  <c r="B788" i="17"/>
  <c r="A788" i="17"/>
  <c r="L787" i="17"/>
  <c r="B787" i="17"/>
  <c r="A787" i="17"/>
  <c r="L786" i="17"/>
  <c r="B786" i="17"/>
  <c r="A786" i="17"/>
  <c r="L785" i="17"/>
  <c r="B785" i="17"/>
  <c r="A785" i="17"/>
  <c r="L784" i="17"/>
  <c r="B784" i="17"/>
  <c r="A784" i="17"/>
  <c r="L783" i="17"/>
  <c r="B783" i="17"/>
  <c r="A783" i="17"/>
  <c r="L782" i="17"/>
  <c r="B782" i="17"/>
  <c r="A782" i="17"/>
  <c r="L781" i="17"/>
  <c r="B781" i="17"/>
  <c r="A781" i="17"/>
  <c r="L780" i="17"/>
  <c r="B780" i="17"/>
  <c r="A780" i="17"/>
  <c r="L779" i="17"/>
  <c r="B779" i="17"/>
  <c r="A779" i="17"/>
  <c r="L778" i="17"/>
  <c r="B778" i="17"/>
  <c r="A778" i="17"/>
  <c r="L777" i="17"/>
  <c r="B777" i="17"/>
  <c r="A777" i="17"/>
  <c r="L776" i="17"/>
  <c r="B776" i="17"/>
  <c r="A776" i="17"/>
  <c r="L775" i="17"/>
  <c r="B775" i="17"/>
  <c r="A775" i="17"/>
  <c r="L774" i="17"/>
  <c r="B774" i="17"/>
  <c r="A774" i="17"/>
  <c r="L773" i="17"/>
  <c r="B773" i="17"/>
  <c r="A773" i="17"/>
  <c r="L772" i="17"/>
  <c r="B772" i="17"/>
  <c r="A772" i="17"/>
  <c r="L771" i="17"/>
  <c r="B771" i="17"/>
  <c r="A771" i="17"/>
  <c r="L770" i="17"/>
  <c r="B770" i="17"/>
  <c r="A770" i="17"/>
  <c r="L769" i="17"/>
  <c r="B769" i="17"/>
  <c r="A769" i="17"/>
  <c r="L768" i="17"/>
  <c r="B768" i="17"/>
  <c r="A768" i="17"/>
  <c r="L767" i="17"/>
  <c r="B767" i="17"/>
  <c r="A767" i="17"/>
  <c r="L766" i="17"/>
  <c r="B766" i="17"/>
  <c r="A766" i="17"/>
  <c r="L765" i="17"/>
  <c r="B765" i="17"/>
  <c r="A765" i="17"/>
  <c r="L764" i="17"/>
  <c r="B764" i="17"/>
  <c r="A764" i="17"/>
  <c r="L763" i="17"/>
  <c r="B763" i="17"/>
  <c r="A763" i="17"/>
  <c r="L762" i="17"/>
  <c r="B762" i="17"/>
  <c r="A762" i="17"/>
  <c r="L761" i="17"/>
  <c r="B761" i="17"/>
  <c r="A761" i="17"/>
  <c r="B760" i="17"/>
  <c r="A760" i="17"/>
  <c r="B759" i="17"/>
  <c r="A759" i="17"/>
  <c r="L758" i="17"/>
  <c r="B758" i="17"/>
  <c r="A758" i="17"/>
  <c r="L757" i="17"/>
  <c r="B757" i="17"/>
  <c r="A757" i="17"/>
  <c r="L756" i="17"/>
  <c r="B756" i="17"/>
  <c r="A756" i="17"/>
  <c r="L755" i="17"/>
  <c r="B755" i="17"/>
  <c r="A755" i="17"/>
  <c r="L754" i="17"/>
  <c r="B754" i="17"/>
  <c r="A754" i="17"/>
  <c r="L753" i="17"/>
  <c r="B753" i="17"/>
  <c r="A753" i="17"/>
  <c r="L752" i="17"/>
  <c r="B752" i="17"/>
  <c r="A752" i="17"/>
  <c r="L751" i="17"/>
  <c r="B751" i="17"/>
  <c r="A751" i="17"/>
  <c r="L750" i="17"/>
  <c r="B750" i="17"/>
  <c r="A750" i="17"/>
  <c r="L749" i="17"/>
  <c r="B749" i="17"/>
  <c r="A749" i="17"/>
  <c r="L748" i="17"/>
  <c r="B748" i="17"/>
  <c r="A748" i="17"/>
  <c r="L747" i="17"/>
  <c r="B747" i="17"/>
  <c r="A747" i="17"/>
  <c r="L746" i="17"/>
  <c r="B746" i="17"/>
  <c r="A746" i="17"/>
  <c r="L745" i="17"/>
  <c r="B745" i="17"/>
  <c r="A745" i="17"/>
  <c r="L744" i="17"/>
  <c r="B744" i="17"/>
  <c r="A744" i="17"/>
  <c r="L743" i="17"/>
  <c r="B743" i="17"/>
  <c r="A743" i="17"/>
  <c r="L742" i="17"/>
  <c r="B742" i="17"/>
  <c r="A742" i="17"/>
  <c r="L741" i="17"/>
  <c r="B741" i="17"/>
  <c r="A741" i="17"/>
  <c r="L740" i="17"/>
  <c r="B740" i="17"/>
  <c r="A740" i="17"/>
  <c r="L739" i="17"/>
  <c r="B739" i="17"/>
  <c r="A739" i="17"/>
  <c r="L738" i="17"/>
  <c r="B738" i="17"/>
  <c r="A738" i="17"/>
  <c r="L737" i="17"/>
  <c r="B737" i="17"/>
  <c r="A737" i="17"/>
  <c r="L736" i="17"/>
  <c r="B736" i="17"/>
  <c r="A736" i="17"/>
  <c r="L735" i="17"/>
  <c r="B735" i="17"/>
  <c r="A735" i="17"/>
  <c r="L734" i="17"/>
  <c r="B734" i="17"/>
  <c r="A734" i="17"/>
  <c r="B733" i="17"/>
  <c r="A733" i="17"/>
  <c r="B732" i="17"/>
  <c r="A732" i="17"/>
  <c r="B731" i="17"/>
  <c r="A731" i="17"/>
  <c r="B730" i="17"/>
  <c r="A730" i="17"/>
  <c r="B729" i="17"/>
  <c r="A729" i="17"/>
  <c r="B728" i="17"/>
  <c r="A728" i="17"/>
  <c r="L727" i="17"/>
  <c r="B727" i="17"/>
  <c r="A727" i="17"/>
  <c r="L726" i="17"/>
  <c r="B726" i="17"/>
  <c r="A726" i="17"/>
  <c r="L725" i="17"/>
  <c r="B725" i="17"/>
  <c r="A725" i="17"/>
  <c r="L724" i="17"/>
  <c r="B724" i="17"/>
  <c r="A724" i="17"/>
  <c r="L723" i="17"/>
  <c r="B723" i="17"/>
  <c r="A723" i="17"/>
  <c r="L722" i="17"/>
  <c r="B722" i="17"/>
  <c r="A722" i="17"/>
  <c r="L721" i="17"/>
  <c r="B721" i="17"/>
  <c r="A721" i="17"/>
  <c r="L720" i="17"/>
  <c r="B720" i="17"/>
  <c r="A720" i="17"/>
  <c r="L719" i="17"/>
  <c r="B719" i="17"/>
  <c r="A719" i="17"/>
  <c r="L718" i="17"/>
  <c r="B718" i="17"/>
  <c r="A718" i="17"/>
  <c r="L717" i="17"/>
  <c r="B717" i="17"/>
  <c r="A717" i="17"/>
  <c r="L716" i="17"/>
  <c r="B716" i="17"/>
  <c r="A716" i="17"/>
  <c r="L715" i="17"/>
  <c r="B715" i="17"/>
  <c r="A715" i="17"/>
  <c r="L714" i="17"/>
  <c r="B714" i="17"/>
  <c r="A714" i="17"/>
  <c r="L713" i="17"/>
  <c r="B713" i="17"/>
  <c r="A713" i="17"/>
  <c r="L712" i="17"/>
  <c r="B712" i="17"/>
  <c r="A712" i="17"/>
  <c r="L711" i="17"/>
  <c r="B711" i="17"/>
  <c r="A711" i="17"/>
  <c r="L710" i="17"/>
  <c r="B710" i="17"/>
  <c r="A710" i="17"/>
  <c r="L709" i="17"/>
  <c r="B709" i="17"/>
  <c r="A709" i="17"/>
  <c r="L708" i="17"/>
  <c r="B708" i="17"/>
  <c r="A708" i="17"/>
  <c r="L707" i="17"/>
  <c r="B707" i="17"/>
  <c r="A707" i="17"/>
  <c r="L706" i="17"/>
  <c r="B706" i="17"/>
  <c r="A706" i="17"/>
  <c r="L705" i="17"/>
  <c r="B705" i="17"/>
  <c r="A705" i="17"/>
  <c r="L704" i="17"/>
  <c r="B704" i="17"/>
  <c r="A704" i="17"/>
  <c r="L703" i="17"/>
  <c r="B703" i="17"/>
  <c r="A703" i="17"/>
  <c r="L702" i="17"/>
  <c r="B702" i="17"/>
  <c r="A702" i="17"/>
  <c r="L701" i="17"/>
  <c r="B701" i="17"/>
  <c r="A701" i="17"/>
  <c r="L700" i="17"/>
  <c r="B700" i="17"/>
  <c r="A700" i="17"/>
  <c r="L699" i="17"/>
  <c r="B699" i="17"/>
  <c r="A699" i="17"/>
  <c r="L698" i="17"/>
  <c r="B698" i="17"/>
  <c r="A698" i="17"/>
  <c r="L697" i="17"/>
  <c r="B697" i="17"/>
  <c r="A697" i="17"/>
  <c r="L696" i="17"/>
  <c r="B696" i="17"/>
  <c r="A696" i="17"/>
  <c r="L695" i="17"/>
  <c r="B695" i="17"/>
  <c r="A695" i="17"/>
  <c r="L694" i="17"/>
  <c r="J694" i="17"/>
  <c r="B694" i="17"/>
  <c r="A694" i="17"/>
  <c r="L693" i="17"/>
  <c r="B693" i="17"/>
  <c r="A693" i="17"/>
  <c r="J692" i="17"/>
  <c r="L692" i="17" s="1"/>
  <c r="B692" i="17"/>
  <c r="A692" i="17"/>
  <c r="L691" i="17"/>
  <c r="B691" i="17"/>
  <c r="A691" i="17"/>
  <c r="L690" i="17"/>
  <c r="B690" i="17"/>
  <c r="A690" i="17"/>
  <c r="L689" i="17"/>
  <c r="J689" i="17"/>
  <c r="B689" i="17"/>
  <c r="A689" i="17"/>
  <c r="L688" i="17"/>
  <c r="B688" i="17"/>
  <c r="A688" i="17"/>
  <c r="L687" i="17"/>
  <c r="B687" i="17"/>
  <c r="A687" i="17"/>
  <c r="L686" i="17"/>
  <c r="B686" i="17"/>
  <c r="A686" i="17"/>
  <c r="J685" i="17"/>
  <c r="B685" i="17"/>
  <c r="A685" i="17"/>
  <c r="L684" i="17"/>
  <c r="J684" i="17"/>
  <c r="B684" i="17"/>
  <c r="A684" i="17"/>
  <c r="L683" i="17"/>
  <c r="J683" i="17"/>
  <c r="B683" i="17"/>
  <c r="A683" i="17"/>
  <c r="L682" i="17"/>
  <c r="J682" i="17"/>
  <c r="B682" i="17"/>
  <c r="A682" i="17"/>
  <c r="L681" i="17"/>
  <c r="J681" i="17"/>
  <c r="B681" i="17"/>
  <c r="A681" i="17"/>
  <c r="L680" i="17"/>
  <c r="J680" i="17"/>
  <c r="B680" i="17"/>
  <c r="A680" i="17"/>
  <c r="L679" i="17"/>
  <c r="J679" i="17"/>
  <c r="B679" i="17"/>
  <c r="A679" i="17"/>
  <c r="L678" i="17"/>
  <c r="J678" i="17"/>
  <c r="B678" i="17"/>
  <c r="A678" i="17"/>
  <c r="L677" i="17"/>
  <c r="J677" i="17"/>
  <c r="B677" i="17"/>
  <c r="A677" i="17"/>
  <c r="L676" i="17"/>
  <c r="B676" i="17"/>
  <c r="A676" i="17"/>
  <c r="L675" i="17"/>
  <c r="B675" i="17"/>
  <c r="A675" i="17"/>
  <c r="L674" i="17"/>
  <c r="B674" i="17"/>
  <c r="A674" i="17"/>
  <c r="L673" i="17"/>
  <c r="B673" i="17"/>
  <c r="A673" i="17"/>
  <c r="L672" i="17"/>
  <c r="B672" i="17"/>
  <c r="A672" i="17"/>
  <c r="J671" i="17"/>
  <c r="L671" i="17" s="1"/>
  <c r="B671" i="17"/>
  <c r="A671" i="17"/>
  <c r="J670" i="17"/>
  <c r="L670" i="17" s="1"/>
  <c r="B670" i="17"/>
  <c r="A670" i="17"/>
  <c r="L669" i="17"/>
  <c r="B669" i="17"/>
  <c r="A669" i="17"/>
  <c r="L668" i="17"/>
  <c r="B668" i="17"/>
  <c r="A668" i="17"/>
  <c r="L667" i="17"/>
  <c r="B667" i="17"/>
  <c r="A667" i="17"/>
  <c r="L666" i="17"/>
  <c r="B666" i="17"/>
  <c r="A666" i="17"/>
  <c r="L665" i="17"/>
  <c r="B665" i="17"/>
  <c r="A665" i="17"/>
  <c r="L664" i="17"/>
  <c r="B664" i="17"/>
  <c r="A664" i="17"/>
  <c r="L663" i="17"/>
  <c r="B663" i="17"/>
  <c r="A663" i="17"/>
  <c r="L662" i="17"/>
  <c r="B662" i="17"/>
  <c r="A662" i="17"/>
  <c r="L661" i="17"/>
  <c r="B661" i="17"/>
  <c r="A661" i="17"/>
  <c r="L660" i="17"/>
  <c r="B660" i="17"/>
  <c r="A660" i="17"/>
  <c r="L659" i="17"/>
  <c r="B659" i="17"/>
  <c r="A659" i="17"/>
  <c r="L658" i="17"/>
  <c r="B658" i="17"/>
  <c r="A658" i="17"/>
  <c r="L657" i="17"/>
  <c r="B657" i="17"/>
  <c r="A657" i="17"/>
  <c r="L656" i="17"/>
  <c r="B656" i="17"/>
  <c r="A656" i="17"/>
  <c r="L655" i="17"/>
  <c r="B655" i="17"/>
  <c r="A655" i="17"/>
  <c r="L654" i="17"/>
  <c r="J654" i="17"/>
  <c r="B654" i="17"/>
  <c r="A654" i="17"/>
  <c r="L653" i="17"/>
  <c r="J653" i="17"/>
  <c r="B653" i="17"/>
  <c r="A653" i="17"/>
  <c r="L652" i="17"/>
  <c r="J652" i="17"/>
  <c r="B652" i="17"/>
  <c r="A652" i="17"/>
  <c r="L651" i="17"/>
  <c r="J651" i="17"/>
  <c r="B651" i="17"/>
  <c r="A651" i="17"/>
  <c r="L650" i="17"/>
  <c r="J650" i="17"/>
  <c r="B650" i="17"/>
  <c r="A650" i="17"/>
  <c r="L649" i="17"/>
  <c r="B649" i="17"/>
  <c r="A649" i="17"/>
  <c r="J648" i="17"/>
  <c r="L648" i="17" s="1"/>
  <c r="B648" i="17"/>
  <c r="A648" i="17"/>
  <c r="J647" i="17"/>
  <c r="L647" i="17" s="1"/>
  <c r="B647" i="17"/>
  <c r="A647" i="17"/>
  <c r="J646" i="17"/>
  <c r="L646" i="17" s="1"/>
  <c r="B646" i="17"/>
  <c r="A646" i="17"/>
  <c r="J645" i="17"/>
  <c r="L645" i="17" s="1"/>
  <c r="B645" i="17"/>
  <c r="A645" i="17"/>
  <c r="L644" i="17"/>
  <c r="B644" i="17"/>
  <c r="A644" i="17"/>
  <c r="L643" i="17"/>
  <c r="B643" i="17"/>
  <c r="A643" i="17"/>
  <c r="L642" i="17"/>
  <c r="B642" i="17"/>
  <c r="A642" i="17"/>
  <c r="L641" i="17"/>
  <c r="B641" i="17"/>
  <c r="A641" i="17"/>
  <c r="L640" i="17"/>
  <c r="B640" i="17"/>
  <c r="A640" i="17"/>
  <c r="L639" i="17"/>
  <c r="B639" i="17"/>
  <c r="A639" i="17"/>
  <c r="L638" i="17"/>
  <c r="B638" i="17"/>
  <c r="A638" i="17"/>
  <c r="L637" i="17"/>
  <c r="B637" i="17"/>
  <c r="A637" i="17"/>
  <c r="L636" i="17"/>
  <c r="B636" i="17"/>
  <c r="A636" i="17"/>
  <c r="L635" i="17"/>
  <c r="B635" i="17"/>
  <c r="A635" i="17"/>
  <c r="L634" i="17"/>
  <c r="B634" i="17"/>
  <c r="A634" i="17"/>
  <c r="L633" i="17"/>
  <c r="B633" i="17"/>
  <c r="A633" i="17"/>
  <c r="L632" i="17"/>
  <c r="B632" i="17"/>
  <c r="A632" i="17"/>
  <c r="L631" i="17"/>
  <c r="B631" i="17"/>
  <c r="A631" i="17"/>
  <c r="L630" i="17"/>
  <c r="B630" i="17"/>
  <c r="A630" i="17"/>
  <c r="L629" i="17"/>
  <c r="B629" i="17"/>
  <c r="A629" i="17"/>
  <c r="L628" i="17"/>
  <c r="B628" i="17"/>
  <c r="A628" i="17"/>
  <c r="L627" i="17"/>
  <c r="B627" i="17"/>
  <c r="A627" i="17"/>
  <c r="L626" i="17"/>
  <c r="B626" i="17"/>
  <c r="A626" i="17"/>
  <c r="L625" i="17"/>
  <c r="B625" i="17"/>
  <c r="A625" i="17"/>
  <c r="L624" i="17"/>
  <c r="B624" i="17"/>
  <c r="A624" i="17"/>
  <c r="L623" i="17"/>
  <c r="B623" i="17"/>
  <c r="A623" i="17"/>
  <c r="L622" i="17"/>
  <c r="B622" i="17"/>
  <c r="A622" i="17"/>
  <c r="L621" i="17"/>
  <c r="J621" i="17"/>
  <c r="B621" i="17"/>
  <c r="A621" i="17"/>
  <c r="L620" i="17"/>
  <c r="B620" i="17"/>
  <c r="A620" i="17"/>
  <c r="L619" i="17"/>
  <c r="B619" i="17"/>
  <c r="A619" i="17"/>
  <c r="L618" i="17"/>
  <c r="B618" i="17"/>
  <c r="A618" i="17"/>
  <c r="L617" i="17"/>
  <c r="B617" i="17"/>
  <c r="A617" i="17"/>
  <c r="L616" i="17"/>
  <c r="B616" i="17"/>
  <c r="A616" i="17"/>
  <c r="L615" i="17"/>
  <c r="B615" i="17"/>
  <c r="A615" i="17"/>
  <c r="L614" i="17"/>
  <c r="B614" i="17"/>
  <c r="A614" i="17"/>
  <c r="L613" i="17"/>
  <c r="B613" i="17"/>
  <c r="A613" i="17"/>
  <c r="L612" i="17"/>
  <c r="B612" i="17"/>
  <c r="A612" i="17"/>
  <c r="L611" i="17"/>
  <c r="B611" i="17"/>
  <c r="A611" i="17"/>
  <c r="L610" i="17"/>
  <c r="B610" i="17"/>
  <c r="A610" i="17"/>
  <c r="L609" i="17"/>
  <c r="B609" i="17"/>
  <c r="A609" i="17"/>
  <c r="L608" i="17"/>
  <c r="B608" i="17"/>
  <c r="A608" i="17"/>
  <c r="L607" i="17"/>
  <c r="B607" i="17"/>
  <c r="A607" i="17"/>
  <c r="L606" i="17"/>
  <c r="B606" i="17"/>
  <c r="A606" i="17"/>
  <c r="L605" i="17"/>
  <c r="B605" i="17"/>
  <c r="A605" i="17"/>
  <c r="L604" i="17"/>
  <c r="B604" i="17"/>
  <c r="A604" i="17"/>
  <c r="L603" i="17"/>
  <c r="B603" i="17"/>
  <c r="A603" i="17"/>
  <c r="L602" i="17"/>
  <c r="B602" i="17"/>
  <c r="A602" i="17"/>
  <c r="L601" i="17"/>
  <c r="B601" i="17"/>
  <c r="A601" i="17"/>
  <c r="L600" i="17"/>
  <c r="B600" i="17"/>
  <c r="A600" i="17"/>
  <c r="L599" i="17"/>
  <c r="B599" i="17"/>
  <c r="A599" i="17"/>
  <c r="L598" i="17"/>
  <c r="B598" i="17"/>
  <c r="A598" i="17"/>
  <c r="L597" i="17"/>
  <c r="B597" i="17"/>
  <c r="A597" i="17"/>
  <c r="L596" i="17"/>
  <c r="B596" i="17"/>
  <c r="A596" i="17"/>
  <c r="L595" i="17"/>
  <c r="B595" i="17"/>
  <c r="A595" i="17"/>
  <c r="L594" i="17"/>
  <c r="B594" i="17"/>
  <c r="A594" i="17"/>
  <c r="L593" i="17"/>
  <c r="B593" i="17"/>
  <c r="A593" i="17"/>
  <c r="L592" i="17"/>
  <c r="B592" i="17"/>
  <c r="A592" i="17"/>
  <c r="L591" i="17"/>
  <c r="B591" i="17"/>
  <c r="A591" i="17"/>
  <c r="L590" i="17"/>
  <c r="B590" i="17"/>
  <c r="A590" i="17"/>
  <c r="L589" i="17"/>
  <c r="B589" i="17"/>
  <c r="A589" i="17"/>
  <c r="L588" i="17"/>
  <c r="B588" i="17"/>
  <c r="A588" i="17"/>
  <c r="L587" i="17"/>
  <c r="B587" i="17"/>
  <c r="A587" i="17"/>
  <c r="L586" i="17"/>
  <c r="B586" i="17"/>
  <c r="A586" i="17"/>
  <c r="L585" i="17"/>
  <c r="B585" i="17"/>
  <c r="A585" i="17"/>
  <c r="L584" i="17"/>
  <c r="B584" i="17"/>
  <c r="A584" i="17"/>
  <c r="L583" i="17"/>
  <c r="B583" i="17"/>
  <c r="A583" i="17"/>
  <c r="L582" i="17"/>
  <c r="B582" i="17"/>
  <c r="A582" i="17"/>
  <c r="L581" i="17"/>
  <c r="B581" i="17"/>
  <c r="A581" i="17"/>
  <c r="L580" i="17"/>
  <c r="B580" i="17"/>
  <c r="A580" i="17"/>
  <c r="L579" i="17"/>
  <c r="B579" i="17"/>
  <c r="A579" i="17"/>
  <c r="L578" i="17"/>
  <c r="B578" i="17"/>
  <c r="A578" i="17"/>
  <c r="L577" i="17"/>
  <c r="B577" i="17"/>
  <c r="A577" i="17"/>
  <c r="L576" i="17"/>
  <c r="B576" i="17"/>
  <c r="A576" i="17"/>
  <c r="L575" i="17"/>
  <c r="B575" i="17"/>
  <c r="A575" i="17"/>
  <c r="L574" i="17"/>
  <c r="B574" i="17"/>
  <c r="A574" i="17"/>
  <c r="L573" i="17"/>
  <c r="B573" i="17"/>
  <c r="A573" i="17"/>
  <c r="L572" i="17"/>
  <c r="B572" i="17"/>
  <c r="A572" i="17"/>
  <c r="L571" i="17"/>
  <c r="B571" i="17"/>
  <c r="A571" i="17"/>
  <c r="L570" i="17"/>
  <c r="B570" i="17"/>
  <c r="A570" i="17"/>
  <c r="L569" i="17"/>
  <c r="B569" i="17"/>
  <c r="A569" i="17"/>
  <c r="L568" i="17"/>
  <c r="B568" i="17"/>
  <c r="A568" i="17"/>
  <c r="L567" i="17"/>
  <c r="B567" i="17"/>
  <c r="A567" i="17"/>
  <c r="L566" i="17"/>
  <c r="B566" i="17"/>
  <c r="A566" i="17"/>
  <c r="L565" i="17"/>
  <c r="B565" i="17"/>
  <c r="A565" i="17"/>
  <c r="L564" i="17"/>
  <c r="B564" i="17"/>
  <c r="A564" i="17"/>
  <c r="L563" i="17"/>
  <c r="B563" i="17"/>
  <c r="A563" i="17"/>
  <c r="L562" i="17"/>
  <c r="B562" i="17"/>
  <c r="A562" i="17"/>
  <c r="L561" i="17"/>
  <c r="B561" i="17"/>
  <c r="A561" i="17"/>
  <c r="L560" i="17"/>
  <c r="B560" i="17"/>
  <c r="A560" i="17"/>
  <c r="L559" i="17"/>
  <c r="B559" i="17"/>
  <c r="A559" i="17"/>
  <c r="L558" i="17"/>
  <c r="B558" i="17"/>
  <c r="A558" i="17"/>
  <c r="L557" i="17"/>
  <c r="B557" i="17"/>
  <c r="A557" i="17"/>
  <c r="L556" i="17"/>
  <c r="B556" i="17"/>
  <c r="A556" i="17"/>
  <c r="L555" i="17"/>
  <c r="B555" i="17"/>
  <c r="A555" i="17"/>
  <c r="L554" i="17"/>
  <c r="B554" i="17"/>
  <c r="A554" i="17"/>
  <c r="L553" i="17"/>
  <c r="B553" i="17"/>
  <c r="A553" i="17"/>
  <c r="L552" i="17"/>
  <c r="B552" i="17"/>
  <c r="A552" i="17"/>
  <c r="L551" i="17"/>
  <c r="B551" i="17"/>
  <c r="A551" i="17"/>
  <c r="L550" i="17"/>
  <c r="B550" i="17"/>
  <c r="A550" i="17"/>
  <c r="L549" i="17"/>
  <c r="B549" i="17"/>
  <c r="A549" i="17"/>
  <c r="L548" i="17"/>
  <c r="B548" i="17"/>
  <c r="A548" i="17"/>
  <c r="L547" i="17"/>
  <c r="B547" i="17"/>
  <c r="A547" i="17"/>
  <c r="L546" i="17"/>
  <c r="B546" i="17"/>
  <c r="A546" i="17"/>
  <c r="L545" i="17"/>
  <c r="B545" i="17"/>
  <c r="A545" i="17"/>
  <c r="L544" i="17"/>
  <c r="B544" i="17"/>
  <c r="A544" i="17"/>
  <c r="L543" i="17"/>
  <c r="B543" i="17"/>
  <c r="A543" i="17"/>
  <c r="L542" i="17"/>
  <c r="B542" i="17"/>
  <c r="A542" i="17"/>
  <c r="L541" i="17"/>
  <c r="B541" i="17"/>
  <c r="A541" i="17"/>
  <c r="L540" i="17"/>
  <c r="B540" i="17"/>
  <c r="A540" i="17"/>
  <c r="L539" i="17"/>
  <c r="B539" i="17"/>
  <c r="A539" i="17"/>
  <c r="L538" i="17"/>
  <c r="B538" i="17"/>
  <c r="A538" i="17"/>
  <c r="L537" i="17"/>
  <c r="B537" i="17"/>
  <c r="A537" i="17"/>
  <c r="L536" i="17"/>
  <c r="B536" i="17"/>
  <c r="A536" i="17"/>
  <c r="L535" i="17"/>
  <c r="B535" i="17"/>
  <c r="A535" i="17"/>
  <c r="L534" i="17"/>
  <c r="B534" i="17"/>
  <c r="A534" i="17"/>
  <c r="L533" i="17"/>
  <c r="B533" i="17"/>
  <c r="A533" i="17"/>
  <c r="L532" i="17"/>
  <c r="B532" i="17"/>
  <c r="A532" i="17"/>
  <c r="L531" i="17"/>
  <c r="B531" i="17"/>
  <c r="A531" i="17"/>
  <c r="L530" i="17"/>
  <c r="B530" i="17"/>
  <c r="A530" i="17"/>
  <c r="L529" i="17"/>
  <c r="B529" i="17"/>
  <c r="A529" i="17"/>
  <c r="L528" i="17"/>
  <c r="B528" i="17"/>
  <c r="A528" i="17"/>
  <c r="L527" i="17"/>
  <c r="B527" i="17"/>
  <c r="A527" i="17"/>
  <c r="L526" i="17"/>
  <c r="B526" i="17"/>
  <c r="A526" i="17"/>
  <c r="L525" i="17"/>
  <c r="B525" i="17"/>
  <c r="A525" i="17"/>
  <c r="L524" i="17"/>
  <c r="B524" i="17"/>
  <c r="A524" i="17"/>
  <c r="L523" i="17"/>
  <c r="B523" i="17"/>
  <c r="A523" i="17"/>
  <c r="L522" i="17"/>
  <c r="B522" i="17"/>
  <c r="A522" i="17"/>
  <c r="L521" i="17"/>
  <c r="B521" i="17"/>
  <c r="A521" i="17"/>
  <c r="L520" i="17"/>
  <c r="B520" i="17"/>
  <c r="A520" i="17"/>
  <c r="L519" i="17"/>
  <c r="B519" i="17"/>
  <c r="A519" i="17"/>
  <c r="L518" i="17"/>
  <c r="B518" i="17"/>
  <c r="A518" i="17"/>
  <c r="L517" i="17"/>
  <c r="B517" i="17"/>
  <c r="A517" i="17"/>
  <c r="L516" i="17"/>
  <c r="B516" i="17"/>
  <c r="A516" i="17"/>
  <c r="L515" i="17"/>
  <c r="B515" i="17"/>
  <c r="A515" i="17"/>
  <c r="L514" i="17"/>
  <c r="B514" i="17"/>
  <c r="A514" i="17"/>
  <c r="L513" i="17"/>
  <c r="B513" i="17"/>
  <c r="A513" i="17"/>
  <c r="L512" i="17"/>
  <c r="B512" i="17"/>
  <c r="A512" i="17"/>
  <c r="L511" i="17"/>
  <c r="B511" i="17"/>
  <c r="A511" i="17"/>
  <c r="L510" i="17"/>
  <c r="B510" i="17"/>
  <c r="A510" i="17"/>
  <c r="L509" i="17"/>
  <c r="B509" i="17"/>
  <c r="A509" i="17"/>
  <c r="L508" i="17"/>
  <c r="B508" i="17"/>
  <c r="A508" i="17"/>
  <c r="L507" i="17"/>
  <c r="B507" i="17"/>
  <c r="A507" i="17"/>
  <c r="L506" i="17"/>
  <c r="B506" i="17"/>
  <c r="A506" i="17"/>
  <c r="L505" i="17"/>
  <c r="B505" i="17"/>
  <c r="A505" i="17"/>
  <c r="L504" i="17"/>
  <c r="B504" i="17"/>
  <c r="A504" i="17"/>
  <c r="B503" i="17"/>
  <c r="A503" i="17"/>
  <c r="L502" i="17"/>
  <c r="B502" i="17"/>
  <c r="A502" i="17"/>
  <c r="L501" i="17"/>
  <c r="B501" i="17"/>
  <c r="A501" i="17"/>
  <c r="L500" i="17"/>
  <c r="B500" i="17"/>
  <c r="A500" i="17"/>
  <c r="L499" i="17"/>
  <c r="B499" i="17"/>
  <c r="A499" i="17"/>
  <c r="L498" i="17"/>
  <c r="B498" i="17"/>
  <c r="A498" i="17"/>
  <c r="L497" i="17"/>
  <c r="B497" i="17"/>
  <c r="A497" i="17"/>
  <c r="L496" i="17"/>
  <c r="B496" i="17"/>
  <c r="A496" i="17"/>
  <c r="L495" i="17"/>
  <c r="B495" i="17"/>
  <c r="A495" i="17"/>
  <c r="L494" i="17"/>
  <c r="B494" i="17"/>
  <c r="A494" i="17"/>
  <c r="L493" i="17"/>
  <c r="B493" i="17"/>
  <c r="A493" i="17"/>
  <c r="L492" i="17"/>
  <c r="B492" i="17"/>
  <c r="A492" i="17"/>
  <c r="L491" i="17"/>
  <c r="B491" i="17"/>
  <c r="A491" i="17"/>
  <c r="L490" i="17"/>
  <c r="B490" i="17"/>
  <c r="A490" i="17"/>
  <c r="L489" i="17"/>
  <c r="B489" i="17"/>
  <c r="A489" i="17"/>
  <c r="L488" i="17"/>
  <c r="B488" i="17"/>
  <c r="A488" i="17"/>
  <c r="L487" i="17"/>
  <c r="B487" i="17"/>
  <c r="A487" i="17"/>
  <c r="L486" i="17"/>
  <c r="B486" i="17"/>
  <c r="A486" i="17"/>
  <c r="L485" i="17"/>
  <c r="B485" i="17"/>
  <c r="A485" i="17"/>
  <c r="L484" i="17"/>
  <c r="B484" i="17"/>
  <c r="A484" i="17"/>
  <c r="L483" i="17"/>
  <c r="B483" i="17"/>
  <c r="A483" i="17"/>
  <c r="L482" i="17"/>
  <c r="B482" i="17"/>
  <c r="A482" i="17"/>
  <c r="L481" i="17"/>
  <c r="B481" i="17"/>
  <c r="A481" i="17"/>
  <c r="L480" i="17"/>
  <c r="B480" i="17"/>
  <c r="A480" i="17"/>
  <c r="L479" i="17"/>
  <c r="B479" i="17"/>
  <c r="A479" i="17"/>
  <c r="L478" i="17"/>
  <c r="B478" i="17"/>
  <c r="A478" i="17"/>
  <c r="L477" i="17"/>
  <c r="B477" i="17"/>
  <c r="A477" i="17"/>
  <c r="L476" i="17"/>
  <c r="B476" i="17"/>
  <c r="A476" i="17"/>
  <c r="L475" i="17"/>
  <c r="B475" i="17"/>
  <c r="A475" i="17"/>
  <c r="L474" i="17"/>
  <c r="B474" i="17"/>
  <c r="A474" i="17"/>
  <c r="L473" i="17"/>
  <c r="B473" i="17"/>
  <c r="A473" i="17"/>
  <c r="L472" i="17"/>
  <c r="B472" i="17"/>
  <c r="A472" i="17"/>
  <c r="L471" i="17"/>
  <c r="B471" i="17"/>
  <c r="A471" i="17"/>
  <c r="L470" i="17"/>
  <c r="B470" i="17"/>
  <c r="A470" i="17"/>
  <c r="L469" i="17"/>
  <c r="B469" i="17"/>
  <c r="A469" i="17"/>
  <c r="L468" i="17"/>
  <c r="B468" i="17"/>
  <c r="A468" i="17"/>
  <c r="L467" i="17"/>
  <c r="B467" i="17"/>
  <c r="A467" i="17"/>
  <c r="L466" i="17"/>
  <c r="B466" i="17"/>
  <c r="A466" i="17"/>
  <c r="L465" i="17"/>
  <c r="B465" i="17"/>
  <c r="A465" i="17"/>
  <c r="L464" i="17"/>
  <c r="B464" i="17"/>
  <c r="A464" i="17"/>
  <c r="L463" i="17"/>
  <c r="B463" i="17"/>
  <c r="A463" i="17"/>
  <c r="L462" i="17"/>
  <c r="B462" i="17"/>
  <c r="A462" i="17"/>
  <c r="L461" i="17"/>
  <c r="B461" i="17"/>
  <c r="A461" i="17"/>
  <c r="L460" i="17"/>
  <c r="B460" i="17"/>
  <c r="A460" i="17"/>
  <c r="L459" i="17"/>
  <c r="B459" i="17"/>
  <c r="A459" i="17"/>
  <c r="L458" i="17"/>
  <c r="B458" i="17"/>
  <c r="A458" i="17"/>
  <c r="L457" i="17"/>
  <c r="B457" i="17"/>
  <c r="A457" i="17"/>
  <c r="L456" i="17"/>
  <c r="B456" i="17"/>
  <c r="A456" i="17"/>
  <c r="L455" i="17"/>
  <c r="B455" i="17"/>
  <c r="A455" i="17"/>
  <c r="L454" i="17"/>
  <c r="B454" i="17"/>
  <c r="A454" i="17"/>
  <c r="L453" i="17"/>
  <c r="B453" i="17"/>
  <c r="A453" i="17"/>
  <c r="L452" i="17"/>
  <c r="B452" i="17"/>
  <c r="A452" i="17"/>
  <c r="L451" i="17"/>
  <c r="B451" i="17"/>
  <c r="A451" i="17"/>
  <c r="L450" i="17"/>
  <c r="B450" i="17"/>
  <c r="A450" i="17"/>
  <c r="L449" i="17"/>
  <c r="B449" i="17"/>
  <c r="A449" i="17"/>
  <c r="L448" i="17"/>
  <c r="B448" i="17"/>
  <c r="A448" i="17"/>
  <c r="L447" i="17"/>
  <c r="B447" i="17"/>
  <c r="A447" i="17"/>
  <c r="L446" i="17"/>
  <c r="B446" i="17"/>
  <c r="A446" i="17"/>
  <c r="L445" i="17"/>
  <c r="B445" i="17"/>
  <c r="A445" i="17"/>
  <c r="L444" i="17"/>
  <c r="B444" i="17"/>
  <c r="A444" i="17"/>
  <c r="L443" i="17"/>
  <c r="B443" i="17"/>
  <c r="A443" i="17"/>
  <c r="L442" i="17"/>
  <c r="B442" i="17"/>
  <c r="A442" i="17"/>
  <c r="L441" i="17"/>
  <c r="B441" i="17"/>
  <c r="A441" i="17"/>
  <c r="L440" i="17"/>
  <c r="B440" i="17"/>
  <c r="A440" i="17"/>
  <c r="L439" i="17"/>
  <c r="B439" i="17"/>
  <c r="A439" i="17"/>
  <c r="L438" i="17"/>
  <c r="B438" i="17"/>
  <c r="A438" i="17"/>
  <c r="L437" i="17"/>
  <c r="B437" i="17"/>
  <c r="A437" i="17"/>
  <c r="L436" i="17"/>
  <c r="B436" i="17"/>
  <c r="A436" i="17"/>
  <c r="L435" i="17"/>
  <c r="B435" i="17"/>
  <c r="A435" i="17"/>
  <c r="L434" i="17"/>
  <c r="B434" i="17"/>
  <c r="A434" i="17"/>
  <c r="L433" i="17"/>
  <c r="B433" i="17"/>
  <c r="A433" i="17"/>
  <c r="L432" i="17"/>
  <c r="B432" i="17"/>
  <c r="A432" i="17"/>
  <c r="L431" i="17"/>
  <c r="B431" i="17"/>
  <c r="A431" i="17"/>
  <c r="L430" i="17"/>
  <c r="B430" i="17"/>
  <c r="A430" i="17"/>
  <c r="L429" i="17"/>
  <c r="B429" i="17"/>
  <c r="A429" i="17"/>
  <c r="L428" i="17"/>
  <c r="B428" i="17"/>
  <c r="A428" i="17"/>
  <c r="L427" i="17"/>
  <c r="B427" i="17"/>
  <c r="A427" i="17"/>
  <c r="L426" i="17"/>
  <c r="B426" i="17"/>
  <c r="A426" i="17"/>
  <c r="L425" i="17"/>
  <c r="B425" i="17"/>
  <c r="A425" i="17"/>
  <c r="L424" i="17"/>
  <c r="B424" i="17"/>
  <c r="A424" i="17"/>
  <c r="L423" i="17"/>
  <c r="B423" i="17"/>
  <c r="A423" i="17"/>
  <c r="L422" i="17"/>
  <c r="B422" i="17"/>
  <c r="A422" i="17"/>
  <c r="L421" i="17"/>
  <c r="B421" i="17"/>
  <c r="A421" i="17"/>
  <c r="L420" i="17"/>
  <c r="B420" i="17"/>
  <c r="A420" i="17"/>
  <c r="L419" i="17"/>
  <c r="B419" i="17"/>
  <c r="A419" i="17"/>
  <c r="L418" i="17"/>
  <c r="B418" i="17"/>
  <c r="A418" i="17"/>
  <c r="L417" i="17"/>
  <c r="B417" i="17"/>
  <c r="A417" i="17"/>
  <c r="L416" i="17"/>
  <c r="B416" i="17"/>
  <c r="A416" i="17"/>
  <c r="L415" i="17"/>
  <c r="B415" i="17"/>
  <c r="A415" i="17"/>
  <c r="L414" i="17"/>
  <c r="B414" i="17"/>
  <c r="A414" i="17"/>
  <c r="L413" i="17"/>
  <c r="B413" i="17"/>
  <c r="A413" i="17"/>
  <c r="L412" i="17"/>
  <c r="B412" i="17"/>
  <c r="A412" i="17"/>
  <c r="L411" i="17"/>
  <c r="B411" i="17"/>
  <c r="A411" i="17"/>
  <c r="L410" i="17"/>
  <c r="B410" i="17"/>
  <c r="A410" i="17"/>
  <c r="L409" i="17"/>
  <c r="B409" i="17"/>
  <c r="A409" i="17"/>
  <c r="L408" i="17"/>
  <c r="B408" i="17"/>
  <c r="A408" i="17"/>
  <c r="L407" i="17"/>
  <c r="B407" i="17"/>
  <c r="A407" i="17"/>
  <c r="L406" i="17"/>
  <c r="B406" i="17"/>
  <c r="A406" i="17"/>
  <c r="L405" i="17"/>
  <c r="B405" i="17"/>
  <c r="A405" i="17"/>
  <c r="L404" i="17"/>
  <c r="B404" i="17"/>
  <c r="A404" i="17"/>
  <c r="L403" i="17"/>
  <c r="B403" i="17"/>
  <c r="A403" i="17"/>
  <c r="L402" i="17"/>
  <c r="B402" i="17"/>
  <c r="A402" i="17"/>
  <c r="L401" i="17"/>
  <c r="B401" i="17"/>
  <c r="A401" i="17"/>
  <c r="L400" i="17"/>
  <c r="B400" i="17"/>
  <c r="A400" i="17"/>
  <c r="L399" i="17"/>
  <c r="B399" i="17"/>
  <c r="A399" i="17"/>
  <c r="L398" i="17"/>
  <c r="B398" i="17"/>
  <c r="A398" i="17"/>
  <c r="L397" i="17"/>
  <c r="J397" i="17"/>
  <c r="B397" i="17"/>
  <c r="A397" i="17"/>
  <c r="L396" i="17"/>
  <c r="J396" i="17"/>
  <c r="B396" i="17"/>
  <c r="A396" i="17"/>
  <c r="L395" i="17"/>
  <c r="J395" i="17"/>
  <c r="B395" i="17"/>
  <c r="A395" i="17"/>
  <c r="L394" i="17"/>
  <c r="J394" i="17"/>
  <c r="B394" i="17"/>
  <c r="A394" i="17"/>
  <c r="L393" i="17"/>
  <c r="J393" i="17"/>
  <c r="B393" i="17"/>
  <c r="A393" i="17"/>
  <c r="L392" i="17"/>
  <c r="J392" i="17"/>
  <c r="B392" i="17"/>
  <c r="A392" i="17"/>
  <c r="L391" i="17"/>
  <c r="J391" i="17"/>
  <c r="B391" i="17"/>
  <c r="A391" i="17"/>
  <c r="L390" i="17"/>
  <c r="J390" i="17"/>
  <c r="B390" i="17"/>
  <c r="A390" i="17"/>
  <c r="L389" i="17"/>
  <c r="J389" i="17"/>
  <c r="B389" i="17"/>
  <c r="A389" i="17"/>
  <c r="L388" i="17"/>
  <c r="J388" i="17"/>
  <c r="B388" i="17"/>
  <c r="A388" i="17"/>
  <c r="L387" i="17"/>
  <c r="J387" i="17"/>
  <c r="B387" i="17"/>
  <c r="A387" i="17"/>
  <c r="L386" i="17"/>
  <c r="J386" i="17"/>
  <c r="B386" i="17"/>
  <c r="A386" i="17"/>
  <c r="L385" i="17"/>
  <c r="J385" i="17"/>
  <c r="B385" i="17"/>
  <c r="A385" i="17"/>
  <c r="L384" i="17"/>
  <c r="J384" i="17"/>
  <c r="B384" i="17"/>
  <c r="A384" i="17"/>
  <c r="L383" i="17"/>
  <c r="J383" i="17"/>
  <c r="B383" i="17"/>
  <c r="A383" i="17"/>
  <c r="L382" i="17"/>
  <c r="J382" i="17"/>
  <c r="B382" i="17"/>
  <c r="A382" i="17"/>
  <c r="L381" i="17"/>
  <c r="J381" i="17"/>
  <c r="B381" i="17"/>
  <c r="A381" i="17"/>
  <c r="L380" i="17"/>
  <c r="J380" i="17"/>
  <c r="B380" i="17"/>
  <c r="A380" i="17"/>
  <c r="L379" i="17"/>
  <c r="J379" i="17"/>
  <c r="B379" i="17"/>
  <c r="A379" i="17"/>
  <c r="L378" i="17"/>
  <c r="J378" i="17"/>
  <c r="B378" i="17"/>
  <c r="A378" i="17"/>
  <c r="L377" i="17"/>
  <c r="J377" i="17"/>
  <c r="B377" i="17"/>
  <c r="A377" i="17"/>
  <c r="L376" i="17"/>
  <c r="J376" i="17"/>
  <c r="B376" i="17"/>
  <c r="A376" i="17"/>
  <c r="L375" i="17"/>
  <c r="J375" i="17"/>
  <c r="B375" i="17"/>
  <c r="A375" i="17"/>
  <c r="L374" i="17"/>
  <c r="J374" i="17"/>
  <c r="B374" i="17"/>
  <c r="A374" i="17"/>
  <c r="L373" i="17"/>
  <c r="J373" i="17"/>
  <c r="B373" i="17"/>
  <c r="A373" i="17"/>
  <c r="L372" i="17"/>
  <c r="J372" i="17"/>
  <c r="B372" i="17"/>
  <c r="A372" i="17"/>
  <c r="L371" i="17"/>
  <c r="J371" i="17"/>
  <c r="B371" i="17"/>
  <c r="A371" i="17"/>
  <c r="L370" i="17"/>
  <c r="J370" i="17"/>
  <c r="B370" i="17"/>
  <c r="A370" i="17"/>
  <c r="L369" i="17"/>
  <c r="J369" i="17"/>
  <c r="B369" i="17"/>
  <c r="A369" i="17"/>
  <c r="L368" i="17"/>
  <c r="J368" i="17"/>
  <c r="B368" i="17"/>
  <c r="A368" i="17"/>
  <c r="L367" i="17"/>
  <c r="J367" i="17"/>
  <c r="B367" i="17"/>
  <c r="A367" i="17"/>
  <c r="L366" i="17"/>
  <c r="J366" i="17"/>
  <c r="B366" i="17"/>
  <c r="A366" i="17"/>
  <c r="L365" i="17"/>
  <c r="J365" i="17"/>
  <c r="B365" i="17"/>
  <c r="A365" i="17"/>
  <c r="L364" i="17"/>
  <c r="J364" i="17"/>
  <c r="B364" i="17"/>
  <c r="A364" i="17"/>
  <c r="L363" i="17"/>
  <c r="J363" i="17"/>
  <c r="B363" i="17"/>
  <c r="A363" i="17"/>
  <c r="L362" i="17"/>
  <c r="J362" i="17"/>
  <c r="B362" i="17"/>
  <c r="A362" i="17"/>
  <c r="L361" i="17"/>
  <c r="J361" i="17"/>
  <c r="B361" i="17"/>
  <c r="A361" i="17"/>
  <c r="L360" i="17"/>
  <c r="J360" i="17"/>
  <c r="B360" i="17"/>
  <c r="A360" i="17"/>
  <c r="L359" i="17"/>
  <c r="J359" i="17"/>
  <c r="B359" i="17"/>
  <c r="A359" i="17"/>
  <c r="L358" i="17"/>
  <c r="J358" i="17"/>
  <c r="B358" i="17"/>
  <c r="A358" i="17"/>
  <c r="L357" i="17"/>
  <c r="J357" i="17"/>
  <c r="B357" i="17"/>
  <c r="A357" i="17"/>
  <c r="L356" i="17"/>
  <c r="J356" i="17"/>
  <c r="B356" i="17"/>
  <c r="A356" i="17"/>
  <c r="L355" i="17"/>
  <c r="J355" i="17"/>
  <c r="B355" i="17"/>
  <c r="A355" i="17"/>
  <c r="L354" i="17"/>
  <c r="J354" i="17"/>
  <c r="B354" i="17"/>
  <c r="A354" i="17"/>
  <c r="L353" i="17"/>
  <c r="J353" i="17"/>
  <c r="B353" i="17"/>
  <c r="A353" i="17"/>
  <c r="L352" i="17"/>
  <c r="J352" i="17"/>
  <c r="B352" i="17"/>
  <c r="A352" i="17"/>
  <c r="L351" i="17"/>
  <c r="J351" i="17"/>
  <c r="B351" i="17"/>
  <c r="A351" i="17"/>
  <c r="L350" i="17"/>
  <c r="J350" i="17"/>
  <c r="B350" i="17"/>
  <c r="A350" i="17"/>
  <c r="L349" i="17"/>
  <c r="J349" i="17"/>
  <c r="B349" i="17"/>
  <c r="A349" i="17"/>
  <c r="L348" i="17"/>
  <c r="J348" i="17"/>
  <c r="B348" i="17"/>
  <c r="A348" i="17"/>
  <c r="L347" i="17"/>
  <c r="J347" i="17"/>
  <c r="B347" i="17"/>
  <c r="A347" i="17"/>
  <c r="L346" i="17"/>
  <c r="J346" i="17"/>
  <c r="B346" i="17"/>
  <c r="A346" i="17"/>
  <c r="L345" i="17"/>
  <c r="J345" i="17"/>
  <c r="B345" i="17"/>
  <c r="A345" i="17"/>
  <c r="L344" i="17"/>
  <c r="J344" i="17"/>
  <c r="B344" i="17"/>
  <c r="A344" i="17"/>
  <c r="L343" i="17"/>
  <c r="J343" i="17"/>
  <c r="B343" i="17"/>
  <c r="A343" i="17"/>
  <c r="L342" i="17"/>
  <c r="J342" i="17"/>
  <c r="B342" i="17"/>
  <c r="A342" i="17"/>
  <c r="L341" i="17"/>
  <c r="J341" i="17"/>
  <c r="B341" i="17"/>
  <c r="A341" i="17"/>
  <c r="L340" i="17"/>
  <c r="J340" i="17"/>
  <c r="B340" i="17"/>
  <c r="A340" i="17"/>
  <c r="L339" i="17"/>
  <c r="J339" i="17"/>
  <c r="B339" i="17"/>
  <c r="A339" i="17"/>
  <c r="L338" i="17"/>
  <c r="J338" i="17"/>
  <c r="B338" i="17"/>
  <c r="A338" i="17"/>
  <c r="L337" i="17"/>
  <c r="J337" i="17"/>
  <c r="B337" i="17"/>
  <c r="A337" i="17"/>
  <c r="L336" i="17"/>
  <c r="J336" i="17"/>
  <c r="B336" i="17"/>
  <c r="A336" i="17"/>
  <c r="L335" i="17"/>
  <c r="J335" i="17"/>
  <c r="B335" i="17"/>
  <c r="A335" i="17"/>
  <c r="L334" i="17"/>
  <c r="J334" i="17"/>
  <c r="B334" i="17"/>
  <c r="A334" i="17"/>
  <c r="L333" i="17"/>
  <c r="J333" i="17"/>
  <c r="B333" i="17"/>
  <c r="A333" i="17"/>
  <c r="L332" i="17"/>
  <c r="J332" i="17"/>
  <c r="B332" i="17"/>
  <c r="A332" i="17"/>
  <c r="L331" i="17"/>
  <c r="J331" i="17"/>
  <c r="B331" i="17"/>
  <c r="A331" i="17"/>
  <c r="L330" i="17"/>
  <c r="J330" i="17"/>
  <c r="B330" i="17"/>
  <c r="A330" i="17"/>
  <c r="L329" i="17"/>
  <c r="J329" i="17"/>
  <c r="B329" i="17"/>
  <c r="A329" i="17"/>
  <c r="L328" i="17"/>
  <c r="J328" i="17"/>
  <c r="B328" i="17"/>
  <c r="A328" i="17"/>
  <c r="L327" i="17"/>
  <c r="J327" i="17"/>
  <c r="B327" i="17"/>
  <c r="A327" i="17"/>
  <c r="L326" i="17"/>
  <c r="J326" i="17"/>
  <c r="B326" i="17"/>
  <c r="A326" i="17"/>
  <c r="L325" i="17"/>
  <c r="J325" i="17"/>
  <c r="B325" i="17"/>
  <c r="A325" i="17"/>
  <c r="L324" i="17"/>
  <c r="J324" i="17"/>
  <c r="B324" i="17"/>
  <c r="A324" i="17"/>
  <c r="L323" i="17"/>
  <c r="J323" i="17"/>
  <c r="B323" i="17"/>
  <c r="A323" i="17"/>
  <c r="L322" i="17"/>
  <c r="J322" i="17"/>
  <c r="B322" i="17"/>
  <c r="A322" i="17"/>
  <c r="L321" i="17"/>
  <c r="J321" i="17"/>
  <c r="B321" i="17"/>
  <c r="A321" i="17"/>
  <c r="L320" i="17"/>
  <c r="B320" i="17"/>
  <c r="A320" i="17"/>
  <c r="J319" i="17"/>
  <c r="L319" i="17" s="1"/>
  <c r="B319" i="17"/>
  <c r="A319" i="17"/>
  <c r="J318" i="17"/>
  <c r="L318" i="17" s="1"/>
  <c r="B318" i="17"/>
  <c r="A318" i="17"/>
  <c r="J317" i="17"/>
  <c r="L317" i="17" s="1"/>
  <c r="B317" i="17"/>
  <c r="A317" i="17"/>
  <c r="J316" i="17"/>
  <c r="L316" i="17" s="1"/>
  <c r="B316" i="17"/>
  <c r="A316" i="17"/>
  <c r="J315" i="17"/>
  <c r="L315" i="17" s="1"/>
  <c r="B315" i="17"/>
  <c r="A315" i="17"/>
  <c r="L314" i="17"/>
  <c r="B314" i="17"/>
  <c r="A314" i="17"/>
  <c r="L313" i="17"/>
  <c r="B313" i="17"/>
  <c r="A313" i="17"/>
  <c r="L312" i="17"/>
  <c r="B312" i="17"/>
  <c r="A312" i="17"/>
  <c r="L311" i="17"/>
  <c r="J311" i="17"/>
  <c r="B311" i="17"/>
  <c r="A311" i="17"/>
  <c r="L310" i="17"/>
  <c r="J310" i="17"/>
  <c r="B310" i="17"/>
  <c r="A310" i="17"/>
  <c r="L309" i="17"/>
  <c r="J309" i="17"/>
  <c r="B309" i="17"/>
  <c r="A309" i="17"/>
  <c r="L308" i="17"/>
  <c r="J308" i="17"/>
  <c r="B308" i="17"/>
  <c r="A308" i="17"/>
  <c r="L307" i="17"/>
  <c r="J307" i="17"/>
  <c r="B307" i="17"/>
  <c r="A307" i="17"/>
  <c r="L306" i="17"/>
  <c r="J306" i="17"/>
  <c r="B306" i="17"/>
  <c r="A306" i="17"/>
  <c r="L305" i="17"/>
  <c r="J305" i="17"/>
  <c r="B305" i="17"/>
  <c r="A305" i="17"/>
  <c r="L304" i="17"/>
  <c r="J304" i="17"/>
  <c r="B304" i="17"/>
  <c r="A304" i="17"/>
  <c r="L303" i="17"/>
  <c r="J303" i="17"/>
  <c r="B303" i="17"/>
  <c r="A303" i="17"/>
  <c r="L302" i="17"/>
  <c r="J302" i="17"/>
  <c r="B302" i="17"/>
  <c r="A302" i="17"/>
  <c r="L301" i="17"/>
  <c r="J301" i="17"/>
  <c r="B301" i="17"/>
  <c r="A301" i="17"/>
  <c r="L300" i="17"/>
  <c r="J300" i="17"/>
  <c r="B300" i="17"/>
  <c r="A300" i="17"/>
  <c r="L299" i="17"/>
  <c r="J299" i="17"/>
  <c r="B299" i="17"/>
  <c r="A299" i="17"/>
  <c r="L298" i="17"/>
  <c r="J298" i="17"/>
  <c r="B298" i="17"/>
  <c r="A298" i="17"/>
  <c r="L297" i="17"/>
  <c r="J297" i="17"/>
  <c r="B297" i="17"/>
  <c r="A297" i="17"/>
  <c r="L296" i="17"/>
  <c r="J296" i="17"/>
  <c r="B296" i="17"/>
  <c r="A296" i="17"/>
  <c r="L295" i="17"/>
  <c r="J295" i="17"/>
  <c r="B295" i="17"/>
  <c r="A295" i="17"/>
  <c r="L294" i="17"/>
  <c r="J294" i="17"/>
  <c r="B294" i="17"/>
  <c r="A294" i="17"/>
  <c r="L293" i="17"/>
  <c r="J293" i="17"/>
  <c r="B293" i="17"/>
  <c r="A293" i="17"/>
  <c r="L292" i="17"/>
  <c r="J292" i="17"/>
  <c r="B292" i="17"/>
  <c r="A292" i="17"/>
  <c r="L291" i="17"/>
  <c r="J291" i="17"/>
  <c r="B291" i="17"/>
  <c r="A291" i="17"/>
  <c r="L290" i="17"/>
  <c r="J290" i="17"/>
  <c r="B290" i="17"/>
  <c r="A290" i="17"/>
  <c r="L289" i="17"/>
  <c r="J289" i="17"/>
  <c r="B289" i="17"/>
  <c r="A289" i="17"/>
  <c r="L288" i="17"/>
  <c r="J288" i="17"/>
  <c r="B288" i="17"/>
  <c r="A288" i="17"/>
  <c r="L287" i="17"/>
  <c r="J287" i="17"/>
  <c r="B287" i="17"/>
  <c r="A287" i="17"/>
  <c r="L286" i="17"/>
  <c r="J286" i="17"/>
  <c r="B286" i="17"/>
  <c r="A286" i="17"/>
  <c r="L285" i="17"/>
  <c r="J285" i="17"/>
  <c r="B285" i="17"/>
  <c r="A285" i="17"/>
  <c r="L284" i="17"/>
  <c r="J284" i="17"/>
  <c r="B284" i="17"/>
  <c r="A284" i="17"/>
  <c r="L283" i="17"/>
  <c r="J283" i="17"/>
  <c r="B283" i="17"/>
  <c r="A283" i="17"/>
  <c r="L282" i="17"/>
  <c r="J282" i="17"/>
  <c r="B282" i="17"/>
  <c r="A282" i="17"/>
  <c r="L281" i="17"/>
  <c r="J281" i="17"/>
  <c r="B281" i="17"/>
  <c r="A281" i="17"/>
  <c r="L280" i="17"/>
  <c r="J280" i="17"/>
  <c r="B280" i="17"/>
  <c r="A280" i="17"/>
  <c r="L279" i="17"/>
  <c r="B279" i="17"/>
  <c r="A279" i="17"/>
  <c r="L278" i="17"/>
  <c r="B278" i="17"/>
  <c r="A278" i="17"/>
  <c r="L277" i="17"/>
  <c r="J277" i="17"/>
  <c r="B277" i="17"/>
  <c r="A277" i="17"/>
  <c r="L276" i="17"/>
  <c r="J276" i="17"/>
  <c r="B276" i="17"/>
  <c r="A276" i="17"/>
  <c r="L275" i="17"/>
  <c r="J275" i="17"/>
  <c r="B275" i="17"/>
  <c r="A275" i="17"/>
  <c r="L274" i="17"/>
  <c r="J274" i="17"/>
  <c r="B274" i="17"/>
  <c r="A274" i="17"/>
  <c r="L273" i="17"/>
  <c r="J273" i="17"/>
  <c r="B273" i="17"/>
  <c r="A273" i="17"/>
  <c r="L272" i="17"/>
  <c r="J272" i="17"/>
  <c r="B272" i="17"/>
  <c r="A272" i="17"/>
  <c r="L271" i="17"/>
  <c r="J271" i="17"/>
  <c r="B271" i="17"/>
  <c r="A271" i="17"/>
  <c r="L270" i="17"/>
  <c r="J270" i="17"/>
  <c r="B270" i="17"/>
  <c r="A270" i="17"/>
  <c r="L269" i="17"/>
  <c r="J269" i="17"/>
  <c r="B269" i="17"/>
  <c r="A269" i="17"/>
  <c r="L268" i="17"/>
  <c r="J268" i="17"/>
  <c r="B268" i="17"/>
  <c r="A268" i="17"/>
  <c r="L267" i="17"/>
  <c r="J267" i="17"/>
  <c r="B267" i="17"/>
  <c r="A267" i="17"/>
  <c r="L266" i="17"/>
  <c r="J266" i="17"/>
  <c r="B266" i="17"/>
  <c r="A266" i="17"/>
  <c r="L265" i="17"/>
  <c r="J265" i="17"/>
  <c r="B265" i="17"/>
  <c r="A265" i="17"/>
  <c r="L264" i="17"/>
  <c r="J264" i="17"/>
  <c r="B264" i="17"/>
  <c r="A264" i="17"/>
  <c r="L263" i="17"/>
  <c r="J263" i="17"/>
  <c r="B263" i="17"/>
  <c r="A263" i="17"/>
  <c r="L262" i="17"/>
  <c r="J262" i="17"/>
  <c r="B262" i="17"/>
  <c r="A262" i="17"/>
  <c r="L261" i="17"/>
  <c r="J261" i="17"/>
  <c r="B261" i="17"/>
  <c r="A261" i="17"/>
  <c r="L260" i="17"/>
  <c r="J260" i="17"/>
  <c r="B260" i="17"/>
  <c r="A260" i="17"/>
  <c r="L259" i="17"/>
  <c r="J259" i="17"/>
  <c r="B259" i="17"/>
  <c r="A259" i="17"/>
  <c r="L258" i="17"/>
  <c r="J258" i="17"/>
  <c r="B258" i="17"/>
  <c r="A258" i="17"/>
  <c r="L257" i="17"/>
  <c r="J257" i="17"/>
  <c r="B257" i="17"/>
  <c r="A257" i="17"/>
  <c r="L256" i="17"/>
  <c r="J256" i="17"/>
  <c r="B256" i="17"/>
  <c r="A256" i="17"/>
  <c r="L255" i="17"/>
  <c r="J255" i="17"/>
  <c r="B255" i="17"/>
  <c r="A255" i="17"/>
  <c r="L254" i="17"/>
  <c r="J254" i="17"/>
  <c r="B254" i="17"/>
  <c r="A254" i="17"/>
  <c r="L253" i="17"/>
  <c r="J253" i="17"/>
  <c r="B253" i="17"/>
  <c r="A253" i="17"/>
  <c r="L252" i="17"/>
  <c r="J252" i="17"/>
  <c r="B252" i="17"/>
  <c r="A252" i="17"/>
  <c r="L251" i="17"/>
  <c r="J251" i="17"/>
  <c r="B251" i="17"/>
  <c r="A251" i="17"/>
  <c r="L250" i="17"/>
  <c r="J250" i="17"/>
  <c r="B250" i="17"/>
  <c r="A250" i="17"/>
  <c r="L249" i="17"/>
  <c r="J249" i="17"/>
  <c r="B249" i="17"/>
  <c r="A249" i="17"/>
  <c r="L248" i="17"/>
  <c r="J248" i="17"/>
  <c r="B248" i="17"/>
  <c r="A248" i="17"/>
  <c r="L247" i="17"/>
  <c r="J247" i="17"/>
  <c r="B247" i="17"/>
  <c r="A247" i="17"/>
  <c r="L246" i="17"/>
  <c r="J246" i="17"/>
  <c r="B246" i="17"/>
  <c r="A246" i="17"/>
  <c r="L245" i="17"/>
  <c r="J245" i="17"/>
  <c r="B245" i="17"/>
  <c r="A245" i="17"/>
  <c r="L244" i="17"/>
  <c r="J244" i="17"/>
  <c r="B244" i="17"/>
  <c r="A244" i="17"/>
  <c r="L243" i="17"/>
  <c r="J243" i="17"/>
  <c r="B243" i="17"/>
  <c r="A243" i="17"/>
  <c r="L242" i="17"/>
  <c r="J242" i="17"/>
  <c r="B242" i="17"/>
  <c r="A242" i="17"/>
  <c r="L241" i="17"/>
  <c r="J241" i="17"/>
  <c r="B241" i="17"/>
  <c r="A241" i="17"/>
  <c r="L240" i="17"/>
  <c r="J240" i="17"/>
  <c r="B240" i="17"/>
  <c r="A240" i="17"/>
  <c r="L239" i="17"/>
  <c r="J239" i="17"/>
  <c r="B239" i="17"/>
  <c r="A239" i="17"/>
  <c r="L238" i="17"/>
  <c r="J238" i="17"/>
  <c r="B238" i="17"/>
  <c r="A238" i="17"/>
  <c r="L237" i="17"/>
  <c r="J237" i="17"/>
  <c r="B237" i="17"/>
  <c r="A237" i="17"/>
  <c r="L236" i="17"/>
  <c r="J236" i="17"/>
  <c r="B236" i="17"/>
  <c r="A236" i="17"/>
  <c r="L235" i="17"/>
  <c r="J235" i="17"/>
  <c r="B235" i="17"/>
  <c r="A235" i="17"/>
  <c r="L234" i="17"/>
  <c r="J234" i="17"/>
  <c r="B234" i="17"/>
  <c r="A234" i="17"/>
  <c r="L233" i="17"/>
  <c r="J233" i="17"/>
  <c r="B233" i="17"/>
  <c r="A233" i="17"/>
  <c r="L232" i="17"/>
  <c r="J232" i="17"/>
  <c r="B232" i="17"/>
  <c r="A232" i="17"/>
  <c r="L231" i="17"/>
  <c r="J231" i="17"/>
  <c r="B231" i="17"/>
  <c r="A231" i="17"/>
  <c r="L230" i="17"/>
  <c r="J230" i="17"/>
  <c r="B230" i="17"/>
  <c r="A230" i="17"/>
  <c r="L229" i="17"/>
  <c r="J229" i="17"/>
  <c r="B229" i="17"/>
  <c r="A229" i="17"/>
  <c r="L228" i="17"/>
  <c r="J228" i="17"/>
  <c r="B228" i="17"/>
  <c r="A228" i="17"/>
  <c r="L227" i="17"/>
  <c r="J227" i="17"/>
  <c r="B227" i="17"/>
  <c r="A227" i="17"/>
  <c r="L226" i="17"/>
  <c r="J226" i="17"/>
  <c r="B226" i="17"/>
  <c r="A226" i="17"/>
  <c r="L225" i="17"/>
  <c r="J225" i="17"/>
  <c r="B225" i="17"/>
  <c r="A225" i="17"/>
  <c r="L224" i="17"/>
  <c r="J224" i="17"/>
  <c r="B224" i="17"/>
  <c r="A224" i="17"/>
  <c r="L223" i="17"/>
  <c r="J223" i="17"/>
  <c r="B223" i="17"/>
  <c r="A223" i="17"/>
  <c r="L222" i="17"/>
  <c r="J222" i="17"/>
  <c r="B222" i="17"/>
  <c r="A222" i="17"/>
  <c r="L221" i="17"/>
  <c r="J221" i="17"/>
  <c r="B221" i="17"/>
  <c r="A221" i="17"/>
  <c r="L220" i="17"/>
  <c r="J220" i="17"/>
  <c r="B220" i="17"/>
  <c r="A220" i="17"/>
  <c r="L219" i="17"/>
  <c r="J219" i="17"/>
  <c r="B219" i="17"/>
  <c r="A219" i="17"/>
  <c r="L218" i="17"/>
  <c r="J218" i="17"/>
  <c r="B218" i="17"/>
  <c r="A218" i="17"/>
  <c r="L217" i="17"/>
  <c r="J217" i="17"/>
  <c r="B217" i="17"/>
  <c r="A217" i="17"/>
  <c r="L216" i="17"/>
  <c r="J216" i="17"/>
  <c r="B216" i="17"/>
  <c r="A216" i="17"/>
  <c r="L215" i="17"/>
  <c r="J215" i="17"/>
  <c r="B215" i="17"/>
  <c r="A215" i="17"/>
  <c r="L214" i="17"/>
  <c r="J214" i="17"/>
  <c r="B214" i="17"/>
  <c r="A214" i="17"/>
  <c r="L213" i="17"/>
  <c r="J213" i="17"/>
  <c r="B213" i="17"/>
  <c r="A213" i="17"/>
  <c r="L212" i="17"/>
  <c r="J212" i="17"/>
  <c r="B212" i="17"/>
  <c r="A212" i="17"/>
  <c r="L211" i="17"/>
  <c r="J211" i="17"/>
  <c r="B211" i="17"/>
  <c r="A211" i="17"/>
  <c r="L210" i="17"/>
  <c r="J210" i="17"/>
  <c r="B210" i="17"/>
  <c r="A210" i="17"/>
  <c r="L209" i="17"/>
  <c r="J209" i="17"/>
  <c r="B209" i="17"/>
  <c r="A209" i="17"/>
  <c r="L208" i="17"/>
  <c r="J208" i="17"/>
  <c r="B208" i="17"/>
  <c r="A208" i="17"/>
  <c r="L207" i="17"/>
  <c r="J207" i="17"/>
  <c r="B207" i="17"/>
  <c r="A207" i="17"/>
  <c r="L206" i="17"/>
  <c r="J206" i="17"/>
  <c r="B206" i="17"/>
  <c r="A206" i="17"/>
  <c r="L205" i="17"/>
  <c r="J205" i="17"/>
  <c r="B205" i="17"/>
  <c r="A205" i="17"/>
  <c r="L204" i="17"/>
  <c r="J204" i="17"/>
  <c r="B204" i="17"/>
  <c r="A204" i="17"/>
  <c r="L203" i="17"/>
  <c r="J203" i="17"/>
  <c r="B203" i="17"/>
  <c r="A203" i="17"/>
  <c r="L202" i="17"/>
  <c r="J202" i="17"/>
  <c r="B202" i="17"/>
  <c r="A202" i="17"/>
  <c r="L201" i="17"/>
  <c r="J201" i="17"/>
  <c r="B201" i="17"/>
  <c r="A201" i="17"/>
  <c r="L200" i="17"/>
  <c r="J200" i="17"/>
  <c r="B200" i="17"/>
  <c r="A200" i="17"/>
  <c r="L199" i="17"/>
  <c r="J199" i="17"/>
  <c r="B199" i="17"/>
  <c r="A199" i="17"/>
  <c r="L198" i="17"/>
  <c r="J198" i="17"/>
  <c r="B198" i="17"/>
  <c r="A198" i="17"/>
  <c r="L197" i="17"/>
  <c r="J197" i="17"/>
  <c r="B197" i="17"/>
  <c r="A197" i="17"/>
  <c r="L196" i="17"/>
  <c r="J196" i="17"/>
  <c r="B196" i="17"/>
  <c r="A196" i="17"/>
  <c r="L195" i="17"/>
  <c r="J195" i="17"/>
  <c r="B195" i="17"/>
  <c r="A195" i="17"/>
  <c r="L194" i="17"/>
  <c r="J194" i="17"/>
  <c r="B194" i="17"/>
  <c r="A194" i="17"/>
  <c r="L193" i="17"/>
  <c r="J193" i="17"/>
  <c r="B193" i="17"/>
  <c r="A193" i="17"/>
  <c r="L192" i="17"/>
  <c r="J192" i="17"/>
  <c r="B192" i="17"/>
  <c r="A192" i="17"/>
  <c r="L191" i="17"/>
  <c r="J191" i="17"/>
  <c r="B191" i="17"/>
  <c r="A191" i="17"/>
  <c r="L190" i="17"/>
  <c r="J190" i="17"/>
  <c r="B190" i="17"/>
  <c r="A190" i="17"/>
  <c r="L189" i="17"/>
  <c r="J189" i="17"/>
  <c r="B189" i="17"/>
  <c r="A189" i="17"/>
  <c r="L188" i="17"/>
  <c r="J188" i="17"/>
  <c r="B188" i="17"/>
  <c r="A188" i="17"/>
  <c r="L187" i="17"/>
  <c r="J187" i="17"/>
  <c r="B187" i="17"/>
  <c r="A187" i="17"/>
  <c r="L186" i="17"/>
  <c r="J186" i="17"/>
  <c r="B186" i="17"/>
  <c r="A186" i="17"/>
  <c r="L185" i="17"/>
  <c r="J185" i="17"/>
  <c r="B185" i="17"/>
  <c r="A185" i="17"/>
  <c r="L184" i="17"/>
  <c r="J184" i="17"/>
  <c r="B184" i="17"/>
  <c r="A184" i="17"/>
  <c r="L183" i="17"/>
  <c r="J183" i="17"/>
  <c r="B183" i="17"/>
  <c r="A183" i="17"/>
  <c r="L182" i="17"/>
  <c r="J182" i="17"/>
  <c r="B182" i="17"/>
  <c r="A182" i="17"/>
  <c r="L181" i="17"/>
  <c r="J181" i="17"/>
  <c r="B181" i="17"/>
  <c r="A181" i="17"/>
  <c r="L180" i="17"/>
  <c r="J180" i="17"/>
  <c r="B180" i="17"/>
  <c r="A180" i="17"/>
  <c r="L179" i="17"/>
  <c r="J179" i="17"/>
  <c r="B179" i="17"/>
  <c r="A179" i="17"/>
  <c r="L178" i="17"/>
  <c r="J178" i="17"/>
  <c r="B178" i="17"/>
  <c r="A178" i="17"/>
  <c r="L177" i="17"/>
  <c r="J177" i="17"/>
  <c r="B177" i="17"/>
  <c r="A177" i="17"/>
  <c r="L176" i="17"/>
  <c r="J176" i="17"/>
  <c r="B176" i="17"/>
  <c r="A176" i="17"/>
  <c r="L175" i="17"/>
  <c r="J175" i="17"/>
  <c r="B175" i="17"/>
  <c r="A175" i="17"/>
  <c r="L174" i="17"/>
  <c r="J174" i="17"/>
  <c r="B174" i="17"/>
  <c r="A174" i="17"/>
  <c r="L173" i="17"/>
  <c r="J173" i="17"/>
  <c r="B173" i="17"/>
  <c r="A173" i="17"/>
  <c r="L172" i="17"/>
  <c r="J172" i="17"/>
  <c r="B172" i="17"/>
  <c r="A172" i="17"/>
  <c r="L171" i="17"/>
  <c r="J171" i="17"/>
  <c r="B171" i="17"/>
  <c r="A171" i="17"/>
  <c r="L170" i="17"/>
  <c r="J170" i="17"/>
  <c r="B170" i="17"/>
  <c r="A170" i="17"/>
  <c r="L169" i="17"/>
  <c r="J169" i="17"/>
  <c r="B169" i="17"/>
  <c r="A169" i="17"/>
  <c r="L168" i="17"/>
  <c r="J168" i="17"/>
  <c r="B168" i="17"/>
  <c r="A168" i="17"/>
  <c r="L167" i="17"/>
  <c r="J167" i="17"/>
  <c r="B167" i="17"/>
  <c r="A167" i="17"/>
  <c r="L166" i="17"/>
  <c r="J166" i="17"/>
  <c r="B166" i="17"/>
  <c r="A166" i="17"/>
  <c r="L165" i="17"/>
  <c r="J165" i="17"/>
  <c r="B165" i="17"/>
  <c r="A165" i="17"/>
  <c r="L164" i="17"/>
  <c r="J164" i="17"/>
  <c r="B164" i="17"/>
  <c r="A164" i="17"/>
  <c r="L163" i="17"/>
  <c r="J163" i="17"/>
  <c r="B163" i="17"/>
  <c r="A163" i="17"/>
  <c r="L162" i="17"/>
  <c r="J162" i="17"/>
  <c r="B162" i="17"/>
  <c r="A162" i="17"/>
  <c r="L161" i="17"/>
  <c r="J161" i="17"/>
  <c r="B161" i="17"/>
  <c r="A161" i="17"/>
  <c r="L160" i="17"/>
  <c r="J160" i="17"/>
  <c r="B160" i="17"/>
  <c r="A160" i="17"/>
  <c r="L159" i="17"/>
  <c r="J159" i="17"/>
  <c r="B159" i="17"/>
  <c r="A159" i="17"/>
  <c r="L158" i="17"/>
  <c r="J158" i="17"/>
  <c r="B158" i="17"/>
  <c r="A158" i="17"/>
  <c r="L157" i="17"/>
  <c r="J157" i="17"/>
  <c r="B157" i="17"/>
  <c r="A157" i="17"/>
  <c r="L156" i="17"/>
  <c r="J156" i="17"/>
  <c r="B156" i="17"/>
  <c r="A156" i="17"/>
  <c r="L155" i="17"/>
  <c r="J155" i="17"/>
  <c r="B155" i="17"/>
  <c r="A155" i="17"/>
  <c r="L154" i="17"/>
  <c r="J154" i="17"/>
  <c r="B154" i="17"/>
  <c r="A154" i="17"/>
  <c r="L153" i="17"/>
  <c r="J153" i="17"/>
  <c r="B153" i="17"/>
  <c r="A153" i="17"/>
  <c r="L152" i="17"/>
  <c r="J152" i="17"/>
  <c r="B152" i="17"/>
  <c r="A152" i="17"/>
  <c r="L151" i="17"/>
  <c r="J151" i="17"/>
  <c r="B151" i="17"/>
  <c r="A151" i="17"/>
  <c r="L150" i="17"/>
  <c r="J150" i="17"/>
  <c r="B150" i="17"/>
  <c r="A150" i="17"/>
  <c r="L149" i="17"/>
  <c r="J149" i="17"/>
  <c r="B149" i="17"/>
  <c r="A149" i="17"/>
  <c r="L148" i="17"/>
  <c r="J148" i="17"/>
  <c r="B148" i="17"/>
  <c r="A148" i="17"/>
  <c r="L147" i="17"/>
  <c r="B147" i="17"/>
  <c r="A147" i="17"/>
  <c r="J146" i="17"/>
  <c r="L146" i="17" s="1"/>
  <c r="B146" i="17"/>
  <c r="A146" i="17"/>
  <c r="J145" i="17"/>
  <c r="L145" i="17" s="1"/>
  <c r="B145" i="17"/>
  <c r="A145" i="17"/>
  <c r="J144" i="17"/>
  <c r="L144" i="17" s="1"/>
  <c r="B144" i="17"/>
  <c r="A144" i="17"/>
  <c r="J143" i="17"/>
  <c r="L143" i="17" s="1"/>
  <c r="B143" i="17"/>
  <c r="A143" i="17"/>
  <c r="J142" i="17"/>
  <c r="L142" i="17" s="1"/>
  <c r="B142" i="17"/>
  <c r="A142" i="17"/>
  <c r="J141" i="17"/>
  <c r="L141" i="17" s="1"/>
  <c r="B141" i="17"/>
  <c r="A141" i="17"/>
  <c r="J140" i="17"/>
  <c r="L140" i="17" s="1"/>
  <c r="B140" i="17"/>
  <c r="A140" i="17"/>
  <c r="J139" i="17"/>
  <c r="L139" i="17" s="1"/>
  <c r="B139" i="17"/>
  <c r="A139" i="17"/>
  <c r="J138" i="17"/>
  <c r="L138" i="17" s="1"/>
  <c r="B138" i="17"/>
  <c r="A138" i="17"/>
  <c r="J137" i="17"/>
  <c r="L137" i="17" s="1"/>
  <c r="B137" i="17"/>
  <c r="A137" i="17"/>
  <c r="J136" i="17"/>
  <c r="L136" i="17" s="1"/>
  <c r="B136" i="17"/>
  <c r="A136" i="17"/>
  <c r="J135" i="17"/>
  <c r="L135" i="17" s="1"/>
  <c r="B135" i="17"/>
  <c r="A135" i="17"/>
  <c r="J134" i="17"/>
  <c r="L134" i="17" s="1"/>
  <c r="B134" i="17"/>
  <c r="A134" i="17"/>
  <c r="J133" i="17"/>
  <c r="L133" i="17" s="1"/>
  <c r="B133" i="17"/>
  <c r="A133" i="17"/>
  <c r="J132" i="17"/>
  <c r="L132" i="17" s="1"/>
  <c r="B132" i="17"/>
  <c r="A132" i="17"/>
  <c r="J131" i="17"/>
  <c r="L131" i="17" s="1"/>
  <c r="B131" i="17"/>
  <c r="A131" i="17"/>
  <c r="J130" i="17"/>
  <c r="L130" i="17" s="1"/>
  <c r="B130" i="17"/>
  <c r="A130" i="17"/>
  <c r="J129" i="17"/>
  <c r="L129" i="17" s="1"/>
  <c r="B129" i="17"/>
  <c r="A129" i="17"/>
  <c r="J128" i="17"/>
  <c r="L128" i="17" s="1"/>
  <c r="B128" i="17"/>
  <c r="A128" i="17"/>
  <c r="J127" i="17"/>
  <c r="L127" i="17" s="1"/>
  <c r="B127" i="17"/>
  <c r="A127" i="17"/>
  <c r="J126" i="17"/>
  <c r="L126" i="17" s="1"/>
  <c r="B126" i="17"/>
  <c r="A126" i="17"/>
  <c r="J125" i="17"/>
  <c r="L125" i="17" s="1"/>
  <c r="B125" i="17"/>
  <c r="A125" i="17"/>
  <c r="J124" i="17"/>
  <c r="L124" i="17" s="1"/>
  <c r="B124" i="17"/>
  <c r="A124" i="17"/>
  <c r="J123" i="17"/>
  <c r="L123" i="17" s="1"/>
  <c r="B123" i="17"/>
  <c r="A123" i="17"/>
  <c r="J122" i="17"/>
  <c r="L122" i="17" s="1"/>
  <c r="B122" i="17"/>
  <c r="A122" i="17"/>
  <c r="J121" i="17"/>
  <c r="L121" i="17" s="1"/>
  <c r="B121" i="17"/>
  <c r="A121" i="17"/>
  <c r="J120" i="17"/>
  <c r="L120" i="17" s="1"/>
  <c r="B120" i="17"/>
  <c r="A120" i="17"/>
  <c r="J119" i="17"/>
  <c r="L119" i="17" s="1"/>
  <c r="B119" i="17"/>
  <c r="A119" i="17"/>
  <c r="J118" i="17"/>
  <c r="L118" i="17" s="1"/>
  <c r="B118" i="17"/>
  <c r="A118" i="17"/>
  <c r="J117" i="17"/>
  <c r="L117" i="17" s="1"/>
  <c r="B117" i="17"/>
  <c r="A117" i="17"/>
  <c r="J116" i="17"/>
  <c r="L116" i="17" s="1"/>
  <c r="B116" i="17"/>
  <c r="A116" i="17"/>
  <c r="J115" i="17"/>
  <c r="L115" i="17" s="1"/>
  <c r="B115" i="17"/>
  <c r="A115" i="17"/>
  <c r="J114" i="17"/>
  <c r="L114" i="17" s="1"/>
  <c r="B114" i="17"/>
  <c r="A114" i="17"/>
  <c r="J113" i="17"/>
  <c r="L113" i="17" s="1"/>
  <c r="B113" i="17"/>
  <c r="A113" i="17"/>
  <c r="J112" i="17"/>
  <c r="L112" i="17" s="1"/>
  <c r="B112" i="17"/>
  <c r="A112" i="17"/>
  <c r="J111" i="17"/>
  <c r="L111" i="17" s="1"/>
  <c r="B111" i="17"/>
  <c r="A111" i="17"/>
  <c r="J110" i="17"/>
  <c r="L110" i="17" s="1"/>
  <c r="B110" i="17"/>
  <c r="A110" i="17"/>
  <c r="J109" i="17"/>
  <c r="L109" i="17" s="1"/>
  <c r="B109" i="17"/>
  <c r="A109" i="17"/>
  <c r="J108" i="17"/>
  <c r="L108" i="17" s="1"/>
  <c r="B108" i="17"/>
  <c r="A108" i="17"/>
  <c r="J107" i="17"/>
  <c r="L107" i="17" s="1"/>
  <c r="B107" i="17"/>
  <c r="A107" i="17"/>
  <c r="J106" i="17"/>
  <c r="L106" i="17" s="1"/>
  <c r="B106" i="17"/>
  <c r="A106" i="17"/>
  <c r="J105" i="17"/>
  <c r="L105" i="17" s="1"/>
  <c r="B105" i="17"/>
  <c r="A105" i="17"/>
  <c r="J104" i="17"/>
  <c r="L104" i="17" s="1"/>
  <c r="B104" i="17"/>
  <c r="A104" i="17"/>
  <c r="J103" i="17"/>
  <c r="L103" i="17" s="1"/>
  <c r="B103" i="17"/>
  <c r="A103" i="17"/>
  <c r="J102" i="17"/>
  <c r="L102" i="17" s="1"/>
  <c r="B102" i="17"/>
  <c r="A102" i="17"/>
  <c r="J101" i="17"/>
  <c r="L101" i="17" s="1"/>
  <c r="B101" i="17"/>
  <c r="A101" i="17"/>
  <c r="J100" i="17"/>
  <c r="L100" i="17" s="1"/>
  <c r="B100" i="17"/>
  <c r="A100" i="17"/>
  <c r="J99" i="17"/>
  <c r="L99" i="17" s="1"/>
  <c r="B99" i="17"/>
  <c r="A99" i="17"/>
  <c r="J98" i="17"/>
  <c r="L98" i="17" s="1"/>
  <c r="B98" i="17"/>
  <c r="A98" i="17"/>
  <c r="J97" i="17"/>
  <c r="L97" i="17" s="1"/>
  <c r="B97" i="17"/>
  <c r="A97" i="17"/>
  <c r="J96" i="17"/>
  <c r="L96" i="17" s="1"/>
  <c r="B96" i="17"/>
  <c r="A96" i="17"/>
  <c r="J95" i="17"/>
  <c r="L95" i="17" s="1"/>
  <c r="B95" i="17"/>
  <c r="A95" i="17"/>
  <c r="J94" i="17"/>
  <c r="L94" i="17" s="1"/>
  <c r="B94" i="17"/>
  <c r="A94" i="17"/>
  <c r="J93" i="17"/>
  <c r="L93" i="17" s="1"/>
  <c r="B93" i="17"/>
  <c r="A93" i="17"/>
  <c r="J92" i="17"/>
  <c r="L92" i="17" s="1"/>
  <c r="B92" i="17"/>
  <c r="A92" i="17"/>
  <c r="J91" i="17"/>
  <c r="L91" i="17" s="1"/>
  <c r="B91" i="17"/>
  <c r="A91" i="17"/>
  <c r="J90" i="17"/>
  <c r="L90" i="17" s="1"/>
  <c r="B90" i="17"/>
  <c r="A90" i="17"/>
  <c r="J89" i="17"/>
  <c r="L89" i="17" s="1"/>
  <c r="B89" i="17"/>
  <c r="A89" i="17"/>
  <c r="J88" i="17"/>
  <c r="L88" i="17" s="1"/>
  <c r="B88" i="17"/>
  <c r="A88" i="17"/>
  <c r="J87" i="17"/>
  <c r="L87" i="17" s="1"/>
  <c r="B87" i="17"/>
  <c r="A87" i="17"/>
  <c r="J86" i="17"/>
  <c r="L86" i="17" s="1"/>
  <c r="B86" i="17"/>
  <c r="A86" i="17"/>
  <c r="J85" i="17"/>
  <c r="L85" i="17" s="1"/>
  <c r="B85" i="17"/>
  <c r="A85" i="17"/>
  <c r="J84" i="17"/>
  <c r="L84" i="17" s="1"/>
  <c r="B84" i="17"/>
  <c r="A84" i="17"/>
  <c r="J83" i="17"/>
  <c r="L83" i="17" s="1"/>
  <c r="B83" i="17"/>
  <c r="A83" i="17"/>
  <c r="J82" i="17"/>
  <c r="L82" i="17" s="1"/>
  <c r="B82" i="17"/>
  <c r="A82" i="17"/>
  <c r="J81" i="17"/>
  <c r="L81" i="17" s="1"/>
  <c r="B81" i="17"/>
  <c r="A81" i="17"/>
  <c r="J80" i="17"/>
  <c r="L80" i="17" s="1"/>
  <c r="B80" i="17"/>
  <c r="A80" i="17"/>
  <c r="J79" i="17"/>
  <c r="L79" i="17" s="1"/>
  <c r="B79" i="17"/>
  <c r="A79" i="17"/>
  <c r="J78" i="17"/>
  <c r="L78" i="17" s="1"/>
  <c r="B78" i="17"/>
  <c r="A78" i="17"/>
  <c r="J77" i="17"/>
  <c r="L77" i="17" s="1"/>
  <c r="B77" i="17"/>
  <c r="A77" i="17"/>
  <c r="J76" i="17"/>
  <c r="L76" i="17" s="1"/>
  <c r="B76" i="17"/>
  <c r="A76" i="17"/>
  <c r="J75" i="17"/>
  <c r="L75" i="17" s="1"/>
  <c r="B75" i="17"/>
  <c r="A75" i="17"/>
  <c r="J74" i="17"/>
  <c r="L74" i="17" s="1"/>
  <c r="B74" i="17"/>
  <c r="A74" i="17"/>
  <c r="J73" i="17"/>
  <c r="L73" i="17" s="1"/>
  <c r="B73" i="17"/>
  <c r="A73" i="17"/>
  <c r="J72" i="17"/>
  <c r="L72" i="17" s="1"/>
  <c r="B72" i="17"/>
  <c r="A72" i="17"/>
  <c r="J71" i="17"/>
  <c r="L71" i="17" s="1"/>
  <c r="B71" i="17"/>
  <c r="A71" i="17"/>
  <c r="J70" i="17"/>
  <c r="L70" i="17" s="1"/>
  <c r="B70" i="17"/>
  <c r="A70" i="17"/>
  <c r="J69" i="17"/>
  <c r="L69" i="17" s="1"/>
  <c r="B69" i="17"/>
  <c r="A69" i="17"/>
  <c r="J68" i="17"/>
  <c r="L68" i="17" s="1"/>
  <c r="B68" i="17"/>
  <c r="A68" i="17"/>
  <c r="J67" i="17"/>
  <c r="L67" i="17" s="1"/>
  <c r="B67" i="17"/>
  <c r="A67" i="17"/>
  <c r="J66" i="17"/>
  <c r="L66" i="17" s="1"/>
  <c r="B66" i="17"/>
  <c r="A66" i="17"/>
  <c r="J65" i="17"/>
  <c r="L65" i="17" s="1"/>
  <c r="B65" i="17"/>
  <c r="A65" i="17"/>
  <c r="J64" i="17"/>
  <c r="L64" i="17" s="1"/>
  <c r="B64" i="17"/>
  <c r="A64" i="17"/>
  <c r="J63" i="17"/>
  <c r="L63" i="17" s="1"/>
  <c r="B63" i="17"/>
  <c r="A63" i="17"/>
  <c r="J62" i="17"/>
  <c r="L62" i="17" s="1"/>
  <c r="B62" i="17"/>
  <c r="A62" i="17"/>
  <c r="J61" i="17"/>
  <c r="L61" i="17" s="1"/>
  <c r="B61" i="17"/>
  <c r="A61" i="17"/>
  <c r="J60" i="17"/>
  <c r="L60" i="17" s="1"/>
  <c r="B60" i="17"/>
  <c r="A60" i="17"/>
  <c r="J59" i="17"/>
  <c r="L59" i="17" s="1"/>
  <c r="B59" i="17"/>
  <c r="A59" i="17"/>
  <c r="J58" i="17"/>
  <c r="L58" i="17" s="1"/>
  <c r="B58" i="17"/>
  <c r="A58" i="17"/>
  <c r="J57" i="17"/>
  <c r="L57" i="17" s="1"/>
  <c r="B57" i="17"/>
  <c r="A57" i="17"/>
  <c r="J56" i="17"/>
  <c r="L56" i="17" s="1"/>
  <c r="B56" i="17"/>
  <c r="A56" i="17"/>
  <c r="J55" i="17"/>
  <c r="L55" i="17" s="1"/>
  <c r="B55" i="17"/>
  <c r="A55" i="17"/>
  <c r="J54" i="17"/>
  <c r="L54" i="17" s="1"/>
  <c r="B54" i="17"/>
  <c r="A54" i="17"/>
  <c r="J53" i="17"/>
  <c r="L53" i="17" s="1"/>
  <c r="B53" i="17"/>
  <c r="A53" i="17"/>
  <c r="J52" i="17"/>
  <c r="L52" i="17" s="1"/>
  <c r="B52" i="17"/>
  <c r="A52" i="17"/>
  <c r="J51" i="17"/>
  <c r="L51" i="17" s="1"/>
  <c r="B51" i="17"/>
  <c r="A51" i="17"/>
  <c r="J50" i="17"/>
  <c r="L50" i="17" s="1"/>
  <c r="B50" i="17"/>
  <c r="A50" i="17"/>
  <c r="J49" i="17"/>
  <c r="L49" i="17" s="1"/>
  <c r="B49" i="17"/>
  <c r="A49" i="17"/>
  <c r="J48" i="17"/>
  <c r="L48" i="17" s="1"/>
  <c r="B48" i="17"/>
  <c r="A48" i="17"/>
  <c r="J47" i="17"/>
  <c r="L47" i="17" s="1"/>
  <c r="B47" i="17"/>
  <c r="A47" i="17"/>
  <c r="J46" i="17"/>
  <c r="L46" i="17" s="1"/>
  <c r="B46" i="17"/>
  <c r="A46" i="17"/>
  <c r="J45" i="17"/>
  <c r="L45" i="17" s="1"/>
  <c r="B45" i="17"/>
  <c r="A45" i="17"/>
  <c r="J44" i="17"/>
  <c r="L44" i="17" s="1"/>
  <c r="B44" i="17"/>
  <c r="A44" i="17"/>
  <c r="J43" i="17"/>
  <c r="L43" i="17" s="1"/>
  <c r="B43" i="17"/>
  <c r="A43" i="17"/>
  <c r="J42" i="17"/>
  <c r="L42" i="17" s="1"/>
  <c r="B42" i="17"/>
  <c r="A42" i="17"/>
  <c r="J41" i="17"/>
  <c r="L41" i="17" s="1"/>
  <c r="B41" i="17"/>
  <c r="A41" i="17"/>
  <c r="J40" i="17"/>
  <c r="L40" i="17" s="1"/>
  <c r="B40" i="17"/>
  <c r="A40" i="17"/>
  <c r="J39" i="17"/>
  <c r="L39" i="17" s="1"/>
  <c r="B39" i="17"/>
  <c r="A39" i="17"/>
  <c r="J38" i="17"/>
  <c r="L38" i="17" s="1"/>
  <c r="B38" i="17"/>
  <c r="A38" i="17"/>
  <c r="J37" i="17"/>
  <c r="L37" i="17" s="1"/>
  <c r="B37" i="17"/>
  <c r="A37" i="17"/>
  <c r="J36" i="17"/>
  <c r="L36" i="17" s="1"/>
  <c r="B36" i="17"/>
  <c r="A36" i="17"/>
  <c r="J35" i="17"/>
  <c r="L35" i="17" s="1"/>
  <c r="B35" i="17"/>
  <c r="A35" i="17"/>
  <c r="J34" i="17"/>
  <c r="L34" i="17" s="1"/>
  <c r="B34" i="17"/>
  <c r="A34" i="17"/>
  <c r="J33" i="17"/>
  <c r="L33" i="17" s="1"/>
  <c r="B33" i="17"/>
  <c r="A33" i="17"/>
  <c r="J32" i="17"/>
  <c r="L32" i="17" s="1"/>
  <c r="B32" i="17"/>
  <c r="A32" i="17"/>
  <c r="J31" i="17"/>
  <c r="L31" i="17" s="1"/>
  <c r="B31" i="17"/>
  <c r="A31" i="17"/>
  <c r="J30" i="17"/>
  <c r="L30" i="17" s="1"/>
  <c r="B30" i="17"/>
  <c r="A30" i="17"/>
  <c r="J29" i="17"/>
  <c r="L29" i="17" s="1"/>
  <c r="B29" i="17"/>
  <c r="A29" i="17"/>
  <c r="J28" i="17"/>
  <c r="L28" i="17" s="1"/>
  <c r="B28" i="17"/>
  <c r="A28" i="17"/>
  <c r="J27" i="17"/>
  <c r="L27" i="17" s="1"/>
  <c r="B27" i="17"/>
  <c r="A27" i="17"/>
  <c r="J26" i="17"/>
  <c r="L26" i="17" s="1"/>
  <c r="B26" i="17"/>
  <c r="A26" i="17"/>
  <c r="J25" i="17"/>
  <c r="L25" i="17" s="1"/>
  <c r="B25" i="17"/>
  <c r="A25" i="17"/>
  <c r="J24" i="17"/>
  <c r="L24" i="17" s="1"/>
  <c r="B24" i="17"/>
  <c r="A24" i="17"/>
  <c r="J23" i="17"/>
  <c r="L23" i="17" s="1"/>
  <c r="B23" i="17"/>
  <c r="A23" i="17"/>
  <c r="J22" i="17"/>
  <c r="L22" i="17" s="1"/>
  <c r="B22" i="17"/>
  <c r="A22" i="17"/>
  <c r="J21" i="17"/>
  <c r="L21" i="17" s="1"/>
  <c r="B21" i="17"/>
  <c r="A21" i="17"/>
  <c r="J20" i="17"/>
  <c r="L20" i="17" s="1"/>
  <c r="B20" i="17"/>
  <c r="A20" i="17"/>
  <c r="J19" i="17"/>
  <c r="L19" i="17" s="1"/>
  <c r="B19" i="17"/>
  <c r="A19" i="17"/>
  <c r="J18" i="17"/>
  <c r="L18" i="17" s="1"/>
  <c r="B18" i="17"/>
  <c r="A18" i="17"/>
  <c r="J17" i="17"/>
  <c r="L17" i="17" s="1"/>
  <c r="B17" i="17"/>
  <c r="A17" i="17"/>
  <c r="J16" i="17"/>
  <c r="L16" i="17" s="1"/>
  <c r="B16" i="17"/>
  <c r="A16" i="17"/>
  <c r="J15" i="17"/>
  <c r="L15" i="17" s="1"/>
  <c r="B15" i="17"/>
  <c r="A15" i="17"/>
  <c r="J14" i="17"/>
  <c r="L14" i="17" s="1"/>
  <c r="B14" i="17"/>
  <c r="A14" i="17"/>
  <c r="J13" i="17"/>
  <c r="L13" i="17" s="1"/>
  <c r="B13" i="17"/>
  <c r="A13" i="17"/>
  <c r="J12" i="17"/>
  <c r="L12" i="17" s="1"/>
  <c r="B12" i="17"/>
  <c r="A12" i="17"/>
  <c r="J11" i="17"/>
  <c r="L11" i="17" s="1"/>
  <c r="B11" i="17"/>
  <c r="A11" i="17"/>
  <c r="J10" i="17"/>
  <c r="B10" i="17"/>
  <c r="A10" i="17"/>
  <c r="L9" i="17"/>
  <c r="J9" i="17"/>
  <c r="B9" i="17"/>
  <c r="A9" i="17"/>
  <c r="L8" i="17"/>
  <c r="J8" i="17"/>
  <c r="B8" i="17"/>
  <c r="A8" i="17"/>
  <c r="L7" i="17"/>
  <c r="J7" i="17"/>
  <c r="B7" i="17"/>
  <c r="A7" i="17"/>
  <c r="L6" i="17"/>
  <c r="J6" i="17"/>
  <c r="B6" i="17"/>
  <c r="A6" i="17"/>
  <c r="L5" i="17"/>
  <c r="J5" i="17"/>
  <c r="B5" i="17"/>
  <c r="A5" i="17"/>
  <c r="L4" i="17"/>
  <c r="J4" i="17"/>
  <c r="B4" i="17"/>
  <c r="A4" i="17"/>
  <c r="L3" i="17"/>
  <c r="J3" i="17"/>
  <c r="B3" i="17"/>
  <c r="A3" i="17"/>
  <c r="G928" i="16"/>
  <c r="G927" i="16"/>
  <c r="G926" i="16"/>
  <c r="G925" i="16"/>
  <c r="G924" i="16"/>
  <c r="G923" i="16"/>
  <c r="G922" i="16"/>
  <c r="G921" i="16"/>
  <c r="G920" i="16"/>
  <c r="G919" i="16"/>
  <c r="G918" i="16"/>
  <c r="G917" i="16"/>
  <c r="G929" i="16" s="1"/>
  <c r="G916" i="16"/>
  <c r="K907" i="16"/>
  <c r="B907" i="16"/>
  <c r="A907" i="16"/>
  <c r="K906" i="16"/>
  <c r="B906" i="16"/>
  <c r="A906" i="16"/>
  <c r="K905" i="16"/>
  <c r="B905" i="16"/>
  <c r="A905" i="16"/>
  <c r="K904" i="16"/>
  <c r="B904" i="16"/>
  <c r="A904" i="16"/>
  <c r="K903" i="16"/>
  <c r="B903" i="16"/>
  <c r="A903" i="16"/>
  <c r="K902" i="16"/>
  <c r="B902" i="16"/>
  <c r="A902" i="16"/>
  <c r="K901" i="16"/>
  <c r="B901" i="16"/>
  <c r="A901" i="16"/>
  <c r="K900" i="16"/>
  <c r="B900" i="16"/>
  <c r="A900" i="16"/>
  <c r="K899" i="16"/>
  <c r="B899" i="16"/>
  <c r="A899" i="16"/>
  <c r="K898" i="16"/>
  <c r="B898" i="16"/>
  <c r="A898" i="16"/>
  <c r="K897" i="16"/>
  <c r="B897" i="16"/>
  <c r="A897" i="16"/>
  <c r="K896" i="16"/>
  <c r="B896" i="16"/>
  <c r="A896" i="16"/>
  <c r="K895" i="16"/>
  <c r="B895" i="16"/>
  <c r="A895" i="16"/>
  <c r="K894" i="16"/>
  <c r="B894" i="16"/>
  <c r="A894" i="16"/>
  <c r="K893" i="16"/>
  <c r="B893" i="16"/>
  <c r="A893" i="16"/>
  <c r="K892" i="16"/>
  <c r="B892" i="16"/>
  <c r="A892" i="16"/>
  <c r="K891" i="16"/>
  <c r="B891" i="16"/>
  <c r="A891" i="16"/>
  <c r="K890" i="16"/>
  <c r="B890" i="16"/>
  <c r="A890" i="16"/>
  <c r="K889" i="16"/>
  <c r="B889" i="16"/>
  <c r="A889" i="16"/>
  <c r="K888" i="16"/>
  <c r="B888" i="16"/>
  <c r="A888" i="16"/>
  <c r="K887" i="16"/>
  <c r="B887" i="16"/>
  <c r="A887" i="16"/>
  <c r="K886" i="16"/>
  <c r="B886" i="16"/>
  <c r="A886" i="16"/>
  <c r="K885" i="16"/>
  <c r="B885" i="16"/>
  <c r="A885" i="16"/>
  <c r="K884" i="16"/>
  <c r="B884" i="16"/>
  <c r="A884" i="16"/>
  <c r="K883" i="16"/>
  <c r="B883" i="16"/>
  <c r="A883" i="16"/>
  <c r="K882" i="16"/>
  <c r="B882" i="16"/>
  <c r="A882" i="16"/>
  <c r="K881" i="16"/>
  <c r="B881" i="16"/>
  <c r="A881" i="16"/>
  <c r="K880" i="16"/>
  <c r="B880" i="16"/>
  <c r="A880" i="16"/>
  <c r="K879" i="16"/>
  <c r="B879" i="16"/>
  <c r="A879" i="16"/>
  <c r="K878" i="16"/>
  <c r="B878" i="16"/>
  <c r="A878" i="16"/>
  <c r="K877" i="16"/>
  <c r="B877" i="16"/>
  <c r="A877" i="16"/>
  <c r="J876" i="16"/>
  <c r="K876" i="16" s="1"/>
  <c r="B876" i="16"/>
  <c r="A876" i="16"/>
  <c r="J875" i="16"/>
  <c r="K875" i="16" s="1"/>
  <c r="B875" i="16"/>
  <c r="A875" i="16"/>
  <c r="K874" i="16"/>
  <c r="B874" i="16"/>
  <c r="A874" i="16"/>
  <c r="K873" i="16"/>
  <c r="B873" i="16"/>
  <c r="A873" i="16"/>
  <c r="K872" i="16"/>
  <c r="B872" i="16"/>
  <c r="A872" i="16"/>
  <c r="K871" i="16"/>
  <c r="B871" i="16"/>
  <c r="A871" i="16"/>
  <c r="K870" i="16"/>
  <c r="B870" i="16"/>
  <c r="A870" i="16"/>
  <c r="K869" i="16"/>
  <c r="B869" i="16"/>
  <c r="A869" i="16"/>
  <c r="K868" i="16"/>
  <c r="B868" i="16"/>
  <c r="A868" i="16"/>
  <c r="K867" i="16"/>
  <c r="B867" i="16"/>
  <c r="A867" i="16"/>
  <c r="K866" i="16"/>
  <c r="B866" i="16"/>
  <c r="A866" i="16"/>
  <c r="K865" i="16"/>
  <c r="B865" i="16"/>
  <c r="A865" i="16"/>
  <c r="K864" i="16"/>
  <c r="B864" i="16"/>
  <c r="A864" i="16"/>
  <c r="K863" i="16"/>
  <c r="B863" i="16"/>
  <c r="A863" i="16"/>
  <c r="K862" i="16"/>
  <c r="B862" i="16"/>
  <c r="A862" i="16"/>
  <c r="K861" i="16"/>
  <c r="B861" i="16"/>
  <c r="A861" i="16"/>
  <c r="K860" i="16"/>
  <c r="B860" i="16"/>
  <c r="A860" i="16"/>
  <c r="K859" i="16"/>
  <c r="B859" i="16"/>
  <c r="A859" i="16"/>
  <c r="K858" i="16"/>
  <c r="B858" i="16"/>
  <c r="A858" i="16"/>
  <c r="K857" i="16"/>
  <c r="B857" i="16"/>
  <c r="A857" i="16"/>
  <c r="K856" i="16"/>
  <c r="B856" i="16"/>
  <c r="A856" i="16"/>
  <c r="K855" i="16"/>
  <c r="B855" i="16"/>
  <c r="A855" i="16"/>
  <c r="K854" i="16"/>
  <c r="B854" i="16"/>
  <c r="A854" i="16"/>
  <c r="K853" i="16"/>
  <c r="B853" i="16"/>
  <c r="A853" i="16"/>
  <c r="K852" i="16"/>
  <c r="B852" i="16"/>
  <c r="A852" i="16"/>
  <c r="K851" i="16"/>
  <c r="B851" i="16"/>
  <c r="A851" i="16"/>
  <c r="K850" i="16"/>
  <c r="B850" i="16"/>
  <c r="A850" i="16"/>
  <c r="K849" i="16"/>
  <c r="B849" i="16"/>
  <c r="A849" i="16"/>
  <c r="K848" i="16"/>
  <c r="B848" i="16"/>
  <c r="A848" i="16"/>
  <c r="K847" i="16"/>
  <c r="B847" i="16"/>
  <c r="A847" i="16"/>
  <c r="K846" i="16"/>
  <c r="B846" i="16"/>
  <c r="A846" i="16"/>
  <c r="K845" i="16"/>
  <c r="B845" i="16"/>
  <c r="A845" i="16"/>
  <c r="K844" i="16"/>
  <c r="B844" i="16"/>
  <c r="A844" i="16"/>
  <c r="K843" i="16"/>
  <c r="B843" i="16"/>
  <c r="A843" i="16"/>
  <c r="K842" i="16"/>
  <c r="B842" i="16"/>
  <c r="A842" i="16"/>
  <c r="K841" i="16"/>
  <c r="B841" i="16"/>
  <c r="A841" i="16"/>
  <c r="K840" i="16"/>
  <c r="B840" i="16"/>
  <c r="A840" i="16"/>
  <c r="K839" i="16"/>
  <c r="B839" i="16"/>
  <c r="A839" i="16"/>
  <c r="K838" i="16"/>
  <c r="B838" i="16"/>
  <c r="A838" i="16"/>
  <c r="K837" i="16"/>
  <c r="B837" i="16"/>
  <c r="A837" i="16"/>
  <c r="K836" i="16"/>
  <c r="B836" i="16"/>
  <c r="A836" i="16"/>
  <c r="K835" i="16"/>
  <c r="B835" i="16"/>
  <c r="A835" i="16"/>
  <c r="K834" i="16"/>
  <c r="B834" i="16"/>
  <c r="A834" i="16"/>
  <c r="K833" i="16"/>
  <c r="B833" i="16"/>
  <c r="A833" i="16"/>
  <c r="K832" i="16"/>
  <c r="B832" i="16"/>
  <c r="A832" i="16"/>
  <c r="K831" i="16"/>
  <c r="B831" i="16"/>
  <c r="A831" i="16"/>
  <c r="K830" i="16"/>
  <c r="B830" i="16"/>
  <c r="A830" i="16"/>
  <c r="K829" i="16"/>
  <c r="B829" i="16"/>
  <c r="A829" i="16"/>
  <c r="K828" i="16"/>
  <c r="B828" i="16"/>
  <c r="A828" i="16"/>
  <c r="K827" i="16"/>
  <c r="B827" i="16"/>
  <c r="A827" i="16"/>
  <c r="K826" i="16"/>
  <c r="B826" i="16"/>
  <c r="A826" i="16"/>
  <c r="K825" i="16"/>
  <c r="B825" i="16"/>
  <c r="A825" i="16"/>
  <c r="K824" i="16"/>
  <c r="B824" i="16"/>
  <c r="A824" i="16"/>
  <c r="K823" i="16"/>
  <c r="B823" i="16"/>
  <c r="A823" i="16"/>
  <c r="K822" i="16"/>
  <c r="B822" i="16"/>
  <c r="A822" i="16"/>
  <c r="K821" i="16"/>
  <c r="B821" i="16"/>
  <c r="A821" i="16"/>
  <c r="K820" i="16"/>
  <c r="B820" i="16"/>
  <c r="A820" i="16"/>
  <c r="K819" i="16"/>
  <c r="B819" i="16"/>
  <c r="A819" i="16"/>
  <c r="K818" i="16"/>
  <c r="B818" i="16"/>
  <c r="A818" i="16"/>
  <c r="K817" i="16"/>
  <c r="B817" i="16"/>
  <c r="A817" i="16"/>
  <c r="K816" i="16"/>
  <c r="B816" i="16"/>
  <c r="A816" i="16"/>
  <c r="K815" i="16"/>
  <c r="B815" i="16"/>
  <c r="A815" i="16"/>
  <c r="K814" i="16"/>
  <c r="B814" i="16"/>
  <c r="A814" i="16"/>
  <c r="K813" i="16"/>
  <c r="B813" i="16"/>
  <c r="A813" i="16"/>
  <c r="K812" i="16"/>
  <c r="B812" i="16"/>
  <c r="A812" i="16"/>
  <c r="K811" i="16"/>
  <c r="B811" i="16"/>
  <c r="A811" i="16"/>
  <c r="K810" i="16"/>
  <c r="B810" i="16"/>
  <c r="A810" i="16"/>
  <c r="K809" i="16"/>
  <c r="B809" i="16"/>
  <c r="A809" i="16"/>
  <c r="K808" i="16"/>
  <c r="B808" i="16"/>
  <c r="A808" i="16"/>
  <c r="K807" i="16"/>
  <c r="B807" i="16"/>
  <c r="A807" i="16"/>
  <c r="K806" i="16"/>
  <c r="B806" i="16"/>
  <c r="A806" i="16"/>
  <c r="K805" i="16"/>
  <c r="B805" i="16"/>
  <c r="A805" i="16"/>
  <c r="K804" i="16"/>
  <c r="B804" i="16"/>
  <c r="A804" i="16"/>
  <c r="K803" i="16"/>
  <c r="B803" i="16"/>
  <c r="A803" i="16"/>
  <c r="K802" i="16"/>
  <c r="B802" i="16"/>
  <c r="A802" i="16"/>
  <c r="K801" i="16"/>
  <c r="B801" i="16"/>
  <c r="A801" i="16"/>
  <c r="K800" i="16"/>
  <c r="B800" i="16"/>
  <c r="A800" i="16"/>
  <c r="K799" i="16"/>
  <c r="B799" i="16"/>
  <c r="A799" i="16"/>
  <c r="K798" i="16"/>
  <c r="B798" i="16"/>
  <c r="A798" i="16"/>
  <c r="K797" i="16"/>
  <c r="B797" i="16"/>
  <c r="A797" i="16"/>
  <c r="K796" i="16"/>
  <c r="B796" i="16"/>
  <c r="A796" i="16"/>
  <c r="K795" i="16"/>
  <c r="B795" i="16"/>
  <c r="A795" i="16"/>
  <c r="K794" i="16"/>
  <c r="B794" i="16"/>
  <c r="A794" i="16"/>
  <c r="K793" i="16"/>
  <c r="B793" i="16"/>
  <c r="A793" i="16"/>
  <c r="K792" i="16"/>
  <c r="B792" i="16"/>
  <c r="A792" i="16"/>
  <c r="K791" i="16"/>
  <c r="B791" i="16"/>
  <c r="A791" i="16"/>
  <c r="K790" i="16"/>
  <c r="B790" i="16"/>
  <c r="A790" i="16"/>
  <c r="K789" i="16"/>
  <c r="B789" i="16"/>
  <c r="A789" i="16"/>
  <c r="K788" i="16"/>
  <c r="B788" i="16"/>
  <c r="A788" i="16"/>
  <c r="K787" i="16"/>
  <c r="B787" i="16"/>
  <c r="A787" i="16"/>
  <c r="K786" i="16"/>
  <c r="B786" i="16"/>
  <c r="A786" i="16"/>
  <c r="K785" i="16"/>
  <c r="B785" i="16"/>
  <c r="A785" i="16"/>
  <c r="K784" i="16"/>
  <c r="B784" i="16"/>
  <c r="A784" i="16"/>
  <c r="K783" i="16"/>
  <c r="B783" i="16"/>
  <c r="A783" i="16"/>
  <c r="K782" i="16"/>
  <c r="B782" i="16"/>
  <c r="A782" i="16"/>
  <c r="K781" i="16"/>
  <c r="B781" i="16"/>
  <c r="A781" i="16"/>
  <c r="K780" i="16"/>
  <c r="B780" i="16"/>
  <c r="A780" i="16"/>
  <c r="K779" i="16"/>
  <c r="B779" i="16"/>
  <c r="A779" i="16"/>
  <c r="K778" i="16"/>
  <c r="B778" i="16"/>
  <c r="A778" i="16"/>
  <c r="K777" i="16"/>
  <c r="B777" i="16"/>
  <c r="A777" i="16"/>
  <c r="K776" i="16"/>
  <c r="B776" i="16"/>
  <c r="A776" i="16"/>
  <c r="K775" i="16"/>
  <c r="B775" i="16"/>
  <c r="A775" i="16"/>
  <c r="K774" i="16"/>
  <c r="B774" i="16"/>
  <c r="A774" i="16"/>
  <c r="K773" i="16"/>
  <c r="B773" i="16"/>
  <c r="A773" i="16"/>
  <c r="K772" i="16"/>
  <c r="B772" i="16"/>
  <c r="A772" i="16"/>
  <c r="B771" i="16"/>
  <c r="A771" i="16"/>
  <c r="B770" i="16"/>
  <c r="A770" i="16"/>
  <c r="K769" i="16"/>
  <c r="B769" i="16"/>
  <c r="A769" i="16"/>
  <c r="K768" i="16"/>
  <c r="B768" i="16"/>
  <c r="A768" i="16"/>
  <c r="K767" i="16"/>
  <c r="B767" i="16"/>
  <c r="A767" i="16"/>
  <c r="K766" i="16"/>
  <c r="B766" i="16"/>
  <c r="A766" i="16"/>
  <c r="K765" i="16"/>
  <c r="B765" i="16"/>
  <c r="A765" i="16"/>
  <c r="K764" i="16"/>
  <c r="B764" i="16"/>
  <c r="A764" i="16"/>
  <c r="K763" i="16"/>
  <c r="B763" i="16"/>
  <c r="A763" i="16"/>
  <c r="K762" i="16"/>
  <c r="B762" i="16"/>
  <c r="A762" i="16"/>
  <c r="K761" i="16"/>
  <c r="B761" i="16"/>
  <c r="A761" i="16"/>
  <c r="K760" i="16"/>
  <c r="B760" i="16"/>
  <c r="A760" i="16"/>
  <c r="K759" i="16"/>
  <c r="B759" i="16"/>
  <c r="A759" i="16"/>
  <c r="K758" i="16"/>
  <c r="B758" i="16"/>
  <c r="A758" i="16"/>
  <c r="K757" i="16"/>
  <c r="B757" i="16"/>
  <c r="A757" i="16"/>
  <c r="K756" i="16"/>
  <c r="B756" i="16"/>
  <c r="A756" i="16"/>
  <c r="K755" i="16"/>
  <c r="B755" i="16"/>
  <c r="A755" i="16"/>
  <c r="K754" i="16"/>
  <c r="B754" i="16"/>
  <c r="A754" i="16"/>
  <c r="K753" i="16"/>
  <c r="B753" i="16"/>
  <c r="A753" i="16"/>
  <c r="K752" i="16"/>
  <c r="B752" i="16"/>
  <c r="A752" i="16"/>
  <c r="K751" i="16"/>
  <c r="B751" i="16"/>
  <c r="A751" i="16"/>
  <c r="K750" i="16"/>
  <c r="B750" i="16"/>
  <c r="A750" i="16"/>
  <c r="K749" i="16"/>
  <c r="B749" i="16"/>
  <c r="A749" i="16"/>
  <c r="K748" i="16"/>
  <c r="B748" i="16"/>
  <c r="A748" i="16"/>
  <c r="K747" i="16"/>
  <c r="B747" i="16"/>
  <c r="A747" i="16"/>
  <c r="K746" i="16"/>
  <c r="B746" i="16"/>
  <c r="A746" i="16"/>
  <c r="K745" i="16"/>
  <c r="B745" i="16"/>
  <c r="A745" i="16"/>
  <c r="B744" i="16"/>
  <c r="A744" i="16"/>
  <c r="B743" i="16"/>
  <c r="A743" i="16"/>
  <c r="B742" i="16"/>
  <c r="A742" i="16"/>
  <c r="B741" i="16"/>
  <c r="A741" i="16"/>
  <c r="B740" i="16"/>
  <c r="A740" i="16"/>
  <c r="B739" i="16"/>
  <c r="A739" i="16"/>
  <c r="K738" i="16"/>
  <c r="B738" i="16"/>
  <c r="A738" i="16"/>
  <c r="K737" i="16"/>
  <c r="B737" i="16"/>
  <c r="A737" i="16"/>
  <c r="K736" i="16"/>
  <c r="B736" i="16"/>
  <c r="A736" i="16"/>
  <c r="K735" i="16"/>
  <c r="B735" i="16"/>
  <c r="A735" i="16"/>
  <c r="K734" i="16"/>
  <c r="B734" i="16"/>
  <c r="A734" i="16"/>
  <c r="K733" i="16"/>
  <c r="B733" i="16"/>
  <c r="A733" i="16"/>
  <c r="K732" i="16"/>
  <c r="B732" i="16"/>
  <c r="A732" i="16"/>
  <c r="K731" i="16"/>
  <c r="B731" i="16"/>
  <c r="A731" i="16"/>
  <c r="K730" i="16"/>
  <c r="B730" i="16"/>
  <c r="A730" i="16"/>
  <c r="K729" i="16"/>
  <c r="B729" i="16"/>
  <c r="A729" i="16"/>
  <c r="K728" i="16"/>
  <c r="B728" i="16"/>
  <c r="A728" i="16"/>
  <c r="K727" i="16"/>
  <c r="B727" i="16"/>
  <c r="A727" i="16"/>
  <c r="K726" i="16"/>
  <c r="B726" i="16"/>
  <c r="A726" i="16"/>
  <c r="K725" i="16"/>
  <c r="B725" i="16"/>
  <c r="A725" i="16"/>
  <c r="K724" i="16"/>
  <c r="B724" i="16"/>
  <c r="A724" i="16"/>
  <c r="K723" i="16"/>
  <c r="B723" i="16"/>
  <c r="A723" i="16"/>
  <c r="K722" i="16"/>
  <c r="B722" i="16"/>
  <c r="A722" i="16"/>
  <c r="K721" i="16"/>
  <c r="B721" i="16"/>
  <c r="A721" i="16"/>
  <c r="K720" i="16"/>
  <c r="B720" i="16"/>
  <c r="A720" i="16"/>
  <c r="K719" i="16"/>
  <c r="B719" i="16"/>
  <c r="A719" i="16"/>
  <c r="K718" i="16"/>
  <c r="B718" i="16"/>
  <c r="A718" i="16"/>
  <c r="K717" i="16"/>
  <c r="B717" i="16"/>
  <c r="A717" i="16"/>
  <c r="K716" i="16"/>
  <c r="B716" i="16"/>
  <c r="A716" i="16"/>
  <c r="K715" i="16"/>
  <c r="B715" i="16"/>
  <c r="A715" i="16"/>
  <c r="K714" i="16"/>
  <c r="B714" i="16"/>
  <c r="A714" i="16"/>
  <c r="K713" i="16"/>
  <c r="B713" i="16"/>
  <c r="A713" i="16"/>
  <c r="K712" i="16"/>
  <c r="B712" i="16"/>
  <c r="A712" i="16"/>
  <c r="K711" i="16"/>
  <c r="B711" i="16"/>
  <c r="A711" i="16"/>
  <c r="K710" i="16"/>
  <c r="B710" i="16"/>
  <c r="A710" i="16"/>
  <c r="K709" i="16"/>
  <c r="B709" i="16"/>
  <c r="A709" i="16"/>
  <c r="K708" i="16"/>
  <c r="B708" i="16"/>
  <c r="A708" i="16"/>
  <c r="K707" i="16"/>
  <c r="B707" i="16"/>
  <c r="A707" i="16"/>
  <c r="K706" i="16"/>
  <c r="B706" i="16"/>
  <c r="A706" i="16"/>
  <c r="K705" i="16"/>
  <c r="J705" i="16"/>
  <c r="B705" i="16"/>
  <c r="A705" i="16"/>
  <c r="K704" i="16"/>
  <c r="B704" i="16"/>
  <c r="A704" i="16"/>
  <c r="J703" i="16"/>
  <c r="K703" i="16" s="1"/>
  <c r="B703" i="16"/>
  <c r="A703" i="16"/>
  <c r="K702" i="16"/>
  <c r="B702" i="16"/>
  <c r="A702" i="16"/>
  <c r="K701" i="16"/>
  <c r="B701" i="16"/>
  <c r="A701" i="16"/>
  <c r="J700" i="16"/>
  <c r="K700" i="16" s="1"/>
  <c r="B700" i="16"/>
  <c r="A700" i="16"/>
  <c r="K699" i="16"/>
  <c r="B699" i="16"/>
  <c r="A699" i="16"/>
  <c r="K698" i="16"/>
  <c r="B698" i="16"/>
  <c r="A698" i="16"/>
  <c r="K697" i="16"/>
  <c r="B697" i="16"/>
  <c r="A697" i="16"/>
  <c r="J696" i="16"/>
  <c r="B696" i="16"/>
  <c r="A696" i="16"/>
  <c r="J695" i="16"/>
  <c r="K695" i="16" s="1"/>
  <c r="B695" i="16"/>
  <c r="A695" i="16"/>
  <c r="J694" i="16"/>
  <c r="K694" i="16" s="1"/>
  <c r="B694" i="16"/>
  <c r="A694" i="16"/>
  <c r="J693" i="16"/>
  <c r="K693" i="16" s="1"/>
  <c r="B693" i="16"/>
  <c r="A693" i="16"/>
  <c r="J692" i="16"/>
  <c r="K692" i="16" s="1"/>
  <c r="B692" i="16"/>
  <c r="A692" i="16"/>
  <c r="J691" i="16"/>
  <c r="K691" i="16" s="1"/>
  <c r="B691" i="16"/>
  <c r="A691" i="16"/>
  <c r="J690" i="16"/>
  <c r="K690" i="16" s="1"/>
  <c r="B690" i="16"/>
  <c r="A690" i="16"/>
  <c r="J689" i="16"/>
  <c r="K689" i="16" s="1"/>
  <c r="B689" i="16"/>
  <c r="A689" i="16"/>
  <c r="J688" i="16"/>
  <c r="K688" i="16" s="1"/>
  <c r="B688" i="16"/>
  <c r="A688" i="16"/>
  <c r="K687" i="16"/>
  <c r="B687" i="16"/>
  <c r="A687" i="16"/>
  <c r="K686" i="16"/>
  <c r="B686" i="16"/>
  <c r="A686" i="16"/>
  <c r="K685" i="16"/>
  <c r="B685" i="16"/>
  <c r="A685" i="16"/>
  <c r="K684" i="16"/>
  <c r="B684" i="16"/>
  <c r="A684" i="16"/>
  <c r="K683" i="16"/>
  <c r="B683" i="16"/>
  <c r="A683" i="16"/>
  <c r="K682" i="16"/>
  <c r="J682" i="16"/>
  <c r="B682" i="16"/>
  <c r="A682" i="16"/>
  <c r="K681" i="16"/>
  <c r="J681" i="16"/>
  <c r="B681" i="16"/>
  <c r="A681" i="16"/>
  <c r="K680" i="16"/>
  <c r="B680" i="16"/>
  <c r="A680" i="16"/>
  <c r="K679" i="16"/>
  <c r="B679" i="16"/>
  <c r="A679" i="16"/>
  <c r="K678" i="16"/>
  <c r="B678" i="16"/>
  <c r="A678" i="16"/>
  <c r="K677" i="16"/>
  <c r="B677" i="16"/>
  <c r="A677" i="16"/>
  <c r="K676" i="16"/>
  <c r="B676" i="16"/>
  <c r="A676" i="16"/>
  <c r="K675" i="16"/>
  <c r="B675" i="16"/>
  <c r="A675" i="16"/>
  <c r="K674" i="16"/>
  <c r="B674" i="16"/>
  <c r="A674" i="16"/>
  <c r="K673" i="16"/>
  <c r="B673" i="16"/>
  <c r="A673" i="16"/>
  <c r="K672" i="16"/>
  <c r="B672" i="16"/>
  <c r="A672" i="16"/>
  <c r="K671" i="16"/>
  <c r="B671" i="16"/>
  <c r="A671" i="16"/>
  <c r="K670" i="16"/>
  <c r="B670" i="16"/>
  <c r="A670" i="16"/>
  <c r="K669" i="16"/>
  <c r="B669" i="16"/>
  <c r="A669" i="16"/>
  <c r="K668" i="16"/>
  <c r="B668" i="16"/>
  <c r="A668" i="16"/>
  <c r="K667" i="16"/>
  <c r="B667" i="16"/>
  <c r="A667" i="16"/>
  <c r="K666" i="16"/>
  <c r="B666" i="16"/>
  <c r="A666" i="16"/>
  <c r="J665" i="16"/>
  <c r="K665" i="16" s="1"/>
  <c r="B665" i="16"/>
  <c r="A665" i="16"/>
  <c r="J664" i="16"/>
  <c r="K664" i="16" s="1"/>
  <c r="B664" i="16"/>
  <c r="A664" i="16"/>
  <c r="J663" i="16"/>
  <c r="K663" i="16" s="1"/>
  <c r="B663" i="16"/>
  <c r="A663" i="16"/>
  <c r="J662" i="16"/>
  <c r="K662" i="16" s="1"/>
  <c r="B662" i="16"/>
  <c r="A662" i="16"/>
  <c r="J661" i="16"/>
  <c r="K661" i="16" s="1"/>
  <c r="B661" i="16"/>
  <c r="A661" i="16"/>
  <c r="K660" i="16"/>
  <c r="B660" i="16"/>
  <c r="A660" i="16"/>
  <c r="K659" i="16"/>
  <c r="J659" i="16"/>
  <c r="B659" i="16"/>
  <c r="A659" i="16"/>
  <c r="K658" i="16"/>
  <c r="J658" i="16"/>
  <c r="B658" i="16"/>
  <c r="A658" i="16"/>
  <c r="K657" i="16"/>
  <c r="J657" i="16"/>
  <c r="B657" i="16"/>
  <c r="A657" i="16"/>
  <c r="K656" i="16"/>
  <c r="J656" i="16"/>
  <c r="B656" i="16"/>
  <c r="A656" i="16"/>
  <c r="K655" i="16"/>
  <c r="B655" i="16"/>
  <c r="A655" i="16"/>
  <c r="K654" i="16"/>
  <c r="B654" i="16"/>
  <c r="A654" i="16"/>
  <c r="K653" i="16"/>
  <c r="B653" i="16"/>
  <c r="A653" i="16"/>
  <c r="K652" i="16"/>
  <c r="B652" i="16"/>
  <c r="A652" i="16"/>
  <c r="K651" i="16"/>
  <c r="B651" i="16"/>
  <c r="A651" i="16"/>
  <c r="K650" i="16"/>
  <c r="B650" i="16"/>
  <c r="A650" i="16"/>
  <c r="K649" i="16"/>
  <c r="B649" i="16"/>
  <c r="A649" i="16"/>
  <c r="K648" i="16"/>
  <c r="B648" i="16"/>
  <c r="A648" i="16"/>
  <c r="K647" i="16"/>
  <c r="B647" i="16"/>
  <c r="A647" i="16"/>
  <c r="K646" i="16"/>
  <c r="B646" i="16"/>
  <c r="A646" i="16"/>
  <c r="K645" i="16"/>
  <c r="B645" i="16"/>
  <c r="A645" i="16"/>
  <c r="K644" i="16"/>
  <c r="B644" i="16"/>
  <c r="A644" i="16"/>
  <c r="K643" i="16"/>
  <c r="B643" i="16"/>
  <c r="A643" i="16"/>
  <c r="K642" i="16"/>
  <c r="B642" i="16"/>
  <c r="A642" i="16"/>
  <c r="K641" i="16"/>
  <c r="B641" i="16"/>
  <c r="A641" i="16"/>
  <c r="K640" i="16"/>
  <c r="B640" i="16"/>
  <c r="A640" i="16"/>
  <c r="K639" i="16"/>
  <c r="B639" i="16"/>
  <c r="A639" i="16"/>
  <c r="K638" i="16"/>
  <c r="B638" i="16"/>
  <c r="A638" i="16"/>
  <c r="K637" i="16"/>
  <c r="B637" i="16"/>
  <c r="A637" i="16"/>
  <c r="K636" i="16"/>
  <c r="B636" i="16"/>
  <c r="A636" i="16"/>
  <c r="K635" i="16"/>
  <c r="B635" i="16"/>
  <c r="A635" i="16"/>
  <c r="K634" i="16"/>
  <c r="B634" i="16"/>
  <c r="A634" i="16"/>
  <c r="K633" i="16"/>
  <c r="B633" i="16"/>
  <c r="A633" i="16"/>
  <c r="J632" i="16"/>
  <c r="K632" i="16" s="1"/>
  <c r="B632" i="16"/>
  <c r="A632" i="16"/>
  <c r="K631" i="16"/>
  <c r="B631" i="16"/>
  <c r="A631" i="16"/>
  <c r="K630" i="16"/>
  <c r="B630" i="16"/>
  <c r="A630" i="16"/>
  <c r="K629" i="16"/>
  <c r="B629" i="16"/>
  <c r="A629" i="16"/>
  <c r="K628" i="16"/>
  <c r="B628" i="16"/>
  <c r="A628" i="16"/>
  <c r="K627" i="16"/>
  <c r="B627" i="16"/>
  <c r="A627" i="16"/>
  <c r="K626" i="16"/>
  <c r="B626" i="16"/>
  <c r="A626" i="16"/>
  <c r="K625" i="16"/>
  <c r="B625" i="16"/>
  <c r="A625" i="16"/>
  <c r="K624" i="16"/>
  <c r="B624" i="16"/>
  <c r="A624" i="16"/>
  <c r="K623" i="16"/>
  <c r="B623" i="16"/>
  <c r="A623" i="16"/>
  <c r="K622" i="16"/>
  <c r="B622" i="16"/>
  <c r="A622" i="16"/>
  <c r="K621" i="16"/>
  <c r="B621" i="16"/>
  <c r="A621" i="16"/>
  <c r="K620" i="16"/>
  <c r="B620" i="16"/>
  <c r="A620" i="16"/>
  <c r="K619" i="16"/>
  <c r="B619" i="16"/>
  <c r="A619" i="16"/>
  <c r="K618" i="16"/>
  <c r="B618" i="16"/>
  <c r="A618" i="16"/>
  <c r="K617" i="16"/>
  <c r="B617" i="16"/>
  <c r="A617" i="16"/>
  <c r="K616" i="16"/>
  <c r="B616" i="16"/>
  <c r="A616" i="16"/>
  <c r="K615" i="16"/>
  <c r="B615" i="16"/>
  <c r="A615" i="16"/>
  <c r="K614" i="16"/>
  <c r="B614" i="16"/>
  <c r="A614" i="16"/>
  <c r="K613" i="16"/>
  <c r="B613" i="16"/>
  <c r="A613" i="16"/>
  <c r="K612" i="16"/>
  <c r="B612" i="16"/>
  <c r="A612" i="16"/>
  <c r="K611" i="16"/>
  <c r="B611" i="16"/>
  <c r="A611" i="16"/>
  <c r="K610" i="16"/>
  <c r="B610" i="16"/>
  <c r="A610" i="16"/>
  <c r="K609" i="16"/>
  <c r="B609" i="16"/>
  <c r="A609" i="16"/>
  <c r="K608" i="16"/>
  <c r="B608" i="16"/>
  <c r="A608" i="16"/>
  <c r="K607" i="16"/>
  <c r="B607" i="16"/>
  <c r="A607" i="16"/>
  <c r="K606" i="16"/>
  <c r="B606" i="16"/>
  <c r="A606" i="16"/>
  <c r="K605" i="16"/>
  <c r="B605" i="16"/>
  <c r="A605" i="16"/>
  <c r="K604" i="16"/>
  <c r="B604" i="16"/>
  <c r="A604" i="16"/>
  <c r="K603" i="16"/>
  <c r="B603" i="16"/>
  <c r="A603" i="16"/>
  <c r="K602" i="16"/>
  <c r="B602" i="16"/>
  <c r="A602" i="16"/>
  <c r="K601" i="16"/>
  <c r="B601" i="16"/>
  <c r="A601" i="16"/>
  <c r="K600" i="16"/>
  <c r="B600" i="16"/>
  <c r="A600" i="16"/>
  <c r="K599" i="16"/>
  <c r="B599" i="16"/>
  <c r="A599" i="16"/>
  <c r="K598" i="16"/>
  <c r="B598" i="16"/>
  <c r="A598" i="16"/>
  <c r="K597" i="16"/>
  <c r="B597" i="16"/>
  <c r="A597" i="16"/>
  <c r="K596" i="16"/>
  <c r="B596" i="16"/>
  <c r="A596" i="16"/>
  <c r="K595" i="16"/>
  <c r="B595" i="16"/>
  <c r="A595" i="16"/>
  <c r="K594" i="16"/>
  <c r="B594" i="16"/>
  <c r="A594" i="16"/>
  <c r="K593" i="16"/>
  <c r="B593" i="16"/>
  <c r="A593" i="16"/>
  <c r="K592" i="16"/>
  <c r="B592" i="16"/>
  <c r="A592" i="16"/>
  <c r="K591" i="16"/>
  <c r="B591" i="16"/>
  <c r="A591" i="16"/>
  <c r="K590" i="16"/>
  <c r="B590" i="16"/>
  <c r="A590" i="16"/>
  <c r="K589" i="16"/>
  <c r="B589" i="16"/>
  <c r="A589" i="16"/>
  <c r="K588" i="16"/>
  <c r="B588" i="16"/>
  <c r="A588" i="16"/>
  <c r="K587" i="16"/>
  <c r="B587" i="16"/>
  <c r="A587" i="16"/>
  <c r="K586" i="16"/>
  <c r="B586" i="16"/>
  <c r="A586" i="16"/>
  <c r="K585" i="16"/>
  <c r="B585" i="16"/>
  <c r="A585" i="16"/>
  <c r="K584" i="16"/>
  <c r="B584" i="16"/>
  <c r="A584" i="16"/>
  <c r="K583" i="16"/>
  <c r="B583" i="16"/>
  <c r="A583" i="16"/>
  <c r="K582" i="16"/>
  <c r="B582" i="16"/>
  <c r="A582" i="16"/>
  <c r="K581" i="16"/>
  <c r="B581" i="16"/>
  <c r="A581" i="16"/>
  <c r="K580" i="16"/>
  <c r="B580" i="16"/>
  <c r="A580" i="16"/>
  <c r="K579" i="16"/>
  <c r="B579" i="16"/>
  <c r="A579" i="16"/>
  <c r="K578" i="16"/>
  <c r="B578" i="16"/>
  <c r="A578" i="16"/>
  <c r="K577" i="16"/>
  <c r="B577" i="16"/>
  <c r="A577" i="16"/>
  <c r="K576" i="16"/>
  <c r="B576" i="16"/>
  <c r="A576" i="16"/>
  <c r="K575" i="16"/>
  <c r="B575" i="16"/>
  <c r="A575" i="16"/>
  <c r="K574" i="16"/>
  <c r="B574" i="16"/>
  <c r="A574" i="16"/>
  <c r="K573" i="16"/>
  <c r="B573" i="16"/>
  <c r="A573" i="16"/>
  <c r="K572" i="16"/>
  <c r="B572" i="16"/>
  <c r="A572" i="16"/>
  <c r="K571" i="16"/>
  <c r="B571" i="16"/>
  <c r="A571" i="16"/>
  <c r="K570" i="16"/>
  <c r="B570" i="16"/>
  <c r="A570" i="16"/>
  <c r="K569" i="16"/>
  <c r="B569" i="16"/>
  <c r="A569" i="16"/>
  <c r="K568" i="16"/>
  <c r="B568" i="16"/>
  <c r="A568" i="16"/>
  <c r="K567" i="16"/>
  <c r="B567" i="16"/>
  <c r="A567" i="16"/>
  <c r="K566" i="16"/>
  <c r="B566" i="16"/>
  <c r="A566" i="16"/>
  <c r="K565" i="16"/>
  <c r="B565" i="16"/>
  <c r="A565" i="16"/>
  <c r="K564" i="16"/>
  <c r="B564" i="16"/>
  <c r="A564" i="16"/>
  <c r="K563" i="16"/>
  <c r="B563" i="16"/>
  <c r="A563" i="16"/>
  <c r="K562" i="16"/>
  <c r="B562" i="16"/>
  <c r="A562" i="16"/>
  <c r="K561" i="16"/>
  <c r="B561" i="16"/>
  <c r="A561" i="16"/>
  <c r="K560" i="16"/>
  <c r="B560" i="16"/>
  <c r="A560" i="16"/>
  <c r="K559" i="16"/>
  <c r="B559" i="16"/>
  <c r="A559" i="16"/>
  <c r="K558" i="16"/>
  <c r="B558" i="16"/>
  <c r="A558" i="16"/>
  <c r="K557" i="16"/>
  <c r="B557" i="16"/>
  <c r="A557" i="16"/>
  <c r="K556" i="16"/>
  <c r="B556" i="16"/>
  <c r="A556" i="16"/>
  <c r="K555" i="16"/>
  <c r="B555" i="16"/>
  <c r="A555" i="16"/>
  <c r="K554" i="16"/>
  <c r="B554" i="16"/>
  <c r="A554" i="16"/>
  <c r="K553" i="16"/>
  <c r="B553" i="16"/>
  <c r="A553" i="16"/>
  <c r="K552" i="16"/>
  <c r="B552" i="16"/>
  <c r="A552" i="16"/>
  <c r="K551" i="16"/>
  <c r="B551" i="16"/>
  <c r="A551" i="16"/>
  <c r="K550" i="16"/>
  <c r="B550" i="16"/>
  <c r="A550" i="16"/>
  <c r="K549" i="16"/>
  <c r="B549" i="16"/>
  <c r="A549" i="16"/>
  <c r="K548" i="16"/>
  <c r="B548" i="16"/>
  <c r="A548" i="16"/>
  <c r="K547" i="16"/>
  <c r="B547" i="16"/>
  <c r="A547" i="16"/>
  <c r="K546" i="16"/>
  <c r="B546" i="16"/>
  <c r="A546" i="16"/>
  <c r="K545" i="16"/>
  <c r="B545" i="16"/>
  <c r="A545" i="16"/>
  <c r="K544" i="16"/>
  <c r="B544" i="16"/>
  <c r="A544" i="16"/>
  <c r="K543" i="16"/>
  <c r="B543" i="16"/>
  <c r="A543" i="16"/>
  <c r="K542" i="16"/>
  <c r="B542" i="16"/>
  <c r="A542" i="16"/>
  <c r="K541" i="16"/>
  <c r="B541" i="16"/>
  <c r="A541" i="16"/>
  <c r="K540" i="16"/>
  <c r="B540" i="16"/>
  <c r="A540" i="16"/>
  <c r="K539" i="16"/>
  <c r="B539" i="16"/>
  <c r="A539" i="16"/>
  <c r="K538" i="16"/>
  <c r="B538" i="16"/>
  <c r="A538" i="16"/>
  <c r="K537" i="16"/>
  <c r="B537" i="16"/>
  <c r="A537" i="16"/>
  <c r="K536" i="16"/>
  <c r="B536" i="16"/>
  <c r="A536" i="16"/>
  <c r="K535" i="16"/>
  <c r="B535" i="16"/>
  <c r="A535" i="16"/>
  <c r="K534" i="16"/>
  <c r="B534" i="16"/>
  <c r="A534" i="16"/>
  <c r="K533" i="16"/>
  <c r="B533" i="16"/>
  <c r="A533" i="16"/>
  <c r="K532" i="16"/>
  <c r="B532" i="16"/>
  <c r="A532" i="16"/>
  <c r="K531" i="16"/>
  <c r="B531" i="16"/>
  <c r="A531" i="16"/>
  <c r="K530" i="16"/>
  <c r="B530" i="16"/>
  <c r="A530" i="16"/>
  <c r="K529" i="16"/>
  <c r="B529" i="16"/>
  <c r="A529" i="16"/>
  <c r="K528" i="16"/>
  <c r="B528" i="16"/>
  <c r="A528" i="16"/>
  <c r="K527" i="16"/>
  <c r="B527" i="16"/>
  <c r="A527" i="16"/>
  <c r="K526" i="16"/>
  <c r="B526" i="16"/>
  <c r="A526" i="16"/>
  <c r="K525" i="16"/>
  <c r="B525" i="16"/>
  <c r="A525" i="16"/>
  <c r="K524" i="16"/>
  <c r="B524" i="16"/>
  <c r="A524" i="16"/>
  <c r="K523" i="16"/>
  <c r="B523" i="16"/>
  <c r="A523" i="16"/>
  <c r="K522" i="16"/>
  <c r="B522" i="16"/>
  <c r="A522" i="16"/>
  <c r="K521" i="16"/>
  <c r="B521" i="16"/>
  <c r="A521" i="16"/>
  <c r="K520" i="16"/>
  <c r="B520" i="16"/>
  <c r="A520" i="16"/>
  <c r="K519" i="16"/>
  <c r="B519" i="16"/>
  <c r="A519" i="16"/>
  <c r="K518" i="16"/>
  <c r="B518" i="16"/>
  <c r="A518" i="16"/>
  <c r="K517" i="16"/>
  <c r="B517" i="16"/>
  <c r="A517" i="16"/>
  <c r="K516" i="16"/>
  <c r="B516" i="16"/>
  <c r="A516" i="16"/>
  <c r="K515" i="16"/>
  <c r="B515" i="16"/>
  <c r="A515" i="16"/>
  <c r="B514" i="16"/>
  <c r="A514" i="16"/>
  <c r="K513" i="16"/>
  <c r="B513" i="16"/>
  <c r="A513" i="16"/>
  <c r="K512" i="16"/>
  <c r="B512" i="16"/>
  <c r="A512" i="16"/>
  <c r="K511" i="16"/>
  <c r="B511" i="16"/>
  <c r="A511" i="16"/>
  <c r="K510" i="16"/>
  <c r="B510" i="16"/>
  <c r="A510" i="16"/>
  <c r="K509" i="16"/>
  <c r="B509" i="16"/>
  <c r="A509" i="16"/>
  <c r="K508" i="16"/>
  <c r="B508" i="16"/>
  <c r="A508" i="16"/>
  <c r="K507" i="16"/>
  <c r="B507" i="16"/>
  <c r="A507" i="16"/>
  <c r="K506" i="16"/>
  <c r="B506" i="16"/>
  <c r="A506" i="16"/>
  <c r="K505" i="16"/>
  <c r="B505" i="16"/>
  <c r="A505" i="16"/>
  <c r="K504" i="16"/>
  <c r="B504" i="16"/>
  <c r="A504" i="16"/>
  <c r="K503" i="16"/>
  <c r="B503" i="16"/>
  <c r="A503" i="16"/>
  <c r="K502" i="16"/>
  <c r="B502" i="16"/>
  <c r="A502" i="16"/>
  <c r="K501" i="16"/>
  <c r="B501" i="16"/>
  <c r="A501" i="16"/>
  <c r="K500" i="16"/>
  <c r="B500" i="16"/>
  <c r="A500" i="16"/>
  <c r="K499" i="16"/>
  <c r="B499" i="16"/>
  <c r="A499" i="16"/>
  <c r="K498" i="16"/>
  <c r="B498" i="16"/>
  <c r="A498" i="16"/>
  <c r="K497" i="16"/>
  <c r="B497" i="16"/>
  <c r="A497" i="16"/>
  <c r="K496" i="16"/>
  <c r="B496" i="16"/>
  <c r="A496" i="16"/>
  <c r="K495" i="16"/>
  <c r="B495" i="16"/>
  <c r="A495" i="16"/>
  <c r="K494" i="16"/>
  <c r="B494" i="16"/>
  <c r="A494" i="16"/>
  <c r="K493" i="16"/>
  <c r="B493" i="16"/>
  <c r="A493" i="16"/>
  <c r="K492" i="16"/>
  <c r="B492" i="16"/>
  <c r="A492" i="16"/>
  <c r="K491" i="16"/>
  <c r="B491" i="16"/>
  <c r="A491" i="16"/>
  <c r="K490" i="16"/>
  <c r="B490" i="16"/>
  <c r="A490" i="16"/>
  <c r="K489" i="16"/>
  <c r="B489" i="16"/>
  <c r="A489" i="16"/>
  <c r="K488" i="16"/>
  <c r="B488" i="16"/>
  <c r="A488" i="16"/>
  <c r="K487" i="16"/>
  <c r="B487" i="16"/>
  <c r="A487" i="16"/>
  <c r="K486" i="16"/>
  <c r="B486" i="16"/>
  <c r="A486" i="16"/>
  <c r="K485" i="16"/>
  <c r="B485" i="16"/>
  <c r="A485" i="16"/>
  <c r="K484" i="16"/>
  <c r="B484" i="16"/>
  <c r="A484" i="16"/>
  <c r="K483" i="16"/>
  <c r="B483" i="16"/>
  <c r="A483" i="16"/>
  <c r="K482" i="16"/>
  <c r="B482" i="16"/>
  <c r="A482" i="16"/>
  <c r="K481" i="16"/>
  <c r="B481" i="16"/>
  <c r="A481" i="16"/>
  <c r="K480" i="16"/>
  <c r="B480" i="16"/>
  <c r="A480" i="16"/>
  <c r="K479" i="16"/>
  <c r="B479" i="16"/>
  <c r="A479" i="16"/>
  <c r="K478" i="16"/>
  <c r="B478" i="16"/>
  <c r="A478" i="16"/>
  <c r="K477" i="16"/>
  <c r="B477" i="16"/>
  <c r="A477" i="16"/>
  <c r="K476" i="16"/>
  <c r="B476" i="16"/>
  <c r="A476" i="16"/>
  <c r="K475" i="16"/>
  <c r="B475" i="16"/>
  <c r="A475" i="16"/>
  <c r="K474" i="16"/>
  <c r="B474" i="16"/>
  <c r="A474" i="16"/>
  <c r="K473" i="16"/>
  <c r="B473" i="16"/>
  <c r="A473" i="16"/>
  <c r="K472" i="16"/>
  <c r="B472" i="16"/>
  <c r="A472" i="16"/>
  <c r="K471" i="16"/>
  <c r="B471" i="16"/>
  <c r="A471" i="16"/>
  <c r="K470" i="16"/>
  <c r="B470" i="16"/>
  <c r="A470" i="16"/>
  <c r="K469" i="16"/>
  <c r="B469" i="16"/>
  <c r="A469" i="16"/>
  <c r="K468" i="16"/>
  <c r="B468" i="16"/>
  <c r="A468" i="16"/>
  <c r="K467" i="16"/>
  <c r="B467" i="16"/>
  <c r="A467" i="16"/>
  <c r="K466" i="16"/>
  <c r="B466" i="16"/>
  <c r="A466" i="16"/>
  <c r="K465" i="16"/>
  <c r="B465" i="16"/>
  <c r="A465" i="16"/>
  <c r="K464" i="16"/>
  <c r="B464" i="16"/>
  <c r="A464" i="16"/>
  <c r="K463" i="16"/>
  <c r="B463" i="16"/>
  <c r="A463" i="16"/>
  <c r="K462" i="16"/>
  <c r="B462" i="16"/>
  <c r="A462" i="16"/>
  <c r="K461" i="16"/>
  <c r="B461" i="16"/>
  <c r="A461" i="16"/>
  <c r="K460" i="16"/>
  <c r="B460" i="16"/>
  <c r="A460" i="16"/>
  <c r="K459" i="16"/>
  <c r="B459" i="16"/>
  <c r="A459" i="16"/>
  <c r="K458" i="16"/>
  <c r="B458" i="16"/>
  <c r="A458" i="16"/>
  <c r="K457" i="16"/>
  <c r="B457" i="16"/>
  <c r="A457" i="16"/>
  <c r="K456" i="16"/>
  <c r="B456" i="16"/>
  <c r="A456" i="16"/>
  <c r="K455" i="16"/>
  <c r="B455" i="16"/>
  <c r="A455" i="16"/>
  <c r="K454" i="16"/>
  <c r="B454" i="16"/>
  <c r="A454" i="16"/>
  <c r="K453" i="16"/>
  <c r="B453" i="16"/>
  <c r="A453" i="16"/>
  <c r="K452" i="16"/>
  <c r="B452" i="16"/>
  <c r="A452" i="16"/>
  <c r="K451" i="16"/>
  <c r="B451" i="16"/>
  <c r="A451" i="16"/>
  <c r="K450" i="16"/>
  <c r="B450" i="16"/>
  <c r="A450" i="16"/>
  <c r="K449" i="16"/>
  <c r="B449" i="16"/>
  <c r="A449" i="16"/>
  <c r="K448" i="16"/>
  <c r="B448" i="16"/>
  <c r="A448" i="16"/>
  <c r="K447" i="16"/>
  <c r="B447" i="16"/>
  <c r="A447" i="16"/>
  <c r="K446" i="16"/>
  <c r="B446" i="16"/>
  <c r="A446" i="16"/>
  <c r="K445" i="16"/>
  <c r="B445" i="16"/>
  <c r="A445" i="16"/>
  <c r="K444" i="16"/>
  <c r="B444" i="16"/>
  <c r="A444" i="16"/>
  <c r="K443" i="16"/>
  <c r="B443" i="16"/>
  <c r="A443" i="16"/>
  <c r="K442" i="16"/>
  <c r="B442" i="16"/>
  <c r="A442" i="16"/>
  <c r="K441" i="16"/>
  <c r="B441" i="16"/>
  <c r="A441" i="16"/>
  <c r="K440" i="16"/>
  <c r="B440" i="16"/>
  <c r="A440" i="16"/>
  <c r="K439" i="16"/>
  <c r="B439" i="16"/>
  <c r="A439" i="16"/>
  <c r="K438" i="16"/>
  <c r="B438" i="16"/>
  <c r="A438" i="16"/>
  <c r="K437" i="16"/>
  <c r="B437" i="16"/>
  <c r="A437" i="16"/>
  <c r="K436" i="16"/>
  <c r="B436" i="16"/>
  <c r="A436" i="16"/>
  <c r="K435" i="16"/>
  <c r="B435" i="16"/>
  <c r="A435" i="16"/>
  <c r="K434" i="16"/>
  <c r="B434" i="16"/>
  <c r="A434" i="16"/>
  <c r="K433" i="16"/>
  <c r="B433" i="16"/>
  <c r="A433" i="16"/>
  <c r="K432" i="16"/>
  <c r="B432" i="16"/>
  <c r="A432" i="16"/>
  <c r="K431" i="16"/>
  <c r="B431" i="16"/>
  <c r="A431" i="16"/>
  <c r="K430" i="16"/>
  <c r="B430" i="16"/>
  <c r="A430" i="16"/>
  <c r="K429" i="16"/>
  <c r="B429" i="16"/>
  <c r="A429" i="16"/>
  <c r="K428" i="16"/>
  <c r="B428" i="16"/>
  <c r="A428" i="16"/>
  <c r="K427" i="16"/>
  <c r="B427" i="16"/>
  <c r="A427" i="16"/>
  <c r="K426" i="16"/>
  <c r="B426" i="16"/>
  <c r="A426" i="16"/>
  <c r="K425" i="16"/>
  <c r="B425" i="16"/>
  <c r="A425" i="16"/>
  <c r="K424" i="16"/>
  <c r="B424" i="16"/>
  <c r="A424" i="16"/>
  <c r="K423" i="16"/>
  <c r="B423" i="16"/>
  <c r="A423" i="16"/>
  <c r="K422" i="16"/>
  <c r="B422" i="16"/>
  <c r="A422" i="16"/>
  <c r="K421" i="16"/>
  <c r="B421" i="16"/>
  <c r="A421" i="16"/>
  <c r="K420" i="16"/>
  <c r="B420" i="16"/>
  <c r="A420" i="16"/>
  <c r="K419" i="16"/>
  <c r="B419" i="16"/>
  <c r="A419" i="16"/>
  <c r="K418" i="16"/>
  <c r="B418" i="16"/>
  <c r="A418" i="16"/>
  <c r="K417" i="16"/>
  <c r="B417" i="16"/>
  <c r="A417" i="16"/>
  <c r="K416" i="16"/>
  <c r="B416" i="16"/>
  <c r="A416" i="16"/>
  <c r="K415" i="16"/>
  <c r="B415" i="16"/>
  <c r="A415" i="16"/>
  <c r="K414" i="16"/>
  <c r="B414" i="16"/>
  <c r="A414" i="16"/>
  <c r="K413" i="16"/>
  <c r="B413" i="16"/>
  <c r="A413" i="16"/>
  <c r="K412" i="16"/>
  <c r="B412" i="16"/>
  <c r="A412" i="16"/>
  <c r="K411" i="16"/>
  <c r="B411" i="16"/>
  <c r="A411" i="16"/>
  <c r="K410" i="16"/>
  <c r="B410" i="16"/>
  <c r="A410" i="16"/>
  <c r="K409" i="16"/>
  <c r="B409" i="16"/>
  <c r="A409" i="16"/>
  <c r="K408" i="16"/>
  <c r="B408" i="16"/>
  <c r="A408" i="16"/>
  <c r="K407" i="16"/>
  <c r="J407" i="16"/>
  <c r="B407" i="16"/>
  <c r="A407" i="16"/>
  <c r="K406" i="16"/>
  <c r="B406" i="16"/>
  <c r="A406" i="16"/>
  <c r="K405" i="16"/>
  <c r="B405" i="16"/>
  <c r="A405" i="16"/>
  <c r="K404" i="16"/>
  <c r="B404" i="16"/>
  <c r="A404" i="16"/>
  <c r="K403" i="16"/>
  <c r="B403" i="16"/>
  <c r="A403" i="16"/>
  <c r="K402" i="16"/>
  <c r="B402" i="16"/>
  <c r="A402" i="16"/>
  <c r="K401" i="16"/>
  <c r="B401" i="16"/>
  <c r="A401" i="16"/>
  <c r="K400" i="16"/>
  <c r="B400" i="16"/>
  <c r="A400" i="16"/>
  <c r="K399" i="16"/>
  <c r="B399" i="16"/>
  <c r="A399" i="16"/>
  <c r="K398" i="16"/>
  <c r="B398" i="16"/>
  <c r="A398" i="16"/>
  <c r="K397" i="16"/>
  <c r="B397" i="16"/>
  <c r="A397" i="16"/>
  <c r="K396" i="16"/>
  <c r="B396" i="16"/>
  <c r="A396" i="16"/>
  <c r="K395" i="16"/>
  <c r="B395" i="16"/>
  <c r="A395" i="16"/>
  <c r="K394" i="16"/>
  <c r="B394" i="16"/>
  <c r="A394" i="16"/>
  <c r="J393" i="16"/>
  <c r="K393" i="16" s="1"/>
  <c r="B393" i="16"/>
  <c r="A393" i="16"/>
  <c r="J392" i="16"/>
  <c r="K392" i="16" s="1"/>
  <c r="B392" i="16"/>
  <c r="A392" i="16"/>
  <c r="J391" i="16"/>
  <c r="K391" i="16" s="1"/>
  <c r="B391" i="16"/>
  <c r="A391" i="16"/>
  <c r="J390" i="16"/>
  <c r="K390" i="16" s="1"/>
  <c r="B390" i="16"/>
  <c r="A390" i="16"/>
  <c r="J389" i="16"/>
  <c r="K389" i="16" s="1"/>
  <c r="B389" i="16"/>
  <c r="A389" i="16"/>
  <c r="J388" i="16"/>
  <c r="K388" i="16" s="1"/>
  <c r="B388" i="16"/>
  <c r="A388" i="16"/>
  <c r="J387" i="16"/>
  <c r="K387" i="16" s="1"/>
  <c r="B387" i="16"/>
  <c r="A387" i="16"/>
  <c r="J386" i="16"/>
  <c r="K386" i="16" s="1"/>
  <c r="B386" i="16"/>
  <c r="A386" i="16"/>
  <c r="J385" i="16"/>
  <c r="K385" i="16" s="1"/>
  <c r="B385" i="16"/>
  <c r="A385" i="16"/>
  <c r="J384" i="16"/>
  <c r="K384" i="16" s="1"/>
  <c r="B384" i="16"/>
  <c r="A384" i="16"/>
  <c r="J383" i="16"/>
  <c r="K383" i="16" s="1"/>
  <c r="B383" i="16"/>
  <c r="A383" i="16"/>
  <c r="J382" i="16"/>
  <c r="K382" i="16" s="1"/>
  <c r="B382" i="16"/>
  <c r="A382" i="16"/>
  <c r="J381" i="16"/>
  <c r="K381" i="16" s="1"/>
  <c r="B381" i="16"/>
  <c r="A381" i="16"/>
  <c r="J380" i="16"/>
  <c r="K380" i="16" s="1"/>
  <c r="B380" i="16"/>
  <c r="A380" i="16"/>
  <c r="J379" i="16"/>
  <c r="K379" i="16" s="1"/>
  <c r="B379" i="16"/>
  <c r="A379" i="16"/>
  <c r="J378" i="16"/>
  <c r="K378" i="16" s="1"/>
  <c r="B378" i="16"/>
  <c r="A378" i="16"/>
  <c r="J377" i="16"/>
  <c r="K377" i="16" s="1"/>
  <c r="B377" i="16"/>
  <c r="A377" i="16"/>
  <c r="J376" i="16"/>
  <c r="K376" i="16" s="1"/>
  <c r="B376" i="16"/>
  <c r="A376" i="16"/>
  <c r="J375" i="16"/>
  <c r="K375" i="16" s="1"/>
  <c r="B375" i="16"/>
  <c r="A375" i="16"/>
  <c r="J374" i="16"/>
  <c r="K374" i="16" s="1"/>
  <c r="B374" i="16"/>
  <c r="A374" i="16"/>
  <c r="J373" i="16"/>
  <c r="K373" i="16" s="1"/>
  <c r="B373" i="16"/>
  <c r="A373" i="16"/>
  <c r="J372" i="16"/>
  <c r="K372" i="16" s="1"/>
  <c r="B372" i="16"/>
  <c r="A372" i="16"/>
  <c r="J371" i="16"/>
  <c r="K371" i="16" s="1"/>
  <c r="B371" i="16"/>
  <c r="A371" i="16"/>
  <c r="J370" i="16"/>
  <c r="K370" i="16" s="1"/>
  <c r="B370" i="16"/>
  <c r="A370" i="16"/>
  <c r="J369" i="16"/>
  <c r="K369" i="16" s="1"/>
  <c r="B369" i="16"/>
  <c r="A369" i="16"/>
  <c r="J368" i="16"/>
  <c r="K368" i="16" s="1"/>
  <c r="B368" i="16"/>
  <c r="A368" i="16"/>
  <c r="J367" i="16"/>
  <c r="K367" i="16" s="1"/>
  <c r="B367" i="16"/>
  <c r="A367" i="16"/>
  <c r="J366" i="16"/>
  <c r="K366" i="16" s="1"/>
  <c r="B366" i="16"/>
  <c r="A366" i="16"/>
  <c r="J365" i="16"/>
  <c r="K365" i="16" s="1"/>
  <c r="B365" i="16"/>
  <c r="A365" i="16"/>
  <c r="J364" i="16"/>
  <c r="K364" i="16" s="1"/>
  <c r="B364" i="16"/>
  <c r="A364" i="16"/>
  <c r="J363" i="16"/>
  <c r="K363" i="16" s="1"/>
  <c r="B363" i="16"/>
  <c r="A363" i="16"/>
  <c r="J362" i="16"/>
  <c r="K362" i="16" s="1"/>
  <c r="B362" i="16"/>
  <c r="A362" i="16"/>
  <c r="J361" i="16"/>
  <c r="K361" i="16" s="1"/>
  <c r="B361" i="16"/>
  <c r="A361" i="16"/>
  <c r="J360" i="16"/>
  <c r="K360" i="16" s="1"/>
  <c r="B360" i="16"/>
  <c r="A360" i="16"/>
  <c r="J359" i="16"/>
  <c r="K359" i="16" s="1"/>
  <c r="B359" i="16"/>
  <c r="A359" i="16"/>
  <c r="J358" i="16"/>
  <c r="K358" i="16" s="1"/>
  <c r="B358" i="16"/>
  <c r="A358" i="16"/>
  <c r="J357" i="16"/>
  <c r="K357" i="16" s="1"/>
  <c r="B357" i="16"/>
  <c r="A357" i="16"/>
  <c r="J356" i="16"/>
  <c r="K356" i="16" s="1"/>
  <c r="B356" i="16"/>
  <c r="A356" i="16"/>
  <c r="J355" i="16"/>
  <c r="K355" i="16" s="1"/>
  <c r="B355" i="16"/>
  <c r="A355" i="16"/>
  <c r="J354" i="16"/>
  <c r="K354" i="16" s="1"/>
  <c r="B354" i="16"/>
  <c r="A354" i="16"/>
  <c r="J353" i="16"/>
  <c r="K353" i="16" s="1"/>
  <c r="B353" i="16"/>
  <c r="A353" i="16"/>
  <c r="J352" i="16"/>
  <c r="K352" i="16" s="1"/>
  <c r="B352" i="16"/>
  <c r="A352" i="16"/>
  <c r="J351" i="16"/>
  <c r="K351" i="16" s="1"/>
  <c r="B351" i="16"/>
  <c r="A351" i="16"/>
  <c r="J350" i="16"/>
  <c r="K350" i="16" s="1"/>
  <c r="B350" i="16"/>
  <c r="A350" i="16"/>
  <c r="J349" i="16"/>
  <c r="K349" i="16" s="1"/>
  <c r="B349" i="16"/>
  <c r="A349" i="16"/>
  <c r="J348" i="16"/>
  <c r="K348" i="16" s="1"/>
  <c r="B348" i="16"/>
  <c r="A348" i="16"/>
  <c r="J347" i="16"/>
  <c r="K347" i="16" s="1"/>
  <c r="B347" i="16"/>
  <c r="A347" i="16"/>
  <c r="J346" i="16"/>
  <c r="K346" i="16" s="1"/>
  <c r="B346" i="16"/>
  <c r="A346" i="16"/>
  <c r="J345" i="16"/>
  <c r="K345" i="16" s="1"/>
  <c r="B345" i="16"/>
  <c r="A345" i="16"/>
  <c r="J344" i="16"/>
  <c r="K344" i="16" s="1"/>
  <c r="B344" i="16"/>
  <c r="A344" i="16"/>
  <c r="J343" i="16"/>
  <c r="K343" i="16" s="1"/>
  <c r="B343" i="16"/>
  <c r="A343" i="16"/>
  <c r="J342" i="16"/>
  <c r="K342" i="16" s="1"/>
  <c r="B342" i="16"/>
  <c r="A342" i="16"/>
  <c r="J341" i="16"/>
  <c r="K341" i="16" s="1"/>
  <c r="B341" i="16"/>
  <c r="A341" i="16"/>
  <c r="J340" i="16"/>
  <c r="K340" i="16" s="1"/>
  <c r="B340" i="16"/>
  <c r="A340" i="16"/>
  <c r="J339" i="16"/>
  <c r="K339" i="16" s="1"/>
  <c r="B339" i="16"/>
  <c r="A339" i="16"/>
  <c r="J338" i="16"/>
  <c r="K338" i="16" s="1"/>
  <c r="B338" i="16"/>
  <c r="A338" i="16"/>
  <c r="J337" i="16"/>
  <c r="K337" i="16" s="1"/>
  <c r="B337" i="16"/>
  <c r="A337" i="16"/>
  <c r="J336" i="16"/>
  <c r="K336" i="16" s="1"/>
  <c r="B336" i="16"/>
  <c r="A336" i="16"/>
  <c r="J335" i="16"/>
  <c r="K335" i="16" s="1"/>
  <c r="B335" i="16"/>
  <c r="A335" i="16"/>
  <c r="J334" i="16"/>
  <c r="K334" i="16" s="1"/>
  <c r="B334" i="16"/>
  <c r="A334" i="16"/>
  <c r="J333" i="16"/>
  <c r="K333" i="16" s="1"/>
  <c r="B333" i="16"/>
  <c r="A333" i="16"/>
  <c r="J332" i="16"/>
  <c r="K332" i="16" s="1"/>
  <c r="B332" i="16"/>
  <c r="A332" i="16"/>
  <c r="J331" i="16"/>
  <c r="K331" i="16" s="1"/>
  <c r="B331" i="16"/>
  <c r="A331" i="16"/>
  <c r="J330" i="16"/>
  <c r="K330" i="16" s="1"/>
  <c r="B330" i="16"/>
  <c r="A330" i="16"/>
  <c r="J329" i="16"/>
  <c r="K329" i="16" s="1"/>
  <c r="B329" i="16"/>
  <c r="A329" i="16"/>
  <c r="J328" i="16"/>
  <c r="K328" i="16" s="1"/>
  <c r="B328" i="16"/>
  <c r="A328" i="16"/>
  <c r="J327" i="16"/>
  <c r="K327" i="16" s="1"/>
  <c r="B327" i="16"/>
  <c r="A327" i="16"/>
  <c r="J326" i="16"/>
  <c r="K326" i="16" s="1"/>
  <c r="B326" i="16"/>
  <c r="A326" i="16"/>
  <c r="J325" i="16"/>
  <c r="K325" i="16" s="1"/>
  <c r="B325" i="16"/>
  <c r="A325" i="16"/>
  <c r="J324" i="16"/>
  <c r="K324" i="16" s="1"/>
  <c r="B324" i="16"/>
  <c r="A324" i="16"/>
  <c r="J323" i="16"/>
  <c r="K323" i="16" s="1"/>
  <c r="B323" i="16"/>
  <c r="A323" i="16"/>
  <c r="J322" i="16"/>
  <c r="K322" i="16" s="1"/>
  <c r="B322" i="16"/>
  <c r="A322" i="16"/>
  <c r="J321" i="16"/>
  <c r="K321" i="16" s="1"/>
  <c r="B321" i="16"/>
  <c r="A321" i="16"/>
  <c r="J320" i="16"/>
  <c r="K320" i="16" s="1"/>
  <c r="B320" i="16"/>
  <c r="A320" i="16"/>
  <c r="J319" i="16"/>
  <c r="K319" i="16" s="1"/>
  <c r="B319" i="16"/>
  <c r="A319" i="16"/>
  <c r="J318" i="16"/>
  <c r="K318" i="16" s="1"/>
  <c r="B318" i="16"/>
  <c r="A318" i="16"/>
  <c r="J317" i="16"/>
  <c r="K317" i="16" s="1"/>
  <c r="B317" i="16"/>
  <c r="A317" i="16"/>
  <c r="K316" i="16"/>
  <c r="B316" i="16"/>
  <c r="A316" i="16"/>
  <c r="K315" i="16"/>
  <c r="J315" i="16"/>
  <c r="B315" i="16"/>
  <c r="A315" i="16"/>
  <c r="K314" i="16"/>
  <c r="J314" i="16"/>
  <c r="B314" i="16"/>
  <c r="A314" i="16"/>
  <c r="K313" i="16"/>
  <c r="J313" i="16"/>
  <c r="B313" i="16"/>
  <c r="A313" i="16"/>
  <c r="K312" i="16"/>
  <c r="J312" i="16"/>
  <c r="B312" i="16"/>
  <c r="A312" i="16"/>
  <c r="K311" i="16"/>
  <c r="J311" i="16"/>
  <c r="B311" i="16"/>
  <c r="A311" i="16"/>
  <c r="K310" i="16"/>
  <c r="B310" i="16"/>
  <c r="A310" i="16"/>
  <c r="K309" i="16"/>
  <c r="B309" i="16"/>
  <c r="A309" i="16"/>
  <c r="K308" i="16"/>
  <c r="B308" i="16"/>
  <c r="A308" i="16"/>
  <c r="J307" i="16"/>
  <c r="K307" i="16" s="1"/>
  <c r="B307" i="16"/>
  <c r="A307" i="16"/>
  <c r="J306" i="16"/>
  <c r="K306" i="16" s="1"/>
  <c r="B306" i="16"/>
  <c r="A306" i="16"/>
  <c r="J305" i="16"/>
  <c r="K305" i="16" s="1"/>
  <c r="B305" i="16"/>
  <c r="A305" i="16"/>
  <c r="J304" i="16"/>
  <c r="K304" i="16" s="1"/>
  <c r="B304" i="16"/>
  <c r="A304" i="16"/>
  <c r="J303" i="16"/>
  <c r="K303" i="16" s="1"/>
  <c r="B303" i="16"/>
  <c r="A303" i="16"/>
  <c r="J302" i="16"/>
  <c r="K302" i="16" s="1"/>
  <c r="B302" i="16"/>
  <c r="A302" i="16"/>
  <c r="J301" i="16"/>
  <c r="K301" i="16" s="1"/>
  <c r="B301" i="16"/>
  <c r="A301" i="16"/>
  <c r="J300" i="16"/>
  <c r="K300" i="16" s="1"/>
  <c r="B300" i="16"/>
  <c r="A300" i="16"/>
  <c r="J299" i="16"/>
  <c r="K299" i="16" s="1"/>
  <c r="B299" i="16"/>
  <c r="A299" i="16"/>
  <c r="J298" i="16"/>
  <c r="K298" i="16" s="1"/>
  <c r="B298" i="16"/>
  <c r="A298" i="16"/>
  <c r="J297" i="16"/>
  <c r="K297" i="16" s="1"/>
  <c r="B297" i="16"/>
  <c r="A297" i="16"/>
  <c r="J296" i="16"/>
  <c r="K296" i="16" s="1"/>
  <c r="B296" i="16"/>
  <c r="A296" i="16"/>
  <c r="J295" i="16"/>
  <c r="K295" i="16" s="1"/>
  <c r="B295" i="16"/>
  <c r="A295" i="16"/>
  <c r="J294" i="16"/>
  <c r="K294" i="16" s="1"/>
  <c r="B294" i="16"/>
  <c r="A294" i="16"/>
  <c r="J293" i="16"/>
  <c r="K293" i="16" s="1"/>
  <c r="B293" i="16"/>
  <c r="A293" i="16"/>
  <c r="J292" i="16"/>
  <c r="K292" i="16" s="1"/>
  <c r="B292" i="16"/>
  <c r="A292" i="16"/>
  <c r="J291" i="16"/>
  <c r="K291" i="16" s="1"/>
  <c r="B291" i="16"/>
  <c r="A291" i="16"/>
  <c r="J290" i="16"/>
  <c r="K290" i="16" s="1"/>
  <c r="B290" i="16"/>
  <c r="A290" i="16"/>
  <c r="J289" i="16"/>
  <c r="K289" i="16" s="1"/>
  <c r="B289" i="16"/>
  <c r="A289" i="16"/>
  <c r="J288" i="16"/>
  <c r="K288" i="16" s="1"/>
  <c r="B288" i="16"/>
  <c r="A288" i="16"/>
  <c r="J287" i="16"/>
  <c r="K287" i="16" s="1"/>
  <c r="B287" i="16"/>
  <c r="A287" i="16"/>
  <c r="J286" i="16"/>
  <c r="K286" i="16" s="1"/>
  <c r="B286" i="16"/>
  <c r="A286" i="16"/>
  <c r="J285" i="16"/>
  <c r="K285" i="16" s="1"/>
  <c r="B285" i="16"/>
  <c r="A285" i="16"/>
  <c r="J284" i="16"/>
  <c r="K284" i="16" s="1"/>
  <c r="B284" i="16"/>
  <c r="A284" i="16"/>
  <c r="J283" i="16"/>
  <c r="K283" i="16" s="1"/>
  <c r="B283" i="16"/>
  <c r="A283" i="16"/>
  <c r="J282" i="16"/>
  <c r="K282" i="16" s="1"/>
  <c r="B282" i="16"/>
  <c r="A282" i="16"/>
  <c r="J281" i="16"/>
  <c r="K281" i="16" s="1"/>
  <c r="B281" i="16"/>
  <c r="A281" i="16"/>
  <c r="J280" i="16"/>
  <c r="K280" i="16" s="1"/>
  <c r="B280" i="16"/>
  <c r="A280" i="16"/>
  <c r="J279" i="16"/>
  <c r="K279" i="16" s="1"/>
  <c r="B279" i="16"/>
  <c r="A279" i="16"/>
  <c r="J278" i="16"/>
  <c r="K278" i="16" s="1"/>
  <c r="B278" i="16"/>
  <c r="A278" i="16"/>
  <c r="J277" i="16"/>
  <c r="K277" i="16" s="1"/>
  <c r="B277" i="16"/>
  <c r="A277" i="16"/>
  <c r="J276" i="16"/>
  <c r="K276" i="16" s="1"/>
  <c r="B276" i="16"/>
  <c r="A276" i="16"/>
  <c r="K275" i="16"/>
  <c r="B275" i="16"/>
  <c r="A275" i="16"/>
  <c r="K274" i="16"/>
  <c r="B274" i="16"/>
  <c r="A274" i="16"/>
  <c r="J273" i="16"/>
  <c r="K273" i="16" s="1"/>
  <c r="B273" i="16"/>
  <c r="A273" i="16"/>
  <c r="J272" i="16"/>
  <c r="K272" i="16" s="1"/>
  <c r="B272" i="16"/>
  <c r="A272" i="16"/>
  <c r="J271" i="16"/>
  <c r="K271" i="16" s="1"/>
  <c r="B271" i="16"/>
  <c r="A271" i="16"/>
  <c r="J270" i="16"/>
  <c r="K270" i="16" s="1"/>
  <c r="B270" i="16"/>
  <c r="A270" i="16"/>
  <c r="J269" i="16"/>
  <c r="K269" i="16" s="1"/>
  <c r="B269" i="16"/>
  <c r="A269" i="16"/>
  <c r="J268" i="16"/>
  <c r="K268" i="16" s="1"/>
  <c r="B268" i="16"/>
  <c r="A268" i="16"/>
  <c r="J267" i="16"/>
  <c r="K267" i="16" s="1"/>
  <c r="B267" i="16"/>
  <c r="A267" i="16"/>
  <c r="J266" i="16"/>
  <c r="K266" i="16" s="1"/>
  <c r="B266" i="16"/>
  <c r="A266" i="16"/>
  <c r="J265" i="16"/>
  <c r="K265" i="16" s="1"/>
  <c r="B265" i="16"/>
  <c r="A265" i="16"/>
  <c r="J264" i="16"/>
  <c r="K264" i="16" s="1"/>
  <c r="B264" i="16"/>
  <c r="A264" i="16"/>
  <c r="J263" i="16"/>
  <c r="K263" i="16" s="1"/>
  <c r="B263" i="16"/>
  <c r="A263" i="16"/>
  <c r="J262" i="16"/>
  <c r="K262" i="16" s="1"/>
  <c r="B262" i="16"/>
  <c r="A262" i="16"/>
  <c r="J261" i="16"/>
  <c r="K261" i="16" s="1"/>
  <c r="B261" i="16"/>
  <c r="A261" i="16"/>
  <c r="J260" i="16"/>
  <c r="K260" i="16" s="1"/>
  <c r="B260" i="16"/>
  <c r="A260" i="16"/>
  <c r="J259" i="16"/>
  <c r="K259" i="16" s="1"/>
  <c r="B259" i="16"/>
  <c r="A259" i="16"/>
  <c r="J258" i="16"/>
  <c r="K258" i="16" s="1"/>
  <c r="B258" i="16"/>
  <c r="A258" i="16"/>
  <c r="J257" i="16"/>
  <c r="K257" i="16" s="1"/>
  <c r="B257" i="16"/>
  <c r="A257" i="16"/>
  <c r="J256" i="16"/>
  <c r="K256" i="16" s="1"/>
  <c r="B256" i="16"/>
  <c r="A256" i="16"/>
  <c r="J255" i="16"/>
  <c r="K255" i="16" s="1"/>
  <c r="B255" i="16"/>
  <c r="A255" i="16"/>
  <c r="J254" i="16"/>
  <c r="K254" i="16" s="1"/>
  <c r="B254" i="16"/>
  <c r="A254" i="16"/>
  <c r="J253" i="16"/>
  <c r="K253" i="16" s="1"/>
  <c r="B253" i="16"/>
  <c r="A253" i="16"/>
  <c r="J252" i="16"/>
  <c r="K252" i="16" s="1"/>
  <c r="B252" i="16"/>
  <c r="A252" i="16"/>
  <c r="J251" i="16"/>
  <c r="K251" i="16" s="1"/>
  <c r="B251" i="16"/>
  <c r="A251" i="16"/>
  <c r="J250" i="16"/>
  <c r="K250" i="16" s="1"/>
  <c r="B250" i="16"/>
  <c r="A250" i="16"/>
  <c r="J249" i="16"/>
  <c r="K249" i="16" s="1"/>
  <c r="B249" i="16"/>
  <c r="A249" i="16"/>
  <c r="J248" i="16"/>
  <c r="K248" i="16" s="1"/>
  <c r="B248" i="16"/>
  <c r="A248" i="16"/>
  <c r="J247" i="16"/>
  <c r="K247" i="16" s="1"/>
  <c r="B247" i="16"/>
  <c r="A247" i="16"/>
  <c r="J246" i="16"/>
  <c r="K246" i="16" s="1"/>
  <c r="B246" i="16"/>
  <c r="A246" i="16"/>
  <c r="J245" i="16"/>
  <c r="K245" i="16" s="1"/>
  <c r="B245" i="16"/>
  <c r="A245" i="16"/>
  <c r="J244" i="16"/>
  <c r="K244" i="16" s="1"/>
  <c r="B244" i="16"/>
  <c r="A244" i="16"/>
  <c r="J243" i="16"/>
  <c r="K243" i="16" s="1"/>
  <c r="B243" i="16"/>
  <c r="A243" i="16"/>
  <c r="J242" i="16"/>
  <c r="K242" i="16" s="1"/>
  <c r="B242" i="16"/>
  <c r="A242" i="16"/>
  <c r="J241" i="16"/>
  <c r="K241" i="16" s="1"/>
  <c r="B241" i="16"/>
  <c r="A241" i="16"/>
  <c r="J240" i="16"/>
  <c r="K240" i="16" s="1"/>
  <c r="B240" i="16"/>
  <c r="A240" i="16"/>
  <c r="J239" i="16"/>
  <c r="K239" i="16" s="1"/>
  <c r="B239" i="16"/>
  <c r="A239" i="16"/>
  <c r="J238" i="16"/>
  <c r="K238" i="16" s="1"/>
  <c r="B238" i="16"/>
  <c r="A238" i="16"/>
  <c r="J237" i="16"/>
  <c r="K237" i="16" s="1"/>
  <c r="B237" i="16"/>
  <c r="A237" i="16"/>
  <c r="J236" i="16"/>
  <c r="K236" i="16" s="1"/>
  <c r="B236" i="16"/>
  <c r="A236" i="16"/>
  <c r="J235" i="16"/>
  <c r="K235" i="16" s="1"/>
  <c r="B235" i="16"/>
  <c r="A235" i="16"/>
  <c r="J234" i="16"/>
  <c r="K234" i="16" s="1"/>
  <c r="B234" i="16"/>
  <c r="A234" i="16"/>
  <c r="J233" i="16"/>
  <c r="K233" i="16" s="1"/>
  <c r="B233" i="16"/>
  <c r="A233" i="16"/>
  <c r="J232" i="16"/>
  <c r="K232" i="16" s="1"/>
  <c r="B232" i="16"/>
  <c r="A232" i="16"/>
  <c r="J231" i="16"/>
  <c r="K231" i="16" s="1"/>
  <c r="B231" i="16"/>
  <c r="A231" i="16"/>
  <c r="J230" i="16"/>
  <c r="K230" i="16" s="1"/>
  <c r="B230" i="16"/>
  <c r="A230" i="16"/>
  <c r="J229" i="16"/>
  <c r="K229" i="16" s="1"/>
  <c r="B229" i="16"/>
  <c r="A229" i="16"/>
  <c r="J228" i="16"/>
  <c r="K228" i="16" s="1"/>
  <c r="B228" i="16"/>
  <c r="A228" i="16"/>
  <c r="J227" i="16"/>
  <c r="K227" i="16" s="1"/>
  <c r="B227" i="16"/>
  <c r="A227" i="16"/>
  <c r="J226" i="16"/>
  <c r="K226" i="16" s="1"/>
  <c r="B226" i="16"/>
  <c r="A226" i="16"/>
  <c r="J225" i="16"/>
  <c r="K225" i="16" s="1"/>
  <c r="B225" i="16"/>
  <c r="A225" i="16"/>
  <c r="J224" i="16"/>
  <c r="K224" i="16" s="1"/>
  <c r="B224" i="16"/>
  <c r="A224" i="16"/>
  <c r="J223" i="16"/>
  <c r="K223" i="16" s="1"/>
  <c r="B223" i="16"/>
  <c r="A223" i="16"/>
  <c r="J222" i="16"/>
  <c r="K222" i="16" s="1"/>
  <c r="B222" i="16"/>
  <c r="A222" i="16"/>
  <c r="J221" i="16"/>
  <c r="K221" i="16" s="1"/>
  <c r="B221" i="16"/>
  <c r="A221" i="16"/>
  <c r="J220" i="16"/>
  <c r="K220" i="16" s="1"/>
  <c r="B220" i="16"/>
  <c r="A220" i="16"/>
  <c r="J219" i="16"/>
  <c r="K219" i="16" s="1"/>
  <c r="B219" i="16"/>
  <c r="A219" i="16"/>
  <c r="J218" i="16"/>
  <c r="K218" i="16" s="1"/>
  <c r="B218" i="16"/>
  <c r="A218" i="16"/>
  <c r="J217" i="16"/>
  <c r="K217" i="16" s="1"/>
  <c r="B217" i="16"/>
  <c r="A217" i="16"/>
  <c r="J216" i="16"/>
  <c r="K216" i="16" s="1"/>
  <c r="B216" i="16"/>
  <c r="A216" i="16"/>
  <c r="J215" i="16"/>
  <c r="K215" i="16" s="1"/>
  <c r="B215" i="16"/>
  <c r="A215" i="16"/>
  <c r="J214" i="16"/>
  <c r="K214" i="16" s="1"/>
  <c r="B214" i="16"/>
  <c r="A214" i="16"/>
  <c r="J213" i="16"/>
  <c r="K213" i="16" s="1"/>
  <c r="B213" i="16"/>
  <c r="A213" i="16"/>
  <c r="J212" i="16"/>
  <c r="K212" i="16" s="1"/>
  <c r="B212" i="16"/>
  <c r="A212" i="16"/>
  <c r="J211" i="16"/>
  <c r="K211" i="16" s="1"/>
  <c r="B211" i="16"/>
  <c r="A211" i="16"/>
  <c r="J210" i="16"/>
  <c r="K210" i="16" s="1"/>
  <c r="B210" i="16"/>
  <c r="A210" i="16"/>
  <c r="J209" i="16"/>
  <c r="K209" i="16" s="1"/>
  <c r="B209" i="16"/>
  <c r="A209" i="16"/>
  <c r="J208" i="16"/>
  <c r="K208" i="16" s="1"/>
  <c r="B208" i="16"/>
  <c r="A208" i="16"/>
  <c r="J207" i="16"/>
  <c r="K207" i="16" s="1"/>
  <c r="B207" i="16"/>
  <c r="A207" i="16"/>
  <c r="J206" i="16"/>
  <c r="K206" i="16" s="1"/>
  <c r="B206" i="16"/>
  <c r="A206" i="16"/>
  <c r="J205" i="16"/>
  <c r="K205" i="16" s="1"/>
  <c r="B205" i="16"/>
  <c r="A205" i="16"/>
  <c r="J204" i="16"/>
  <c r="K204" i="16" s="1"/>
  <c r="B204" i="16"/>
  <c r="A204" i="16"/>
  <c r="J203" i="16"/>
  <c r="K203" i="16" s="1"/>
  <c r="B203" i="16"/>
  <c r="A203" i="16"/>
  <c r="J202" i="16"/>
  <c r="K202" i="16" s="1"/>
  <c r="B202" i="16"/>
  <c r="A202" i="16"/>
  <c r="J201" i="16"/>
  <c r="K201" i="16" s="1"/>
  <c r="B201" i="16"/>
  <c r="A201" i="16"/>
  <c r="J200" i="16"/>
  <c r="K200" i="16" s="1"/>
  <c r="B200" i="16"/>
  <c r="A200" i="16"/>
  <c r="J199" i="16"/>
  <c r="K199" i="16" s="1"/>
  <c r="B199" i="16"/>
  <c r="A199" i="16"/>
  <c r="J198" i="16"/>
  <c r="K198" i="16" s="1"/>
  <c r="B198" i="16"/>
  <c r="A198" i="16"/>
  <c r="J197" i="16"/>
  <c r="K197" i="16" s="1"/>
  <c r="B197" i="16"/>
  <c r="A197" i="16"/>
  <c r="J196" i="16"/>
  <c r="K196" i="16" s="1"/>
  <c r="B196" i="16"/>
  <c r="A196" i="16"/>
  <c r="J195" i="16"/>
  <c r="K195" i="16" s="1"/>
  <c r="B195" i="16"/>
  <c r="A195" i="16"/>
  <c r="J194" i="16"/>
  <c r="K194" i="16" s="1"/>
  <c r="B194" i="16"/>
  <c r="A194" i="16"/>
  <c r="J193" i="16"/>
  <c r="K193" i="16" s="1"/>
  <c r="B193" i="16"/>
  <c r="A193" i="16"/>
  <c r="J192" i="16"/>
  <c r="K192" i="16" s="1"/>
  <c r="B192" i="16"/>
  <c r="A192" i="16"/>
  <c r="J191" i="16"/>
  <c r="K191" i="16" s="1"/>
  <c r="B191" i="16"/>
  <c r="A191" i="16"/>
  <c r="J190" i="16"/>
  <c r="K190" i="16" s="1"/>
  <c r="B190" i="16"/>
  <c r="A190" i="16"/>
  <c r="J189" i="16"/>
  <c r="K189" i="16" s="1"/>
  <c r="B189" i="16"/>
  <c r="A189" i="16"/>
  <c r="J188" i="16"/>
  <c r="K188" i="16" s="1"/>
  <c r="B188" i="16"/>
  <c r="A188" i="16"/>
  <c r="J187" i="16"/>
  <c r="K187" i="16" s="1"/>
  <c r="B187" i="16"/>
  <c r="A187" i="16"/>
  <c r="J186" i="16"/>
  <c r="K186" i="16" s="1"/>
  <c r="B186" i="16"/>
  <c r="A186" i="16"/>
  <c r="J185" i="16"/>
  <c r="K185" i="16" s="1"/>
  <c r="B185" i="16"/>
  <c r="A185" i="16"/>
  <c r="J184" i="16"/>
  <c r="K184" i="16" s="1"/>
  <c r="B184" i="16"/>
  <c r="A184" i="16"/>
  <c r="J183" i="16"/>
  <c r="K183" i="16" s="1"/>
  <c r="B183" i="16"/>
  <c r="A183" i="16"/>
  <c r="J182" i="16"/>
  <c r="K182" i="16" s="1"/>
  <c r="B182" i="16"/>
  <c r="A182" i="16"/>
  <c r="J181" i="16"/>
  <c r="K181" i="16" s="1"/>
  <c r="B181" i="16"/>
  <c r="A181" i="16"/>
  <c r="J180" i="16"/>
  <c r="K180" i="16" s="1"/>
  <c r="B180" i="16"/>
  <c r="A180" i="16"/>
  <c r="J179" i="16"/>
  <c r="K179" i="16" s="1"/>
  <c r="B179" i="16"/>
  <c r="A179" i="16"/>
  <c r="J178" i="16"/>
  <c r="K178" i="16" s="1"/>
  <c r="B178" i="16"/>
  <c r="A178" i="16"/>
  <c r="J177" i="16"/>
  <c r="K177" i="16" s="1"/>
  <c r="B177" i="16"/>
  <c r="A177" i="16"/>
  <c r="J176" i="16"/>
  <c r="K176" i="16" s="1"/>
  <c r="B176" i="16"/>
  <c r="A176" i="16"/>
  <c r="J175" i="16"/>
  <c r="K175" i="16" s="1"/>
  <c r="B175" i="16"/>
  <c r="A175" i="16"/>
  <c r="J174" i="16"/>
  <c r="K174" i="16" s="1"/>
  <c r="B174" i="16"/>
  <c r="A174" i="16"/>
  <c r="J173" i="16"/>
  <c r="K173" i="16" s="1"/>
  <c r="B173" i="16"/>
  <c r="A173" i="16"/>
  <c r="J172" i="16"/>
  <c r="K172" i="16" s="1"/>
  <c r="B172" i="16"/>
  <c r="A172" i="16"/>
  <c r="J171" i="16"/>
  <c r="K171" i="16" s="1"/>
  <c r="B171" i="16"/>
  <c r="A171" i="16"/>
  <c r="J170" i="16"/>
  <c r="K170" i="16" s="1"/>
  <c r="B170" i="16"/>
  <c r="A170" i="16"/>
  <c r="J169" i="16"/>
  <c r="K169" i="16" s="1"/>
  <c r="B169" i="16"/>
  <c r="A169" i="16"/>
  <c r="J168" i="16"/>
  <c r="K168" i="16" s="1"/>
  <c r="B168" i="16"/>
  <c r="A168" i="16"/>
  <c r="J167" i="16"/>
  <c r="K167" i="16" s="1"/>
  <c r="B167" i="16"/>
  <c r="A167" i="16"/>
  <c r="J166" i="16"/>
  <c r="K166" i="16" s="1"/>
  <c r="B166" i="16"/>
  <c r="A166" i="16"/>
  <c r="J165" i="16"/>
  <c r="K165" i="16" s="1"/>
  <c r="B165" i="16"/>
  <c r="A165" i="16"/>
  <c r="J164" i="16"/>
  <c r="K164" i="16" s="1"/>
  <c r="B164" i="16"/>
  <c r="A164" i="16"/>
  <c r="J163" i="16"/>
  <c r="K163" i="16" s="1"/>
  <c r="B163" i="16"/>
  <c r="A163" i="16"/>
  <c r="J162" i="16"/>
  <c r="K162" i="16" s="1"/>
  <c r="B162" i="16"/>
  <c r="A162" i="16"/>
  <c r="J161" i="16"/>
  <c r="K161" i="16" s="1"/>
  <c r="B161" i="16"/>
  <c r="A161" i="16"/>
  <c r="J160" i="16"/>
  <c r="K160" i="16" s="1"/>
  <c r="B160" i="16"/>
  <c r="A160" i="16"/>
  <c r="J159" i="16"/>
  <c r="K159" i="16" s="1"/>
  <c r="B159" i="16"/>
  <c r="A159" i="16"/>
  <c r="J158" i="16"/>
  <c r="K158" i="16" s="1"/>
  <c r="B158" i="16"/>
  <c r="A158" i="16"/>
  <c r="J157" i="16"/>
  <c r="K157" i="16" s="1"/>
  <c r="B157" i="16"/>
  <c r="A157" i="16"/>
  <c r="J156" i="16"/>
  <c r="K156" i="16" s="1"/>
  <c r="B156" i="16"/>
  <c r="A156" i="16"/>
  <c r="J155" i="16"/>
  <c r="K155" i="16" s="1"/>
  <c r="B155" i="16"/>
  <c r="A155" i="16"/>
  <c r="J154" i="16"/>
  <c r="K154" i="16" s="1"/>
  <c r="B154" i="16"/>
  <c r="A154" i="16"/>
  <c r="J153" i="16"/>
  <c r="K153" i="16" s="1"/>
  <c r="B153" i="16"/>
  <c r="A153" i="16"/>
  <c r="J152" i="16"/>
  <c r="K152" i="16" s="1"/>
  <c r="B152" i="16"/>
  <c r="A152" i="16"/>
  <c r="J151" i="16"/>
  <c r="K151" i="16" s="1"/>
  <c r="B151" i="16"/>
  <c r="A151" i="16"/>
  <c r="J150" i="16"/>
  <c r="K150" i="16" s="1"/>
  <c r="B150" i="16"/>
  <c r="A150" i="16"/>
  <c r="J149" i="16"/>
  <c r="K149" i="16" s="1"/>
  <c r="B149" i="16"/>
  <c r="A149" i="16"/>
  <c r="K148" i="16"/>
  <c r="B148" i="16"/>
  <c r="A148" i="16"/>
  <c r="K147" i="16"/>
  <c r="J147" i="16"/>
  <c r="B147" i="16"/>
  <c r="A147" i="16"/>
  <c r="K146" i="16"/>
  <c r="J146" i="16"/>
  <c r="B146" i="16"/>
  <c r="A146" i="16"/>
  <c r="K145" i="16"/>
  <c r="J145" i="16"/>
  <c r="B145" i="16"/>
  <c r="A145" i="16"/>
  <c r="K144" i="16"/>
  <c r="J144" i="16"/>
  <c r="B144" i="16"/>
  <c r="A144" i="16"/>
  <c r="K143" i="16"/>
  <c r="J143" i="16"/>
  <c r="B143" i="16"/>
  <c r="A143" i="16"/>
  <c r="K142" i="16"/>
  <c r="J142" i="16"/>
  <c r="B142" i="16"/>
  <c r="A142" i="16"/>
  <c r="K141" i="16"/>
  <c r="J141" i="16"/>
  <c r="B141" i="16"/>
  <c r="A141" i="16"/>
  <c r="K140" i="16"/>
  <c r="J140" i="16"/>
  <c r="B140" i="16"/>
  <c r="A140" i="16"/>
  <c r="K139" i="16"/>
  <c r="J139" i="16"/>
  <c r="B139" i="16"/>
  <c r="A139" i="16"/>
  <c r="K138" i="16"/>
  <c r="J138" i="16"/>
  <c r="B138" i="16"/>
  <c r="A138" i="16"/>
  <c r="K137" i="16"/>
  <c r="J137" i="16"/>
  <c r="B137" i="16"/>
  <c r="A137" i="16"/>
  <c r="K136" i="16"/>
  <c r="J136" i="16"/>
  <c r="B136" i="16"/>
  <c r="A136" i="16"/>
  <c r="K135" i="16"/>
  <c r="J135" i="16"/>
  <c r="B135" i="16"/>
  <c r="A135" i="16"/>
  <c r="K134" i="16"/>
  <c r="J134" i="16"/>
  <c r="B134" i="16"/>
  <c r="A134" i="16"/>
  <c r="K133" i="16"/>
  <c r="J133" i="16"/>
  <c r="B133" i="16"/>
  <c r="A133" i="16"/>
  <c r="K132" i="16"/>
  <c r="J132" i="16"/>
  <c r="B132" i="16"/>
  <c r="A132" i="16"/>
  <c r="K131" i="16"/>
  <c r="J131" i="16"/>
  <c r="B131" i="16"/>
  <c r="A131" i="16"/>
  <c r="K130" i="16"/>
  <c r="J130" i="16"/>
  <c r="B130" i="16"/>
  <c r="A130" i="16"/>
  <c r="K129" i="16"/>
  <c r="J129" i="16"/>
  <c r="B129" i="16"/>
  <c r="A129" i="16"/>
  <c r="K128" i="16"/>
  <c r="J128" i="16"/>
  <c r="B128" i="16"/>
  <c r="A128" i="16"/>
  <c r="K127" i="16"/>
  <c r="J127" i="16"/>
  <c r="B127" i="16"/>
  <c r="A127" i="16"/>
  <c r="K126" i="16"/>
  <c r="J126" i="16"/>
  <c r="B126" i="16"/>
  <c r="A126" i="16"/>
  <c r="K125" i="16"/>
  <c r="J125" i="16"/>
  <c r="B125" i="16"/>
  <c r="A125" i="16"/>
  <c r="K124" i="16"/>
  <c r="J124" i="16"/>
  <c r="B124" i="16"/>
  <c r="A124" i="16"/>
  <c r="K123" i="16"/>
  <c r="J123" i="16"/>
  <c r="B123" i="16"/>
  <c r="A123" i="16"/>
  <c r="K122" i="16"/>
  <c r="J122" i="16"/>
  <c r="B122" i="16"/>
  <c r="A122" i="16"/>
  <c r="K121" i="16"/>
  <c r="J121" i="16"/>
  <c r="B121" i="16"/>
  <c r="A121" i="16"/>
  <c r="K120" i="16"/>
  <c r="J120" i="16"/>
  <c r="B120" i="16"/>
  <c r="A120" i="16"/>
  <c r="K119" i="16"/>
  <c r="J119" i="16"/>
  <c r="B119" i="16"/>
  <c r="A119" i="16"/>
  <c r="K118" i="16"/>
  <c r="J118" i="16"/>
  <c r="B118" i="16"/>
  <c r="A118" i="16"/>
  <c r="K117" i="16"/>
  <c r="J117" i="16"/>
  <c r="B117" i="16"/>
  <c r="A117" i="16"/>
  <c r="K116" i="16"/>
  <c r="J116" i="16"/>
  <c r="B116" i="16"/>
  <c r="A116" i="16"/>
  <c r="K115" i="16"/>
  <c r="J115" i="16"/>
  <c r="B115" i="16"/>
  <c r="A115" i="16"/>
  <c r="K114" i="16"/>
  <c r="J114" i="16"/>
  <c r="B114" i="16"/>
  <c r="A114" i="16"/>
  <c r="K113" i="16"/>
  <c r="J113" i="16"/>
  <c r="B113" i="16"/>
  <c r="A113" i="16"/>
  <c r="K112" i="16"/>
  <c r="J112" i="16"/>
  <c r="B112" i="16"/>
  <c r="A112" i="16"/>
  <c r="K111" i="16"/>
  <c r="J111" i="16"/>
  <c r="B111" i="16"/>
  <c r="A111" i="16"/>
  <c r="K110" i="16"/>
  <c r="J110" i="16"/>
  <c r="B110" i="16"/>
  <c r="A110" i="16"/>
  <c r="K109" i="16"/>
  <c r="J109" i="16"/>
  <c r="B109" i="16"/>
  <c r="A109" i="16"/>
  <c r="K108" i="16"/>
  <c r="J108" i="16"/>
  <c r="B108" i="16"/>
  <c r="A108" i="16"/>
  <c r="K107" i="16"/>
  <c r="J107" i="16"/>
  <c r="B107" i="16"/>
  <c r="A107" i="16"/>
  <c r="K106" i="16"/>
  <c r="J106" i="16"/>
  <c r="B106" i="16"/>
  <c r="A106" i="16"/>
  <c r="K105" i="16"/>
  <c r="J105" i="16"/>
  <c r="B105" i="16"/>
  <c r="A105" i="16"/>
  <c r="K104" i="16"/>
  <c r="J104" i="16"/>
  <c r="B104" i="16"/>
  <c r="A104" i="16"/>
  <c r="K103" i="16"/>
  <c r="J103" i="16"/>
  <c r="B103" i="16"/>
  <c r="A103" i="16"/>
  <c r="K102" i="16"/>
  <c r="J102" i="16"/>
  <c r="B102" i="16"/>
  <c r="A102" i="16"/>
  <c r="K101" i="16"/>
  <c r="J101" i="16"/>
  <c r="B101" i="16"/>
  <c r="A101" i="16"/>
  <c r="K100" i="16"/>
  <c r="J100" i="16"/>
  <c r="B100" i="16"/>
  <c r="A100" i="16"/>
  <c r="K99" i="16"/>
  <c r="J99" i="16"/>
  <c r="B99" i="16"/>
  <c r="A99" i="16"/>
  <c r="K98" i="16"/>
  <c r="J98" i="16"/>
  <c r="B98" i="16"/>
  <c r="A98" i="16"/>
  <c r="K97" i="16"/>
  <c r="J97" i="16"/>
  <c r="B97" i="16"/>
  <c r="A97" i="16"/>
  <c r="K96" i="16"/>
  <c r="J96" i="16"/>
  <c r="B96" i="16"/>
  <c r="A96" i="16"/>
  <c r="K95" i="16"/>
  <c r="J95" i="16"/>
  <c r="B95" i="16"/>
  <c r="A95" i="16"/>
  <c r="K94" i="16"/>
  <c r="J94" i="16"/>
  <c r="B94" i="16"/>
  <c r="A94" i="16"/>
  <c r="K93" i="16"/>
  <c r="J93" i="16"/>
  <c r="B93" i="16"/>
  <c r="A93" i="16"/>
  <c r="K92" i="16"/>
  <c r="J92" i="16"/>
  <c r="B92" i="16"/>
  <c r="A92" i="16"/>
  <c r="K91" i="16"/>
  <c r="J91" i="16"/>
  <c r="B91" i="16"/>
  <c r="A91" i="16"/>
  <c r="K90" i="16"/>
  <c r="J90" i="16"/>
  <c r="B90" i="16"/>
  <c r="A90" i="16"/>
  <c r="K89" i="16"/>
  <c r="J89" i="16"/>
  <c r="B89" i="16"/>
  <c r="A89" i="16"/>
  <c r="K88" i="16"/>
  <c r="J88" i="16"/>
  <c r="B88" i="16"/>
  <c r="A88" i="16"/>
  <c r="K87" i="16"/>
  <c r="J87" i="16"/>
  <c r="B87" i="16"/>
  <c r="A87" i="16"/>
  <c r="K86" i="16"/>
  <c r="J86" i="16"/>
  <c r="B86" i="16"/>
  <c r="A86" i="16"/>
  <c r="K85" i="16"/>
  <c r="J85" i="16"/>
  <c r="B85" i="16"/>
  <c r="A85" i="16"/>
  <c r="K84" i="16"/>
  <c r="J84" i="16"/>
  <c r="B84" i="16"/>
  <c r="A84" i="16"/>
  <c r="K83" i="16"/>
  <c r="J83" i="16"/>
  <c r="B83" i="16"/>
  <c r="A83" i="16"/>
  <c r="K82" i="16"/>
  <c r="J82" i="16"/>
  <c r="B82" i="16"/>
  <c r="A82" i="16"/>
  <c r="K81" i="16"/>
  <c r="J81" i="16"/>
  <c r="B81" i="16"/>
  <c r="A81" i="16"/>
  <c r="K80" i="16"/>
  <c r="J80" i="16"/>
  <c r="B80" i="16"/>
  <c r="A80" i="16"/>
  <c r="K79" i="16"/>
  <c r="B79" i="16"/>
  <c r="A79" i="16"/>
  <c r="J78" i="16"/>
  <c r="K78" i="16" s="1"/>
  <c r="B78" i="16"/>
  <c r="A78" i="16"/>
  <c r="J77" i="16"/>
  <c r="K77" i="16" s="1"/>
  <c r="B77" i="16"/>
  <c r="A77" i="16"/>
  <c r="J76" i="16"/>
  <c r="K76" i="16" s="1"/>
  <c r="B76" i="16"/>
  <c r="A76" i="16"/>
  <c r="J75" i="16"/>
  <c r="K75" i="16" s="1"/>
  <c r="B75" i="16"/>
  <c r="A75" i="16"/>
  <c r="J74" i="16"/>
  <c r="K74" i="16" s="1"/>
  <c r="B74" i="16"/>
  <c r="A74" i="16"/>
  <c r="J73" i="16"/>
  <c r="K73" i="16" s="1"/>
  <c r="B73" i="16"/>
  <c r="A73" i="16"/>
  <c r="J72" i="16"/>
  <c r="K72" i="16" s="1"/>
  <c r="B72" i="16"/>
  <c r="A72" i="16"/>
  <c r="J71" i="16"/>
  <c r="K71" i="16" s="1"/>
  <c r="B71" i="16"/>
  <c r="A71" i="16"/>
  <c r="J70" i="16"/>
  <c r="K70" i="16" s="1"/>
  <c r="B70" i="16"/>
  <c r="A70" i="16"/>
  <c r="J69" i="16"/>
  <c r="K69" i="16" s="1"/>
  <c r="B69" i="16"/>
  <c r="A69" i="16"/>
  <c r="J68" i="16"/>
  <c r="K68" i="16" s="1"/>
  <c r="B68" i="16"/>
  <c r="A68" i="16"/>
  <c r="J67" i="16"/>
  <c r="K67" i="16" s="1"/>
  <c r="B67" i="16"/>
  <c r="A67" i="16"/>
  <c r="J66" i="16"/>
  <c r="K66" i="16" s="1"/>
  <c r="B66" i="16"/>
  <c r="A66" i="16"/>
  <c r="J65" i="16"/>
  <c r="K65" i="16" s="1"/>
  <c r="B65" i="16"/>
  <c r="A65" i="16"/>
  <c r="J64" i="16"/>
  <c r="K64" i="16" s="1"/>
  <c r="B64" i="16"/>
  <c r="A64" i="16"/>
  <c r="J63" i="16"/>
  <c r="K63" i="16" s="1"/>
  <c r="B63" i="16"/>
  <c r="A63" i="16"/>
  <c r="J62" i="16"/>
  <c r="K62" i="16" s="1"/>
  <c r="B62" i="16"/>
  <c r="A62" i="16"/>
  <c r="J61" i="16"/>
  <c r="K61" i="16" s="1"/>
  <c r="B61" i="16"/>
  <c r="A61" i="16"/>
  <c r="J60" i="16"/>
  <c r="K60" i="16" s="1"/>
  <c r="B60" i="16"/>
  <c r="A60" i="16"/>
  <c r="J59" i="16"/>
  <c r="K59" i="16" s="1"/>
  <c r="B59" i="16"/>
  <c r="A59" i="16"/>
  <c r="J58" i="16"/>
  <c r="K58" i="16" s="1"/>
  <c r="B58" i="16"/>
  <c r="A58" i="16"/>
  <c r="J57" i="16"/>
  <c r="K57" i="16" s="1"/>
  <c r="B57" i="16"/>
  <c r="A57" i="16"/>
  <c r="J56" i="16"/>
  <c r="K56" i="16" s="1"/>
  <c r="B56" i="16"/>
  <c r="A56" i="16"/>
  <c r="J55" i="16"/>
  <c r="K55" i="16" s="1"/>
  <c r="B55" i="16"/>
  <c r="A55" i="16"/>
  <c r="J54" i="16"/>
  <c r="K54" i="16" s="1"/>
  <c r="B54" i="16"/>
  <c r="A54" i="16"/>
  <c r="J53" i="16"/>
  <c r="K53" i="16" s="1"/>
  <c r="B53" i="16"/>
  <c r="A53" i="16"/>
  <c r="J52" i="16"/>
  <c r="K52" i="16" s="1"/>
  <c r="B52" i="16"/>
  <c r="A52" i="16"/>
  <c r="J51" i="16"/>
  <c r="K51" i="16" s="1"/>
  <c r="B51" i="16"/>
  <c r="A51" i="16"/>
  <c r="J50" i="16"/>
  <c r="K50" i="16" s="1"/>
  <c r="B50" i="16"/>
  <c r="A50" i="16"/>
  <c r="J49" i="16"/>
  <c r="K49" i="16" s="1"/>
  <c r="B49" i="16"/>
  <c r="A49" i="16"/>
  <c r="J48" i="16"/>
  <c r="K48" i="16" s="1"/>
  <c r="B48" i="16"/>
  <c r="A48" i="16"/>
  <c r="J47" i="16"/>
  <c r="K47" i="16" s="1"/>
  <c r="B47" i="16"/>
  <c r="A47" i="16"/>
  <c r="J46" i="16"/>
  <c r="K46" i="16" s="1"/>
  <c r="B46" i="16"/>
  <c r="A46" i="16"/>
  <c r="J45" i="16"/>
  <c r="K45" i="16" s="1"/>
  <c r="B45" i="16"/>
  <c r="A45" i="16"/>
  <c r="J44" i="16"/>
  <c r="K44" i="16" s="1"/>
  <c r="B44" i="16"/>
  <c r="A44" i="16"/>
  <c r="J43" i="16"/>
  <c r="K43" i="16" s="1"/>
  <c r="B43" i="16"/>
  <c r="A43" i="16"/>
  <c r="J42" i="16"/>
  <c r="K42" i="16" s="1"/>
  <c r="B42" i="16"/>
  <c r="A42" i="16"/>
  <c r="J41" i="16"/>
  <c r="K41" i="16" s="1"/>
  <c r="B41" i="16"/>
  <c r="A41" i="16"/>
  <c r="J40" i="16"/>
  <c r="K40" i="16" s="1"/>
  <c r="B40" i="16"/>
  <c r="A40" i="16"/>
  <c r="J39" i="16"/>
  <c r="K39" i="16" s="1"/>
  <c r="B39" i="16"/>
  <c r="A39" i="16"/>
  <c r="J38" i="16"/>
  <c r="K38" i="16" s="1"/>
  <c r="B38" i="16"/>
  <c r="A38" i="16"/>
  <c r="J37" i="16"/>
  <c r="K37" i="16" s="1"/>
  <c r="B37" i="16"/>
  <c r="A37" i="16"/>
  <c r="J36" i="16"/>
  <c r="K36" i="16" s="1"/>
  <c r="B36" i="16"/>
  <c r="A36" i="16"/>
  <c r="J35" i="16"/>
  <c r="K35" i="16" s="1"/>
  <c r="B35" i="16"/>
  <c r="A35" i="16"/>
  <c r="J34" i="16"/>
  <c r="K34" i="16" s="1"/>
  <c r="B34" i="16"/>
  <c r="A34" i="16"/>
  <c r="J33" i="16"/>
  <c r="K33" i="16" s="1"/>
  <c r="B33" i="16"/>
  <c r="A33" i="16"/>
  <c r="J32" i="16"/>
  <c r="K32" i="16" s="1"/>
  <c r="B32" i="16"/>
  <c r="A32" i="16"/>
  <c r="J31" i="16"/>
  <c r="K31" i="16" s="1"/>
  <c r="B31" i="16"/>
  <c r="A31" i="16"/>
  <c r="J30" i="16"/>
  <c r="K30" i="16" s="1"/>
  <c r="B30" i="16"/>
  <c r="A30" i="16"/>
  <c r="J29" i="16"/>
  <c r="K29" i="16" s="1"/>
  <c r="B29" i="16"/>
  <c r="A29" i="16"/>
  <c r="J28" i="16"/>
  <c r="K28" i="16" s="1"/>
  <c r="B28" i="16"/>
  <c r="A28" i="16"/>
  <c r="J27" i="16"/>
  <c r="K27" i="16" s="1"/>
  <c r="B27" i="16"/>
  <c r="A27" i="16"/>
  <c r="J26" i="16"/>
  <c r="K26" i="16" s="1"/>
  <c r="B26" i="16"/>
  <c r="A26" i="16"/>
  <c r="J25" i="16"/>
  <c r="K25" i="16" s="1"/>
  <c r="B25" i="16"/>
  <c r="A25" i="16"/>
  <c r="J24" i="16"/>
  <c r="K24" i="16" s="1"/>
  <c r="B24" i="16"/>
  <c r="A24" i="16"/>
  <c r="J23" i="16"/>
  <c r="K23" i="16" s="1"/>
  <c r="B23" i="16"/>
  <c r="A23" i="16"/>
  <c r="J22" i="16"/>
  <c r="K22" i="16" s="1"/>
  <c r="B22" i="16"/>
  <c r="A22" i="16"/>
  <c r="J21" i="16"/>
  <c r="K21" i="16" s="1"/>
  <c r="B21" i="16"/>
  <c r="A21" i="16"/>
  <c r="J20" i="16"/>
  <c r="K20" i="16" s="1"/>
  <c r="B20" i="16"/>
  <c r="A20" i="16"/>
  <c r="J19" i="16"/>
  <c r="K19" i="16" s="1"/>
  <c r="B19" i="16"/>
  <c r="A19" i="16"/>
  <c r="J18" i="16"/>
  <c r="K18" i="16" s="1"/>
  <c r="B18" i="16"/>
  <c r="A18" i="16"/>
  <c r="J17" i="16"/>
  <c r="K17" i="16" s="1"/>
  <c r="B17" i="16"/>
  <c r="A17" i="16"/>
  <c r="J16" i="16"/>
  <c r="K16" i="16" s="1"/>
  <c r="B16" i="16"/>
  <c r="A16" i="16"/>
  <c r="J15" i="16"/>
  <c r="K15" i="16" s="1"/>
  <c r="B15" i="16"/>
  <c r="A15" i="16"/>
  <c r="J14" i="16"/>
  <c r="K14" i="16" s="1"/>
  <c r="B14" i="16"/>
  <c r="A14" i="16"/>
  <c r="J13" i="16"/>
  <c r="K13" i="16" s="1"/>
  <c r="B13" i="16"/>
  <c r="A13" i="16"/>
  <c r="J12" i="16"/>
  <c r="K12" i="16" s="1"/>
  <c r="B12" i="16"/>
  <c r="A12" i="16"/>
  <c r="J11" i="16"/>
  <c r="K11" i="16" s="1"/>
  <c r="B11" i="16"/>
  <c r="A11" i="16"/>
  <c r="J10" i="16"/>
  <c r="B10" i="16"/>
  <c r="A10" i="16"/>
  <c r="K9" i="16"/>
  <c r="J9" i="16"/>
  <c r="B9" i="16"/>
  <c r="A9" i="16"/>
  <c r="K8" i="16"/>
  <c r="J8" i="16"/>
  <c r="B8" i="16"/>
  <c r="A8" i="16"/>
  <c r="K7" i="16"/>
  <c r="J7" i="16"/>
  <c r="B7" i="16"/>
  <c r="A7" i="16"/>
  <c r="K6" i="16"/>
  <c r="J6" i="16"/>
  <c r="B6" i="16"/>
  <c r="A6" i="16"/>
  <c r="K5" i="16"/>
  <c r="J5" i="16"/>
  <c r="B5" i="16"/>
  <c r="A5" i="16"/>
  <c r="K4" i="16"/>
  <c r="J4" i="16"/>
  <c r="B4" i="16"/>
  <c r="A4" i="16"/>
  <c r="K3" i="16"/>
  <c r="J3" i="16"/>
  <c r="B3" i="16"/>
  <c r="A3" i="16"/>
  <c r="H110" i="13"/>
  <c r="H109" i="13"/>
  <c r="H108" i="13"/>
  <c r="H107" i="13"/>
  <c r="H111" i="13" s="1"/>
  <c r="H106" i="13"/>
  <c r="E106" i="13"/>
  <c r="H105" i="13"/>
  <c r="E105" i="13"/>
  <c r="E107" i="13" s="1"/>
  <c r="A223" i="12"/>
  <c r="A222" i="12"/>
  <c r="A221" i="12"/>
  <c r="A220" i="12"/>
  <c r="A219" i="12"/>
  <c r="A218" i="12"/>
  <c r="A217" i="12"/>
  <c r="A216" i="12"/>
  <c r="A215" i="12"/>
  <c r="A214" i="12"/>
  <c r="A213" i="12"/>
  <c r="A212" i="12"/>
  <c r="A211" i="12"/>
  <c r="A210" i="12"/>
  <c r="A209" i="12"/>
  <c r="A208" i="12"/>
  <c r="A207" i="12"/>
  <c r="A206" i="12"/>
  <c r="A205" i="12"/>
  <c r="A204" i="12"/>
  <c r="A203" i="12"/>
  <c r="A202" i="12"/>
  <c r="A201" i="12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A183" i="12"/>
  <c r="A182" i="12"/>
  <c r="A181" i="12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G117" i="9"/>
  <c r="F115" i="9"/>
  <c r="H115" i="9" s="1"/>
  <c r="F114" i="9"/>
  <c r="H114" i="9" s="1"/>
  <c r="F113" i="9"/>
  <c r="H113" i="9" s="1"/>
  <c r="F112" i="9"/>
  <c r="H112" i="9" s="1"/>
  <c r="F111" i="9"/>
  <c r="H111" i="9" s="1"/>
  <c r="F110" i="9"/>
  <c r="H110" i="9" s="1"/>
  <c r="F109" i="9"/>
  <c r="H109" i="9" s="1"/>
  <c r="F108" i="9"/>
  <c r="H108" i="9" s="1"/>
  <c r="F102" i="9"/>
  <c r="F103" i="9" s="1"/>
  <c r="F101" i="9"/>
  <c r="I98" i="9"/>
  <c r="I97" i="9"/>
  <c r="I96" i="9"/>
  <c r="I95" i="9"/>
  <c r="I94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H27" i="9"/>
  <c r="I27" i="9" s="1"/>
  <c r="I26" i="9"/>
  <c r="I25" i="9"/>
  <c r="H25" i="9"/>
  <c r="I24" i="9"/>
  <c r="I23" i="9"/>
  <c r="I22" i="9"/>
  <c r="H22" i="9"/>
  <c r="I21" i="9"/>
  <c r="I20" i="9"/>
  <c r="I19" i="9"/>
  <c r="H18" i="9"/>
  <c r="I17" i="9"/>
  <c r="H17" i="9"/>
  <c r="I16" i="9"/>
  <c r="H16" i="9"/>
  <c r="I15" i="9"/>
  <c r="H15" i="9"/>
  <c r="I14" i="9"/>
  <c r="H14" i="9"/>
  <c r="I13" i="9"/>
  <c r="H13" i="9"/>
  <c r="I12" i="9"/>
  <c r="H12" i="9"/>
  <c r="I11" i="9"/>
  <c r="H11" i="9"/>
  <c r="I10" i="9"/>
  <c r="H10" i="9"/>
  <c r="I9" i="9"/>
  <c r="I8" i="9"/>
  <c r="I7" i="9"/>
  <c r="I6" i="9"/>
  <c r="I5" i="9"/>
  <c r="H4" i="9"/>
  <c r="I4" i="9" s="1"/>
  <c r="H3" i="9"/>
  <c r="J399" i="6"/>
  <c r="I399" i="6"/>
  <c r="J398" i="6"/>
  <c r="I398" i="6"/>
  <c r="J397" i="6"/>
  <c r="I397" i="6"/>
  <c r="J396" i="6"/>
  <c r="I396" i="6"/>
  <c r="J395" i="6"/>
  <c r="I395" i="6"/>
  <c r="J394" i="6"/>
  <c r="I394" i="6"/>
  <c r="J393" i="6"/>
  <c r="I393" i="6"/>
  <c r="J392" i="6"/>
  <c r="I392" i="6"/>
  <c r="J391" i="6"/>
  <c r="I391" i="6"/>
  <c r="J390" i="6"/>
  <c r="I390" i="6"/>
  <c r="J389" i="6"/>
  <c r="I389" i="6"/>
  <c r="J388" i="6"/>
  <c r="I388" i="6"/>
  <c r="J387" i="6"/>
  <c r="I387" i="6"/>
  <c r="J386" i="6"/>
  <c r="I386" i="6"/>
  <c r="J385" i="6"/>
  <c r="I385" i="6"/>
  <c r="J384" i="6"/>
  <c r="I384" i="6"/>
  <c r="J383" i="6"/>
  <c r="I383" i="6"/>
  <c r="J382" i="6"/>
  <c r="I382" i="6"/>
  <c r="J381" i="6"/>
  <c r="I381" i="6"/>
  <c r="J380" i="6"/>
  <c r="I380" i="6"/>
  <c r="J379" i="6"/>
  <c r="I379" i="6"/>
  <c r="J378" i="6"/>
  <c r="I378" i="6"/>
  <c r="J377" i="6"/>
  <c r="I377" i="6"/>
  <c r="J376" i="6"/>
  <c r="I376" i="6"/>
  <c r="J375" i="6"/>
  <c r="I375" i="6"/>
  <c r="J374" i="6"/>
  <c r="I374" i="6"/>
  <c r="J373" i="6"/>
  <c r="I373" i="6"/>
  <c r="J372" i="6"/>
  <c r="I372" i="6"/>
  <c r="J371" i="6"/>
  <c r="I371" i="6"/>
  <c r="J370" i="6"/>
  <c r="I370" i="6"/>
  <c r="J369" i="6"/>
  <c r="I369" i="6"/>
  <c r="J368" i="6"/>
  <c r="I368" i="6"/>
  <c r="J367" i="6"/>
  <c r="I367" i="6"/>
  <c r="J366" i="6"/>
  <c r="I366" i="6"/>
  <c r="J365" i="6"/>
  <c r="I365" i="6"/>
  <c r="J364" i="6"/>
  <c r="I364" i="6"/>
  <c r="J363" i="6"/>
  <c r="I363" i="6"/>
  <c r="J362" i="6"/>
  <c r="I362" i="6"/>
  <c r="J361" i="6"/>
  <c r="I361" i="6"/>
  <c r="J360" i="6"/>
  <c r="I360" i="6"/>
  <c r="J359" i="6"/>
  <c r="I359" i="6"/>
  <c r="J358" i="6"/>
  <c r="I358" i="6"/>
  <c r="J357" i="6"/>
  <c r="I357" i="6"/>
  <c r="J356" i="6"/>
  <c r="I356" i="6"/>
  <c r="J355" i="6"/>
  <c r="I355" i="6"/>
  <c r="J354" i="6"/>
  <c r="I354" i="6"/>
  <c r="J353" i="6"/>
  <c r="I353" i="6"/>
  <c r="J352" i="6"/>
  <c r="I352" i="6"/>
  <c r="J351" i="6"/>
  <c r="I351" i="6"/>
  <c r="J350" i="6"/>
  <c r="I350" i="6"/>
  <c r="J349" i="6"/>
  <c r="I349" i="6"/>
  <c r="J348" i="6"/>
  <c r="I348" i="6"/>
  <c r="J347" i="6"/>
  <c r="I347" i="6"/>
  <c r="J346" i="6"/>
  <c r="I346" i="6"/>
  <c r="J345" i="6"/>
  <c r="I345" i="6"/>
  <c r="J344" i="6"/>
  <c r="I344" i="6"/>
  <c r="J343" i="6"/>
  <c r="I343" i="6"/>
  <c r="J342" i="6"/>
  <c r="I342" i="6"/>
  <c r="J341" i="6"/>
  <c r="I341" i="6"/>
  <c r="J340" i="6"/>
  <c r="I340" i="6"/>
  <c r="J339" i="6"/>
  <c r="I339" i="6"/>
  <c r="J338" i="6"/>
  <c r="I338" i="6"/>
  <c r="J337" i="6"/>
  <c r="I337" i="6"/>
  <c r="J336" i="6"/>
  <c r="I336" i="6"/>
  <c r="J335" i="6"/>
  <c r="I335" i="6"/>
  <c r="J334" i="6"/>
  <c r="I334" i="6"/>
  <c r="J333" i="6"/>
  <c r="I333" i="6"/>
  <c r="J332" i="6"/>
  <c r="I332" i="6"/>
  <c r="J331" i="6"/>
  <c r="I331" i="6"/>
  <c r="J330" i="6"/>
  <c r="I330" i="6"/>
  <c r="J329" i="6"/>
  <c r="I329" i="6"/>
  <c r="J328" i="6"/>
  <c r="I328" i="6"/>
  <c r="J327" i="6"/>
  <c r="I327" i="6"/>
  <c r="J326" i="6"/>
  <c r="I326" i="6"/>
  <c r="J325" i="6"/>
  <c r="I325" i="6"/>
  <c r="J324" i="6"/>
  <c r="I324" i="6"/>
  <c r="J323" i="6"/>
  <c r="I323" i="6"/>
  <c r="J322" i="6"/>
  <c r="I322" i="6"/>
  <c r="J321" i="6"/>
  <c r="I320" i="6"/>
  <c r="J320" i="6" s="1"/>
  <c r="I319" i="6"/>
  <c r="J319" i="6" s="1"/>
  <c r="I318" i="6"/>
  <c r="J318" i="6" s="1"/>
  <c r="I317" i="6"/>
  <c r="J317" i="6" s="1"/>
  <c r="I316" i="6"/>
  <c r="J316" i="6" s="1"/>
  <c r="J315" i="6"/>
  <c r="J314" i="6"/>
  <c r="J313" i="6"/>
  <c r="J312" i="6"/>
  <c r="I312" i="6"/>
  <c r="J311" i="6"/>
  <c r="I311" i="6"/>
  <c r="J310" i="6"/>
  <c r="I310" i="6"/>
  <c r="J309" i="6"/>
  <c r="I309" i="6"/>
  <c r="J308" i="6"/>
  <c r="I308" i="6"/>
  <c r="J307" i="6"/>
  <c r="I307" i="6"/>
  <c r="J306" i="6"/>
  <c r="I306" i="6"/>
  <c r="J305" i="6"/>
  <c r="I305" i="6"/>
  <c r="J304" i="6"/>
  <c r="I304" i="6"/>
  <c r="J303" i="6"/>
  <c r="I303" i="6"/>
  <c r="J302" i="6"/>
  <c r="I302" i="6"/>
  <c r="J301" i="6"/>
  <c r="I301" i="6"/>
  <c r="J300" i="6"/>
  <c r="I300" i="6"/>
  <c r="J299" i="6"/>
  <c r="I299" i="6"/>
  <c r="J298" i="6"/>
  <c r="I298" i="6"/>
  <c r="J297" i="6"/>
  <c r="I297" i="6"/>
  <c r="J296" i="6"/>
  <c r="I296" i="6"/>
  <c r="J295" i="6"/>
  <c r="I295" i="6"/>
  <c r="J294" i="6"/>
  <c r="I294" i="6"/>
  <c r="J293" i="6"/>
  <c r="I293" i="6"/>
  <c r="J292" i="6"/>
  <c r="I292" i="6"/>
  <c r="J291" i="6"/>
  <c r="I291" i="6"/>
  <c r="J290" i="6"/>
  <c r="I290" i="6"/>
  <c r="J289" i="6"/>
  <c r="I289" i="6"/>
  <c r="J288" i="6"/>
  <c r="I288" i="6"/>
  <c r="J287" i="6"/>
  <c r="I287" i="6"/>
  <c r="J286" i="6"/>
  <c r="I286" i="6"/>
  <c r="J285" i="6"/>
  <c r="I285" i="6"/>
  <c r="J284" i="6"/>
  <c r="I284" i="6"/>
  <c r="J283" i="6"/>
  <c r="I283" i="6"/>
  <c r="J282" i="6"/>
  <c r="I282" i="6"/>
  <c r="J281" i="6"/>
  <c r="I281" i="6"/>
  <c r="J280" i="6"/>
  <c r="J279" i="6"/>
  <c r="J278" i="6"/>
  <c r="I278" i="6"/>
  <c r="J277" i="6"/>
  <c r="I277" i="6"/>
  <c r="J276" i="6"/>
  <c r="I276" i="6"/>
  <c r="J275" i="6"/>
  <c r="I275" i="6"/>
  <c r="J274" i="6"/>
  <c r="I274" i="6"/>
  <c r="J273" i="6"/>
  <c r="I273" i="6"/>
  <c r="J272" i="6"/>
  <c r="I272" i="6"/>
  <c r="J271" i="6"/>
  <c r="I271" i="6"/>
  <c r="J270" i="6"/>
  <c r="I270" i="6"/>
  <c r="J269" i="6"/>
  <c r="I269" i="6"/>
  <c r="J268" i="6"/>
  <c r="I268" i="6"/>
  <c r="J267" i="6"/>
  <c r="I267" i="6"/>
  <c r="J266" i="6"/>
  <c r="I266" i="6"/>
  <c r="J265" i="6"/>
  <c r="I265" i="6"/>
  <c r="J264" i="6"/>
  <c r="I264" i="6"/>
  <c r="J263" i="6"/>
  <c r="I263" i="6"/>
  <c r="J262" i="6"/>
  <c r="I262" i="6"/>
  <c r="J261" i="6"/>
  <c r="I261" i="6"/>
  <c r="J260" i="6"/>
  <c r="I260" i="6"/>
  <c r="J259" i="6"/>
  <c r="I259" i="6"/>
  <c r="J258" i="6"/>
  <c r="I258" i="6"/>
  <c r="J257" i="6"/>
  <c r="I257" i="6"/>
  <c r="J256" i="6"/>
  <c r="I256" i="6"/>
  <c r="J255" i="6"/>
  <c r="I255" i="6"/>
  <c r="J254" i="6"/>
  <c r="I254" i="6"/>
  <c r="J253" i="6"/>
  <c r="I253" i="6"/>
  <c r="J252" i="6"/>
  <c r="I252" i="6"/>
  <c r="J251" i="6"/>
  <c r="I251" i="6"/>
  <c r="J250" i="6"/>
  <c r="I250" i="6"/>
  <c r="J249" i="6"/>
  <c r="I249" i="6"/>
  <c r="J248" i="6"/>
  <c r="I248" i="6"/>
  <c r="J247" i="6"/>
  <c r="I247" i="6"/>
  <c r="J246" i="6"/>
  <c r="I246" i="6"/>
  <c r="J245" i="6"/>
  <c r="I245" i="6"/>
  <c r="J244" i="6"/>
  <c r="I244" i="6"/>
  <c r="J243" i="6"/>
  <c r="I243" i="6"/>
  <c r="J242" i="6"/>
  <c r="I242" i="6"/>
  <c r="J241" i="6"/>
  <c r="I241" i="6"/>
  <c r="J240" i="6"/>
  <c r="I240" i="6"/>
  <c r="J239" i="6"/>
  <c r="I239" i="6"/>
  <c r="J238" i="6"/>
  <c r="I238" i="6"/>
  <c r="J237" i="6"/>
  <c r="I237" i="6"/>
  <c r="J236" i="6"/>
  <c r="I236" i="6"/>
  <c r="J235" i="6"/>
  <c r="I235" i="6"/>
  <c r="J234" i="6"/>
  <c r="I234" i="6"/>
  <c r="J233" i="6"/>
  <c r="I233" i="6"/>
  <c r="J232" i="6"/>
  <c r="I232" i="6"/>
  <c r="J231" i="6"/>
  <c r="I231" i="6"/>
  <c r="J230" i="6"/>
  <c r="I230" i="6"/>
  <c r="J229" i="6"/>
  <c r="I229" i="6"/>
  <c r="J228" i="6"/>
  <c r="I228" i="6"/>
  <c r="J227" i="6"/>
  <c r="I227" i="6"/>
  <c r="J226" i="6"/>
  <c r="I226" i="6"/>
  <c r="J225" i="6"/>
  <c r="I225" i="6"/>
  <c r="J224" i="6"/>
  <c r="I224" i="6"/>
  <c r="J223" i="6"/>
  <c r="I223" i="6"/>
  <c r="J222" i="6"/>
  <c r="I222" i="6"/>
  <c r="J221" i="6"/>
  <c r="I221" i="6"/>
  <c r="J220" i="6"/>
  <c r="I220" i="6"/>
  <c r="J219" i="6"/>
  <c r="I219" i="6"/>
  <c r="J218" i="6"/>
  <c r="I218" i="6"/>
  <c r="J217" i="6"/>
  <c r="I217" i="6"/>
  <c r="J216" i="6"/>
  <c r="I216" i="6"/>
  <c r="J215" i="6"/>
  <c r="I215" i="6"/>
  <c r="J214" i="6"/>
  <c r="I214" i="6"/>
  <c r="J213" i="6"/>
  <c r="I213" i="6"/>
  <c r="J212" i="6"/>
  <c r="I212" i="6"/>
  <c r="J211" i="6"/>
  <c r="I211" i="6"/>
  <c r="J210" i="6"/>
  <c r="I210" i="6"/>
  <c r="J209" i="6"/>
  <c r="I209" i="6"/>
  <c r="J208" i="6"/>
  <c r="I208" i="6"/>
  <c r="J207" i="6"/>
  <c r="I207" i="6"/>
  <c r="J206" i="6"/>
  <c r="I206" i="6"/>
  <c r="J205" i="6"/>
  <c r="I205" i="6"/>
  <c r="J204" i="6"/>
  <c r="I204" i="6"/>
  <c r="J203" i="6"/>
  <c r="I203" i="6"/>
  <c r="J202" i="6"/>
  <c r="I202" i="6"/>
  <c r="J201" i="6"/>
  <c r="I201" i="6"/>
  <c r="J200" i="6"/>
  <c r="I200" i="6"/>
  <c r="J199" i="6"/>
  <c r="I199" i="6"/>
  <c r="J198" i="6"/>
  <c r="I198" i="6"/>
  <c r="J197" i="6"/>
  <c r="I197" i="6"/>
  <c r="J196" i="6"/>
  <c r="I196" i="6"/>
  <c r="J195" i="6"/>
  <c r="I195" i="6"/>
  <c r="J194" i="6"/>
  <c r="I194" i="6"/>
  <c r="J193" i="6"/>
  <c r="I193" i="6"/>
  <c r="J192" i="6"/>
  <c r="I192" i="6"/>
  <c r="J191" i="6"/>
  <c r="I191" i="6"/>
  <c r="J190" i="6"/>
  <c r="I190" i="6"/>
  <c r="J189" i="6"/>
  <c r="I189" i="6"/>
  <c r="J188" i="6"/>
  <c r="I188" i="6"/>
  <c r="J187" i="6"/>
  <c r="I187" i="6"/>
  <c r="J186" i="6"/>
  <c r="I186" i="6"/>
  <c r="J185" i="6"/>
  <c r="I185" i="6"/>
  <c r="J184" i="6"/>
  <c r="I184" i="6"/>
  <c r="J183" i="6"/>
  <c r="I183" i="6"/>
  <c r="J182" i="6"/>
  <c r="I182" i="6"/>
  <c r="J181" i="6"/>
  <c r="I181" i="6"/>
  <c r="J180" i="6"/>
  <c r="I180" i="6"/>
  <c r="J179" i="6"/>
  <c r="I179" i="6"/>
  <c r="J178" i="6"/>
  <c r="I178" i="6"/>
  <c r="J177" i="6"/>
  <c r="I177" i="6"/>
  <c r="J176" i="6"/>
  <c r="I176" i="6"/>
  <c r="J175" i="6"/>
  <c r="I175" i="6"/>
  <c r="J174" i="6"/>
  <c r="I174" i="6"/>
  <c r="J173" i="6"/>
  <c r="I173" i="6"/>
  <c r="J172" i="6"/>
  <c r="I172" i="6"/>
  <c r="J171" i="6"/>
  <c r="I171" i="6"/>
  <c r="J170" i="6"/>
  <c r="I170" i="6"/>
  <c r="J169" i="6"/>
  <c r="I169" i="6"/>
  <c r="J168" i="6"/>
  <c r="I168" i="6"/>
  <c r="J167" i="6"/>
  <c r="I167" i="6"/>
  <c r="J166" i="6"/>
  <c r="I166" i="6"/>
  <c r="J165" i="6"/>
  <c r="I165" i="6"/>
  <c r="J164" i="6"/>
  <c r="I164" i="6"/>
  <c r="J163" i="6"/>
  <c r="I163" i="6"/>
  <c r="J162" i="6"/>
  <c r="I162" i="6"/>
  <c r="J161" i="6"/>
  <c r="I161" i="6"/>
  <c r="J160" i="6"/>
  <c r="I160" i="6"/>
  <c r="J159" i="6"/>
  <c r="I159" i="6"/>
  <c r="J158" i="6"/>
  <c r="I158" i="6"/>
  <c r="J157" i="6"/>
  <c r="I157" i="6"/>
  <c r="J156" i="6"/>
  <c r="I156" i="6"/>
  <c r="J155" i="6"/>
  <c r="I155" i="6"/>
  <c r="J154" i="6"/>
  <c r="I154" i="6"/>
  <c r="J153" i="6"/>
  <c r="I153" i="6"/>
  <c r="J152" i="6"/>
  <c r="I152" i="6"/>
  <c r="J151" i="6"/>
  <c r="I151" i="6"/>
  <c r="J150" i="6"/>
  <c r="I150" i="6"/>
  <c r="J149" i="6"/>
  <c r="I149" i="6"/>
  <c r="J148" i="6"/>
  <c r="I148" i="6"/>
  <c r="J147" i="6"/>
  <c r="I147" i="6"/>
  <c r="J146" i="6"/>
  <c r="I146" i="6"/>
  <c r="J145" i="6"/>
  <c r="I145" i="6"/>
  <c r="J144" i="6"/>
  <c r="I144" i="6"/>
  <c r="J143" i="6"/>
  <c r="I143" i="6"/>
  <c r="J142" i="6"/>
  <c r="I142" i="6"/>
  <c r="J141" i="6"/>
  <c r="I141" i="6"/>
  <c r="J140" i="6"/>
  <c r="I140" i="6"/>
  <c r="J139" i="6"/>
  <c r="I139" i="6"/>
  <c r="J138" i="6"/>
  <c r="I138" i="6"/>
  <c r="J137" i="6"/>
  <c r="I137" i="6"/>
  <c r="J136" i="6"/>
  <c r="I136" i="6"/>
  <c r="J135" i="6"/>
  <c r="I135" i="6"/>
  <c r="J134" i="6"/>
  <c r="I134" i="6"/>
  <c r="J133" i="6"/>
  <c r="I133" i="6"/>
  <c r="J132" i="6"/>
  <c r="I132" i="6"/>
  <c r="J131" i="6"/>
  <c r="I131" i="6"/>
  <c r="J130" i="6"/>
  <c r="I130" i="6"/>
  <c r="J129" i="6"/>
  <c r="I129" i="6"/>
  <c r="J128" i="6"/>
  <c r="I128" i="6"/>
  <c r="J127" i="6"/>
  <c r="I127" i="6"/>
  <c r="J126" i="6"/>
  <c r="I126" i="6"/>
  <c r="J125" i="6"/>
  <c r="I125" i="6"/>
  <c r="J124" i="6"/>
  <c r="I124" i="6"/>
  <c r="J123" i="6"/>
  <c r="I123" i="6"/>
  <c r="J122" i="6"/>
  <c r="I122" i="6"/>
  <c r="J121" i="6"/>
  <c r="I121" i="6"/>
  <c r="J120" i="6"/>
  <c r="I120" i="6"/>
  <c r="J119" i="6"/>
  <c r="I119" i="6"/>
  <c r="J118" i="6"/>
  <c r="I118" i="6"/>
  <c r="J117" i="6"/>
  <c r="I117" i="6"/>
  <c r="J116" i="6"/>
  <c r="I116" i="6"/>
  <c r="J115" i="6"/>
  <c r="I115" i="6"/>
  <c r="J114" i="6"/>
  <c r="I114" i="6"/>
  <c r="J113" i="6"/>
  <c r="I113" i="6"/>
  <c r="J112" i="6"/>
  <c r="I112" i="6"/>
  <c r="J111" i="6"/>
  <c r="I111" i="6"/>
  <c r="J110" i="6"/>
  <c r="I110" i="6"/>
  <c r="J109" i="6"/>
  <c r="I109" i="6"/>
  <c r="J108" i="6"/>
  <c r="I108" i="6"/>
  <c r="J107" i="6"/>
  <c r="I107" i="6"/>
  <c r="J106" i="6"/>
  <c r="I106" i="6"/>
  <c r="J105" i="6"/>
  <c r="I105" i="6"/>
  <c r="J104" i="6"/>
  <c r="I104" i="6"/>
  <c r="J103" i="6"/>
  <c r="I103" i="6"/>
  <c r="J102" i="6"/>
  <c r="I102" i="6"/>
  <c r="J101" i="6"/>
  <c r="I101" i="6"/>
  <c r="J100" i="6"/>
  <c r="I100" i="6"/>
  <c r="J99" i="6"/>
  <c r="I99" i="6"/>
  <c r="J98" i="6"/>
  <c r="I98" i="6"/>
  <c r="J97" i="6"/>
  <c r="I97" i="6"/>
  <c r="J96" i="6"/>
  <c r="I96" i="6"/>
  <c r="J95" i="6"/>
  <c r="I95" i="6"/>
  <c r="J94" i="6"/>
  <c r="I94" i="6"/>
  <c r="J93" i="6"/>
  <c r="I93" i="6"/>
  <c r="J92" i="6"/>
  <c r="I92" i="6"/>
  <c r="J91" i="6"/>
  <c r="I91" i="6"/>
  <c r="J90" i="6"/>
  <c r="I90" i="6"/>
  <c r="J89" i="6"/>
  <c r="I89" i="6"/>
  <c r="J88" i="6"/>
  <c r="I88" i="6"/>
  <c r="J87" i="6"/>
  <c r="I87" i="6"/>
  <c r="J86" i="6"/>
  <c r="I86" i="6"/>
  <c r="J85" i="6"/>
  <c r="I85" i="6"/>
  <c r="J84" i="6"/>
  <c r="I84" i="6"/>
  <c r="J83" i="6"/>
  <c r="I83" i="6"/>
  <c r="J82" i="6"/>
  <c r="I82" i="6"/>
  <c r="J81" i="6"/>
  <c r="I81" i="6"/>
  <c r="J80" i="6"/>
  <c r="I80" i="6"/>
  <c r="J79" i="6"/>
  <c r="I79" i="6"/>
  <c r="J78" i="6"/>
  <c r="I78" i="6"/>
  <c r="J77" i="6"/>
  <c r="I77" i="6"/>
  <c r="J76" i="6"/>
  <c r="I76" i="6"/>
  <c r="J75" i="6"/>
  <c r="I75" i="6"/>
  <c r="J74" i="6"/>
  <c r="I74" i="6"/>
  <c r="J73" i="6"/>
  <c r="I73" i="6"/>
  <c r="J72" i="6"/>
  <c r="I72" i="6"/>
  <c r="J71" i="6"/>
  <c r="I71" i="6"/>
  <c r="J70" i="6"/>
  <c r="I70" i="6"/>
  <c r="J69" i="6"/>
  <c r="I69" i="6"/>
  <c r="J68" i="6"/>
  <c r="I68" i="6"/>
  <c r="J67" i="6"/>
  <c r="I67" i="6"/>
  <c r="J66" i="6"/>
  <c r="I66" i="6"/>
  <c r="J65" i="6"/>
  <c r="I65" i="6"/>
  <c r="J64" i="6"/>
  <c r="I64" i="6"/>
  <c r="J63" i="6"/>
  <c r="I63" i="6"/>
  <c r="J62" i="6"/>
  <c r="I62" i="6"/>
  <c r="J61" i="6"/>
  <c r="I61" i="6"/>
  <c r="J60" i="6"/>
  <c r="I60" i="6"/>
  <c r="J59" i="6"/>
  <c r="I59" i="6"/>
  <c r="J58" i="6"/>
  <c r="I58" i="6"/>
  <c r="J57" i="6"/>
  <c r="I57" i="6"/>
  <c r="J56" i="6"/>
  <c r="I56" i="6"/>
  <c r="J55" i="6"/>
  <c r="I55" i="6"/>
  <c r="J54" i="6"/>
  <c r="I54" i="6"/>
  <c r="J53" i="6"/>
  <c r="I53" i="6"/>
  <c r="J52" i="6"/>
  <c r="I52" i="6"/>
  <c r="J51" i="6"/>
  <c r="I51" i="6"/>
  <c r="J50" i="6"/>
  <c r="I50" i="6"/>
  <c r="J49" i="6"/>
  <c r="I49" i="6"/>
  <c r="J48" i="6"/>
  <c r="I48" i="6"/>
  <c r="J47" i="6"/>
  <c r="I47" i="6"/>
  <c r="J46" i="6"/>
  <c r="I46" i="6"/>
  <c r="J45" i="6"/>
  <c r="I45" i="6"/>
  <c r="J44" i="6"/>
  <c r="I44" i="6"/>
  <c r="J43" i="6"/>
  <c r="I43" i="6"/>
  <c r="J42" i="6"/>
  <c r="I42" i="6"/>
  <c r="J41" i="6"/>
  <c r="I41" i="6"/>
  <c r="J40" i="6"/>
  <c r="I40" i="6"/>
  <c r="J39" i="6"/>
  <c r="I39" i="6"/>
  <c r="J38" i="6"/>
  <c r="I38" i="6"/>
  <c r="J37" i="6"/>
  <c r="I37" i="6"/>
  <c r="J36" i="6"/>
  <c r="I36" i="6"/>
  <c r="J35" i="6"/>
  <c r="I35" i="6"/>
  <c r="J34" i="6"/>
  <c r="I34" i="6"/>
  <c r="J33" i="6"/>
  <c r="I33" i="6"/>
  <c r="J32" i="6"/>
  <c r="I32" i="6"/>
  <c r="J31" i="6"/>
  <c r="I31" i="6"/>
  <c r="J30" i="6"/>
  <c r="I30" i="6"/>
  <c r="J29" i="6"/>
  <c r="I29" i="6"/>
  <c r="J28" i="6"/>
  <c r="I28" i="6"/>
  <c r="J27" i="6"/>
  <c r="I27" i="6"/>
  <c r="J26" i="6"/>
  <c r="I26" i="6"/>
  <c r="J25" i="6"/>
  <c r="I25" i="6"/>
  <c r="J24" i="6"/>
  <c r="I24" i="6"/>
  <c r="J23" i="6"/>
  <c r="I23" i="6"/>
  <c r="J22" i="6"/>
  <c r="I22" i="6"/>
  <c r="J21" i="6"/>
  <c r="I21" i="6"/>
  <c r="J20" i="6"/>
  <c r="I20" i="6"/>
  <c r="J19" i="6"/>
  <c r="I19" i="6"/>
  <c r="J18" i="6"/>
  <c r="I18" i="6"/>
  <c r="J17" i="6"/>
  <c r="I17" i="6"/>
  <c r="J16" i="6"/>
  <c r="I16" i="6"/>
  <c r="J15" i="6"/>
  <c r="I15" i="6"/>
  <c r="J14" i="6"/>
  <c r="I14" i="6"/>
  <c r="J13" i="6"/>
  <c r="I13" i="6"/>
  <c r="J12" i="6"/>
  <c r="I12" i="6"/>
  <c r="J11" i="6"/>
  <c r="I11" i="6"/>
  <c r="I10" i="6"/>
  <c r="I9" i="6"/>
  <c r="J9" i="6" s="1"/>
  <c r="I8" i="6"/>
  <c r="J8" i="6" s="1"/>
  <c r="I7" i="6"/>
  <c r="J7" i="6" s="1"/>
  <c r="I6" i="6"/>
  <c r="J6" i="6" s="1"/>
  <c r="I5" i="6"/>
  <c r="J5" i="6" s="1"/>
  <c r="I4" i="6"/>
  <c r="J4" i="6" s="1"/>
  <c r="I3" i="6"/>
  <c r="J3" i="6" s="1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H102" i="5"/>
  <c r="I102" i="5" s="1"/>
  <c r="H101" i="5"/>
  <c r="I101" i="5" s="1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H106" i="3"/>
  <c r="H105" i="3"/>
  <c r="H104" i="3"/>
  <c r="H103" i="3"/>
  <c r="H102" i="3"/>
  <c r="E102" i="3"/>
  <c r="H101" i="3"/>
  <c r="E101" i="3"/>
  <c r="E103" i="3" s="1"/>
  <c r="H98" i="3"/>
  <c r="H97" i="3"/>
  <c r="H96" i="3"/>
  <c r="H95" i="3"/>
  <c r="H94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4" i="3"/>
  <c r="H33" i="3"/>
  <c r="H32" i="3"/>
  <c r="H31" i="3"/>
  <c r="H30" i="3"/>
  <c r="H29" i="3"/>
  <c r="H28" i="3"/>
  <c r="G27" i="3"/>
  <c r="H27" i="3" s="1"/>
  <c r="H26" i="3"/>
  <c r="H25" i="3"/>
  <c r="G25" i="3"/>
  <c r="H24" i="3"/>
  <c r="H23" i="3"/>
  <c r="H22" i="3"/>
  <c r="G22" i="3"/>
  <c r="H21" i="3"/>
  <c r="H20" i="3"/>
  <c r="H19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H8" i="3"/>
  <c r="H7" i="3"/>
  <c r="H6" i="3"/>
  <c r="H5" i="3"/>
  <c r="G4" i="3"/>
  <c r="H4" i="3" s="1"/>
  <c r="G3" i="3"/>
  <c r="H3" i="3" s="1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I260" i="4"/>
  <c r="I259" i="4"/>
  <c r="J259" i="4" s="1"/>
  <c r="J258" i="4"/>
  <c r="I258" i="4"/>
  <c r="I257" i="4"/>
  <c r="J257" i="4" s="1"/>
  <c r="J256" i="4"/>
  <c r="I256" i="4"/>
  <c r="J255" i="4"/>
  <c r="I254" i="4"/>
  <c r="J254" i="4" s="1"/>
  <c r="I253" i="4"/>
  <c r="J253" i="4" s="1"/>
  <c r="I252" i="4"/>
  <c r="J252" i="4" s="1"/>
  <c r="I251" i="4"/>
  <c r="J251" i="4" s="1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I227" i="4"/>
  <c r="J227" i="4" s="1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F116" i="9" l="1"/>
  <c r="H107" i="3"/>
  <c r="G906" i="17"/>
  <c r="G936" i="23"/>
  <c r="K957" i="26"/>
  <c r="K957" i="25"/>
  <c r="G939" i="26"/>
  <c r="H116" i="9" l="1"/>
  <c r="F117" i="9"/>
  <c r="H117" i="9" s="1"/>
</calcChain>
</file>

<file path=xl/sharedStrings.xml><?xml version="1.0" encoding="utf-8"?>
<sst xmlns="http://schemas.openxmlformats.org/spreadsheetml/2006/main" count="50704" uniqueCount="2617">
  <si>
    <t>DAFTAR KEPALA KELUARGA DUSUN MARPAUNG DESA LUMBAN BULBUL KEC.BALIGE KAB. TOBA</t>
  </si>
  <si>
    <t>BULAN : 10 Januari 2022</t>
  </si>
  <si>
    <t>NO</t>
  </si>
  <si>
    <t>NO. KK</t>
  </si>
  <si>
    <t>NO. NIK</t>
  </si>
  <si>
    <t>NAMA ANGGOTA KELUARGA</t>
  </si>
  <si>
    <t>JENIS KELAMIN           LK</t>
  </si>
  <si>
    <t>PR</t>
  </si>
  <si>
    <t>TEMPAT</t>
  </si>
  <si>
    <t>TANGGAL LAHIR</t>
  </si>
  <si>
    <t>UMUR</t>
  </si>
  <si>
    <t>LULUSAN</t>
  </si>
  <si>
    <t>PEKERJAAN</t>
  </si>
  <si>
    <t>KET</t>
  </si>
  <si>
    <t>1212011105090015</t>
  </si>
  <si>
    <t>1212010510530001</t>
  </si>
  <si>
    <t>PURBA EDISON NAINGGOLAN</t>
  </si>
  <si>
    <t>LK</t>
  </si>
  <si>
    <t>NAINGGOLAN</t>
  </si>
  <si>
    <t>SLTA</t>
  </si>
  <si>
    <t>PETANI</t>
  </si>
  <si>
    <t>1212016304570001</t>
  </si>
  <si>
    <t>LINDA SIMANGUNSONG</t>
  </si>
  <si>
    <t>LUMBAN BULBUL</t>
  </si>
  <si>
    <t>SLTP</t>
  </si>
  <si>
    <t>1212014111960003</t>
  </si>
  <si>
    <t>FITRI SYAHRIFAH NAINGGOLAN</t>
  </si>
  <si>
    <t>PENGANGGURAN</t>
  </si>
  <si>
    <t>1212012603940002</t>
  </si>
  <si>
    <t>TEDDY SURYADI NAINGGOLAN</t>
  </si>
  <si>
    <t>HONORER</t>
  </si>
  <si>
    <t>1212012512060006</t>
  </si>
  <si>
    <t>REANDY NAINGGOLAN</t>
  </si>
  <si>
    <t>25/12/2006</t>
  </si>
  <si>
    <t>MASIH SLTP</t>
  </si>
  <si>
    <t>PELAJAR</t>
  </si>
  <si>
    <t>1212010508080003</t>
  </si>
  <si>
    <t>RAMAL MICHAEL NAINGGOLAN</t>
  </si>
  <si>
    <t>MASIH SD</t>
  </si>
  <si>
    <t>1212012003190008</t>
  </si>
  <si>
    <t>1212012804880004</t>
  </si>
  <si>
    <t>HAMZAH NAINGGOLAN</t>
  </si>
  <si>
    <t>WIRASWASTA</t>
  </si>
  <si>
    <t>1211074910950001</t>
  </si>
  <si>
    <t>RAHEL SIANTURI</t>
  </si>
  <si>
    <t>PANDAN</t>
  </si>
  <si>
    <t>TIDAK ADA LULUSAN</t>
  </si>
  <si>
    <t>IBU RUMAH TANGGA</t>
  </si>
  <si>
    <t>1212016105160001</t>
  </si>
  <si>
    <t>DESHLYANI NAINGGOLAN</t>
  </si>
  <si>
    <t>BALIGE</t>
  </si>
  <si>
    <t>BELUM SEKOLAH</t>
  </si>
  <si>
    <t>-</t>
  </si>
  <si>
    <t>1212010711180001</t>
  </si>
  <si>
    <t xml:space="preserve">STEVEN NAINGGOLAN </t>
  </si>
  <si>
    <t>1212015112210001</t>
  </si>
  <si>
    <t>FELI AURELSYA NAINGGOLAN</t>
  </si>
  <si>
    <t>1212012603190003</t>
  </si>
  <si>
    <t>1212012308900002</t>
  </si>
  <si>
    <t>BOY FERRY SIAGIAN</t>
  </si>
  <si>
    <t>1212014405900007</t>
  </si>
  <si>
    <t>WIDANIATY NAINGGOLAN</t>
  </si>
  <si>
    <t>HAUMA BANGE</t>
  </si>
  <si>
    <t>1212010403120002</t>
  </si>
  <si>
    <t>AWAN SIAGIAN</t>
  </si>
  <si>
    <t>1212015206130002</t>
  </si>
  <si>
    <t>BEATRIK JUANA SIAGIAN</t>
  </si>
  <si>
    <t>1212011201100002</t>
  </si>
  <si>
    <t>1212015903620001</t>
  </si>
  <si>
    <t>MANUR SIMANGUNSONG</t>
  </si>
  <si>
    <t>3275012803880017</t>
  </si>
  <si>
    <t>ARDIAN MARPAUNG</t>
  </si>
  <si>
    <t>SURABAYA</t>
  </si>
  <si>
    <t>28/03/1988</t>
  </si>
  <si>
    <t>KARYAWAN SWASTA</t>
  </si>
  <si>
    <t>1212010708120002</t>
  </si>
  <si>
    <t>1212010202870004</t>
  </si>
  <si>
    <t>ANGGADA SUGAR MARPAUNG</t>
  </si>
  <si>
    <t>PNS</t>
  </si>
  <si>
    <t>1272044505850010</t>
  </si>
  <si>
    <t>VERONIKA SINURAT</t>
  </si>
  <si>
    <t>MEDAN</t>
  </si>
  <si>
    <t>D3</t>
  </si>
  <si>
    <t>1212012509170001</t>
  </si>
  <si>
    <t>PRAJA NAHUM MORA MARPAUNG</t>
  </si>
  <si>
    <t>25/09/2017</t>
  </si>
  <si>
    <t>1212010304180003</t>
  </si>
  <si>
    <t>1212010610740002</t>
  </si>
  <si>
    <t>RAMHOT MARPAUNG</t>
  </si>
  <si>
    <t>1212014307720001</t>
  </si>
  <si>
    <t>CONNI RENTI KATRINA SILALAHI</t>
  </si>
  <si>
    <t>TARUTUNG</t>
  </si>
  <si>
    <t>1212010503090012</t>
  </si>
  <si>
    <t>1212010201610001</t>
  </si>
  <si>
    <t>JASMAN SIMANGUNSONG</t>
  </si>
  <si>
    <t>1212015505970002</t>
  </si>
  <si>
    <t>DEWI FORTUNA SIMANGUNSONG</t>
  </si>
  <si>
    <t>15/05/1997</t>
  </si>
  <si>
    <t>S1</t>
  </si>
  <si>
    <t>1212011501990001</t>
  </si>
  <si>
    <t>MARTUA SIMANGUNSONG</t>
  </si>
  <si>
    <t>1212015904040001</t>
  </si>
  <si>
    <t>MULYANA PUTRI SIMANGUNSONG</t>
  </si>
  <si>
    <t>1212011510120023</t>
  </si>
  <si>
    <t>1212011505820001</t>
  </si>
  <si>
    <t>DEDY JUANDA SIMANGUNSONG</t>
  </si>
  <si>
    <t>1212016204790001</t>
  </si>
  <si>
    <t>ROSLINA SIRINGORINGO</t>
  </si>
  <si>
    <t>HOLBUNG</t>
  </si>
  <si>
    <t>1212016604040009</t>
  </si>
  <si>
    <t>TRESIA SIMANGUNSONG</t>
  </si>
  <si>
    <t>1212010804060002</t>
  </si>
  <si>
    <t>TOMMY ANDIKA SIMANGUNSONG</t>
  </si>
  <si>
    <t>SD</t>
  </si>
  <si>
    <t>1212016604080004</t>
  </si>
  <si>
    <t>TASYA ELIANA SIMANGUNSONG</t>
  </si>
  <si>
    <t>1212014503100002</t>
  </si>
  <si>
    <t>LASTIUR SIMANGUNSONG</t>
  </si>
  <si>
    <t>1212014308120001</t>
  </si>
  <si>
    <t>TIARA SIMANGUNSONG</t>
  </si>
  <si>
    <t>1212010608150002</t>
  </si>
  <si>
    <t>JEREHAN SIMANGUNSONG</t>
  </si>
  <si>
    <t>1212015302170002</t>
  </si>
  <si>
    <t>ROMIAN SIMANGUNSONG</t>
  </si>
  <si>
    <t>1212011412070010</t>
  </si>
  <si>
    <t>1212011111640002</t>
  </si>
  <si>
    <t>NELSON MANURUNG</t>
  </si>
  <si>
    <t>1212016303680001</t>
  </si>
  <si>
    <t>ROSDIANA PARDEDE</t>
  </si>
  <si>
    <t>TAMBUNAN</t>
  </si>
  <si>
    <t>1212016402960003</t>
  </si>
  <si>
    <t>DINA PEBRIANTY MANURUNG</t>
  </si>
  <si>
    <t>1212016711030001</t>
  </si>
  <si>
    <t>GLORIA CAHAYA MANURUNG</t>
  </si>
  <si>
    <t>1212010410120012</t>
  </si>
  <si>
    <t>1212014309740002</t>
  </si>
  <si>
    <t>RIAMA MARPAUNG</t>
  </si>
  <si>
    <t>1212011011030006</t>
  </si>
  <si>
    <t>TORI BUDITOMO SIAHAAN</t>
  </si>
  <si>
    <t>LUMBAN SILINTONG</t>
  </si>
  <si>
    <t>1212011112070022</t>
  </si>
  <si>
    <t>1212011006710001</t>
  </si>
  <si>
    <t>ANGGIAT PASARIBU</t>
  </si>
  <si>
    <t>1212016501700001</t>
  </si>
  <si>
    <t>PASTI UDUR SIAHAAN</t>
  </si>
  <si>
    <t>SERGEI</t>
  </si>
  <si>
    <t>1212011905050002</t>
  </si>
  <si>
    <t>ALBERT MANIUR PASARIBU</t>
  </si>
  <si>
    <t>1212012209060001</t>
  </si>
  <si>
    <t>GILBERT PRAYOGA PASARIBU</t>
  </si>
  <si>
    <t>1212012005100002</t>
  </si>
  <si>
    <t>1212015812660002</t>
  </si>
  <si>
    <t>ROSIDE NABABAN</t>
  </si>
  <si>
    <t>BANDAR</t>
  </si>
  <si>
    <t>1212010910020003</t>
  </si>
  <si>
    <t>FORDA PAULUS SIMANGUNSONG</t>
  </si>
  <si>
    <t>1212014604040002</t>
  </si>
  <si>
    <t>SEFRIA ZEUDISWARA SIMANGUNSONG</t>
  </si>
  <si>
    <t>1212011808090014</t>
  </si>
  <si>
    <t>1212011510510001</t>
  </si>
  <si>
    <t>RUDDIN PARDEDE</t>
  </si>
  <si>
    <t>1212016205570001</t>
  </si>
  <si>
    <t>KEBERIA NAINGGOLAN</t>
  </si>
  <si>
    <t>SAMOSIR</t>
  </si>
  <si>
    <t>1212010703800002</t>
  </si>
  <si>
    <t>OREGON PARDEDE</t>
  </si>
  <si>
    <t>NELAYAN</t>
  </si>
  <si>
    <t>1212011111810004</t>
  </si>
  <si>
    <t>ROBIN PARDEDE</t>
  </si>
  <si>
    <t>1212010406830003</t>
  </si>
  <si>
    <t>PARLIN PARDEDE</t>
  </si>
  <si>
    <t>1212012804860003</t>
  </si>
  <si>
    <t>HERMAN PARDEDE</t>
  </si>
  <si>
    <t>1212011011930006</t>
  </si>
  <si>
    <t>DANIEL PARDEDE</t>
  </si>
  <si>
    <t>1212010610950002</t>
  </si>
  <si>
    <t>BOSTON PARDEDE</t>
  </si>
  <si>
    <t>1212010410190007</t>
  </si>
  <si>
    <t>1212011802810001</t>
  </si>
  <si>
    <t>RIDO SITUMORANG</t>
  </si>
  <si>
    <t>3275036801830007</t>
  </si>
  <si>
    <t>DESIMA NAPITUPULU</t>
  </si>
  <si>
    <t>1212010410120004</t>
  </si>
  <si>
    <t>1271040303690004</t>
  </si>
  <si>
    <t>JAMES JANNUS MARPUNG</t>
  </si>
  <si>
    <t>SIALANG BUAH</t>
  </si>
  <si>
    <t>1271044308760003</t>
  </si>
  <si>
    <t>RELISTA SITINJAK</t>
  </si>
  <si>
    <t>TJ. MERBOU</t>
  </si>
  <si>
    <t>1271041002980006</t>
  </si>
  <si>
    <t>DION MARPAUNG</t>
  </si>
  <si>
    <t>JAKARTA</t>
  </si>
  <si>
    <t>1271045407010004</t>
  </si>
  <si>
    <t>ANGELINA MARPAUNG</t>
  </si>
  <si>
    <t>1271046104060004</t>
  </si>
  <si>
    <t>GABRIELA MARPAUNG</t>
  </si>
  <si>
    <t>1212011112070001</t>
  </si>
  <si>
    <t>1212012708830001</t>
  </si>
  <si>
    <t xml:space="preserve"> HUMISAR MARPAUNG</t>
  </si>
  <si>
    <t>1212016901820005</t>
  </si>
  <si>
    <t>NURSAIDA GIRSANG</t>
  </si>
  <si>
    <t>1212011412030001</t>
  </si>
  <si>
    <t>RAMSES MARPAUNG</t>
  </si>
  <si>
    <t>1212012402070001</t>
  </si>
  <si>
    <t>CHRISTIAN RIO MARPAUNG</t>
  </si>
  <si>
    <t>1212016009090003</t>
  </si>
  <si>
    <t>FITRI ANDINI MARPAUNG</t>
  </si>
  <si>
    <t>1212011707200001</t>
  </si>
  <si>
    <t>ABIAN SAHAT MARPAUNG</t>
  </si>
  <si>
    <t>LAHIR</t>
  </si>
  <si>
    <t>1212010202100005</t>
  </si>
  <si>
    <t>1212012503710001</t>
  </si>
  <si>
    <t>HASIHOLAN MARPAUNG</t>
  </si>
  <si>
    <t>1212016208730002</t>
  </si>
  <si>
    <t>RISMA SIAHAAN</t>
  </si>
  <si>
    <t>P.SIANTAR</t>
  </si>
  <si>
    <t>1212014202030005</t>
  </si>
  <si>
    <t>PUTRI SRI DEVI MARPAUNG</t>
  </si>
  <si>
    <t>1212012907040002</t>
  </si>
  <si>
    <t>ALFONSO MARPAUNG</t>
  </si>
  <si>
    <t>1212012703120003</t>
  </si>
  <si>
    <t>IMMANUEL MARPAUNG</t>
  </si>
  <si>
    <t>1212012401180002</t>
  </si>
  <si>
    <t>1212016909680002</t>
  </si>
  <si>
    <t>HETTY SIBAGARIANG</t>
  </si>
  <si>
    <t>PAKKAT</t>
  </si>
  <si>
    <t>1212012211980001</t>
  </si>
  <si>
    <t>FRAN EFENDI MARPAUNG</t>
  </si>
  <si>
    <t>1212010809030001</t>
  </si>
  <si>
    <t>ANTHONI MARPAUNG</t>
  </si>
  <si>
    <t>1212010109060003</t>
  </si>
  <si>
    <t>RIVAN MARPAUNG</t>
  </si>
  <si>
    <t>1212010612080001</t>
  </si>
  <si>
    <t>RUBEN NATHANAEL MARPAUNG</t>
  </si>
  <si>
    <t>1212012108090001</t>
  </si>
  <si>
    <t>1212011104600003</t>
  </si>
  <si>
    <t>UNTOR TIGOR MANGASI MARPAUNG</t>
  </si>
  <si>
    <t>1212015804700002</t>
  </si>
  <si>
    <t>TETTY FITRIANA HUTAPEA</t>
  </si>
  <si>
    <t>1212013012920002</t>
  </si>
  <si>
    <t>RICO FRANS MARPAUNG</t>
  </si>
  <si>
    <t>1212014309940003</t>
  </si>
  <si>
    <t>HELENA T. RANI MAARPUNG</t>
  </si>
  <si>
    <t>1212011709000003</t>
  </si>
  <si>
    <t>EVAN LEE SAMUEL MARPAUNG</t>
  </si>
  <si>
    <t>MAHASISWA</t>
  </si>
  <si>
    <t>1212012511100005</t>
  </si>
  <si>
    <t>1212012910680001</t>
  </si>
  <si>
    <t>BERLIN MARPAUNG</t>
  </si>
  <si>
    <t>TAPANULI UTARA</t>
  </si>
  <si>
    <t>1212014204690001</t>
  </si>
  <si>
    <t>LISFAHMI SIANTURI</t>
  </si>
  <si>
    <t>GURU PAUD</t>
  </si>
  <si>
    <t>1212012508040003</t>
  </si>
  <si>
    <t>RIZKY SAHALA T MARPAUNG</t>
  </si>
  <si>
    <t>1212012809060001</t>
  </si>
  <si>
    <t>WILLY WAHYU H MARPAUNG</t>
  </si>
  <si>
    <t>1212011205090009</t>
  </si>
  <si>
    <t>1212015504540001</t>
  </si>
  <si>
    <t>ROSPITA TAMPUBOLON</t>
  </si>
  <si>
    <t>TIGA DOLOK</t>
  </si>
  <si>
    <t>1212012504180010</t>
  </si>
  <si>
    <t>3271043010830012</t>
  </si>
  <si>
    <t>GIFMI SIMANJUNTAK</t>
  </si>
  <si>
    <t>1212044811910001</t>
  </si>
  <si>
    <t>NOVARIA NABABAN</t>
  </si>
  <si>
    <t>HUTARAJA</t>
  </si>
  <si>
    <t>1212016001190001</t>
  </si>
  <si>
    <t>JELITA SIMANJUNTAK</t>
  </si>
  <si>
    <t>PORSEA</t>
  </si>
  <si>
    <t>1212015106200001</t>
  </si>
  <si>
    <t>SARAFINA Y. SIMANJUNTAK</t>
  </si>
  <si>
    <t>1212010407110002</t>
  </si>
  <si>
    <t>1212015406590001</t>
  </si>
  <si>
    <t>RUKMINI PARDEDE</t>
  </si>
  <si>
    <t>1212011001950003</t>
  </si>
  <si>
    <t>LUKMAN FREMANTO SIMANJUNTAK</t>
  </si>
  <si>
    <t>1212016301010002</t>
  </si>
  <si>
    <t>PANI SALMA HOTMA SIMANJUNTAK</t>
  </si>
  <si>
    <t>1212012905130001</t>
  </si>
  <si>
    <t>1212011106630003</t>
  </si>
  <si>
    <t xml:space="preserve">MAMPE TUA MARPAUNG </t>
  </si>
  <si>
    <t>1212014911660002</t>
  </si>
  <si>
    <t>ROSMAIDA PANJAITAN</t>
  </si>
  <si>
    <t>TANJUNG PURA</t>
  </si>
  <si>
    <t>1212011609910007</t>
  </si>
  <si>
    <t>BUKTI MARPAUNG</t>
  </si>
  <si>
    <t>1212012206090001</t>
  </si>
  <si>
    <t>JAYA MARPAUNG</t>
  </si>
  <si>
    <t>1212014609120001</t>
  </si>
  <si>
    <t>INDAH SARI MARPAUNG</t>
  </si>
  <si>
    <t>1212014701130003</t>
  </si>
  <si>
    <t>GEBY K MARPAUNG</t>
  </si>
  <si>
    <t>SIGUMPAR</t>
  </si>
  <si>
    <t>1212010112110009</t>
  </si>
  <si>
    <t>1212012012850002</t>
  </si>
  <si>
    <t>MARUPA MARPAUNG</t>
  </si>
  <si>
    <t>1212016508830004</t>
  </si>
  <si>
    <t>VERA NURSALAM SINAGA</t>
  </si>
  <si>
    <t>AEK NATOLU</t>
  </si>
  <si>
    <t>1212014707120001</t>
  </si>
  <si>
    <t>ISABELA MARPAUNG</t>
  </si>
  <si>
    <t>1212011304210001</t>
  </si>
  <si>
    <t>DIGOHI A. MARPAUNG</t>
  </si>
  <si>
    <t>1212016206150001</t>
  </si>
  <si>
    <t>RINI MARPAUNG</t>
  </si>
  <si>
    <t>1212011808100006</t>
  </si>
  <si>
    <t>1212011009600002</t>
  </si>
  <si>
    <t>SURUNG MARPAUNG</t>
  </si>
  <si>
    <t>1212016112760001</t>
  </si>
  <si>
    <t>LESTARIA RAJAGUKGUK</t>
  </si>
  <si>
    <t>HUTAGINJANG</t>
  </si>
  <si>
    <t>1212012811960005</t>
  </si>
  <si>
    <t>TULUS MARPAUNG</t>
  </si>
  <si>
    <t>KARYAWAN HOTEL</t>
  </si>
  <si>
    <t>1212015907990004</t>
  </si>
  <si>
    <t>SANTI VERONIKA MARPAUNG</t>
  </si>
  <si>
    <t>MAHASISWI</t>
  </si>
  <si>
    <t>1212015907990003</t>
  </si>
  <si>
    <t>SINTA VERAWATY MARPAUNG</t>
  </si>
  <si>
    <t>121201270810006</t>
  </si>
  <si>
    <t>1212011412640002</t>
  </si>
  <si>
    <t>PARDOMUAN SIAHAAN</t>
  </si>
  <si>
    <t>MEAT</t>
  </si>
  <si>
    <t>1212015512660002</t>
  </si>
  <si>
    <t>MEGAWATY MARPAUNG</t>
  </si>
  <si>
    <t>1212014106910002</t>
  </si>
  <si>
    <t>FRETTY SIAHAAN</t>
  </si>
  <si>
    <t>1212012205980001</t>
  </si>
  <si>
    <t>ZIDANI SIAHAAN</t>
  </si>
  <si>
    <t>1212011412070004</t>
  </si>
  <si>
    <t>1212015002640002</t>
  </si>
  <si>
    <t>DONNA RITA MARPAUNG</t>
  </si>
  <si>
    <t>1212012509910001</t>
  </si>
  <si>
    <t>DAPOT LEO VRANDO SIREGAR</t>
  </si>
  <si>
    <t>1212015007470050</t>
  </si>
  <si>
    <t>1212015007470001</t>
  </si>
  <si>
    <t>SINTA SIAHAAN</t>
  </si>
  <si>
    <t>KOTACANE</t>
  </si>
  <si>
    <t>1212010308110007</t>
  </si>
  <si>
    <t>1212010903770004</t>
  </si>
  <si>
    <t>JONARA MARPAUNG</t>
  </si>
  <si>
    <t>PERANGKAT DESA</t>
  </si>
  <si>
    <t>1212014805830004</t>
  </si>
  <si>
    <t>ROULINA PASARIBU</t>
  </si>
  <si>
    <t>BAH GUNUNG</t>
  </si>
  <si>
    <t>1212011810090002</t>
  </si>
  <si>
    <t>WELLFHIN MINARDO MARPAUNG</t>
  </si>
  <si>
    <t>1212011001110001</t>
  </si>
  <si>
    <t>KEVIN VOLADO MARPAUNG</t>
  </si>
  <si>
    <t>1212016706120001</t>
  </si>
  <si>
    <t>NIKEN PLOY MARPAUNG</t>
  </si>
  <si>
    <t>1212012804160001</t>
  </si>
  <si>
    <t>SANDY DIOPRI MARPAUNG</t>
  </si>
  <si>
    <t>BINJAI</t>
  </si>
  <si>
    <t>1212014609190002</t>
  </si>
  <si>
    <t>DICK AULYA MARPAUNG</t>
  </si>
  <si>
    <t>1212010712170003</t>
  </si>
  <si>
    <t>1212015309380001</t>
  </si>
  <si>
    <t>DAMARIS TAMBUNAN</t>
  </si>
  <si>
    <t>LANSIA</t>
  </si>
  <si>
    <t>1212011011100003</t>
  </si>
  <si>
    <t>1212015011810003</t>
  </si>
  <si>
    <t>DEWI RATNA TAMBUNAN</t>
  </si>
  <si>
    <t>1212010307090001</t>
  </si>
  <si>
    <t>GABRIEL BABTISTA MARPAUNG</t>
  </si>
  <si>
    <t>1212014804130001</t>
  </si>
  <si>
    <t>GITA GABERIA MARPAUNG</t>
  </si>
  <si>
    <t>121201120180004</t>
  </si>
  <si>
    <t>1212014306640001</t>
  </si>
  <si>
    <t>LAORINA SIANTURI</t>
  </si>
  <si>
    <t>PAGARAJI</t>
  </si>
  <si>
    <t>1212014809950001</t>
  </si>
  <si>
    <t>LASTIAR HOTNIDASARI MARPAUNG</t>
  </si>
  <si>
    <t>1212016808970001</t>
  </si>
  <si>
    <t>YUSNILA MARPAUNG</t>
  </si>
  <si>
    <t>1212012111180009</t>
  </si>
  <si>
    <t>3215261611900005</t>
  </si>
  <si>
    <t>ERIK MANAHAN MARPAUNG</t>
  </si>
  <si>
    <t>3215265510890007</t>
  </si>
  <si>
    <t>RYANTI YUSTINA NABABAN</t>
  </si>
  <si>
    <t>KARAWANG</t>
  </si>
  <si>
    <t>3215262310140003</t>
  </si>
  <si>
    <t>GILBERT HAMONANGAN MARPAUNG</t>
  </si>
  <si>
    <t>3215264704170003</t>
  </si>
  <si>
    <t>DUMA APRILYA MARPAUNG</t>
  </si>
  <si>
    <t>1212011503100005</t>
  </si>
  <si>
    <t>1212012904800001</t>
  </si>
  <si>
    <t>GIBSI MARPAUNG</t>
  </si>
  <si>
    <t>1212015611820002</t>
  </si>
  <si>
    <t>FRISKA SITORUS</t>
  </si>
  <si>
    <t>1212012111080001</t>
  </si>
  <si>
    <t>RAJA DECO MARPAUNG</t>
  </si>
  <si>
    <t>BATAM</t>
  </si>
  <si>
    <t>1212010810090001</t>
  </si>
  <si>
    <t>ARJUNA S. MARPAUNG</t>
  </si>
  <si>
    <t>1212016010110002</t>
  </si>
  <si>
    <t>KIORA MARPAUNG</t>
  </si>
  <si>
    <t>1212011804160001</t>
  </si>
  <si>
    <t>ARGA MARPAUNG</t>
  </si>
  <si>
    <t>1212011306160006</t>
  </si>
  <si>
    <t>1212010211770001</t>
  </si>
  <si>
    <t>ULITUA NAINGGOLAN</t>
  </si>
  <si>
    <t>1207284805860001</t>
  </si>
  <si>
    <t>MEIKA CHRISTI MARPAUNG</t>
  </si>
  <si>
    <t>1212011911180001</t>
  </si>
  <si>
    <t>NATAN JORDAN NAINGGOLAN</t>
  </si>
  <si>
    <t>1212010301220001</t>
  </si>
  <si>
    <t>JAVIERO XAVIER NAINGGOLAN</t>
  </si>
  <si>
    <t>1212011312070045</t>
  </si>
  <si>
    <t>1212015705420001</t>
  </si>
  <si>
    <t>ASTILIA SIAHAAN</t>
  </si>
  <si>
    <t>LONGAT BALIGE</t>
  </si>
  <si>
    <t>1212011112110004</t>
  </si>
  <si>
    <t>1212010802730001</t>
  </si>
  <si>
    <t>MUNSON MARPAUNG</t>
  </si>
  <si>
    <t>1212014303780002</t>
  </si>
  <si>
    <t>NELLY SITORUS</t>
  </si>
  <si>
    <t>LUMBAN SITORUS</t>
  </si>
  <si>
    <t>1212010905060001</t>
  </si>
  <si>
    <t>CHRISNALDY PUTRA PRATAMA MARPAUNG</t>
  </si>
  <si>
    <t>1212016712070001</t>
  </si>
  <si>
    <t>1212016812100001</t>
  </si>
  <si>
    <t>SEPANIA RAPMAHITA MARPAUNG</t>
  </si>
  <si>
    <t>1212011202130001</t>
  </si>
  <si>
    <t>VALENTINO BAGUS MARPAUNG</t>
  </si>
  <si>
    <t>1212011809170008</t>
  </si>
  <si>
    <t>1212014302740001</t>
  </si>
  <si>
    <t>RIAMA MANURUNG</t>
  </si>
  <si>
    <t>PEDAGANG</t>
  </si>
  <si>
    <t>1212015502110002</t>
  </si>
  <si>
    <t>ROTUA ELIZABETH PASARIBU</t>
  </si>
  <si>
    <t>1212011312070015</t>
  </si>
  <si>
    <t>1212011009540001</t>
  </si>
  <si>
    <t>TOGAR SIAHAAN</t>
  </si>
  <si>
    <t>1212016903590001</t>
  </si>
  <si>
    <t>MASDA SIBUEA</t>
  </si>
  <si>
    <t>LAGUBOTI</t>
  </si>
  <si>
    <t>1212015806940001</t>
  </si>
  <si>
    <t>FRANSISKA DANIATI SIAHAAN</t>
  </si>
  <si>
    <t>1212012105990001</t>
  </si>
  <si>
    <t>HEMSON LAMHOT SIAHAAN</t>
  </si>
  <si>
    <t>1212012408030001</t>
  </si>
  <si>
    <t>FERRY RAHMAT DIANTO SIAHAAN</t>
  </si>
  <si>
    <t>1212011112070034</t>
  </si>
  <si>
    <t>1212012408610001</t>
  </si>
  <si>
    <t>MARULI MARPAUNG</t>
  </si>
  <si>
    <t>1212016102660003</t>
  </si>
  <si>
    <t>MAGDALENA TIURMA PURBA</t>
  </si>
  <si>
    <t>PEA NAJAGAR</t>
  </si>
  <si>
    <t>1212014111030001</t>
  </si>
  <si>
    <t>GINA SONIA MARPAUNG</t>
  </si>
  <si>
    <t>1212014111030002</t>
  </si>
  <si>
    <t>GITA SONIA MARPAUNG</t>
  </si>
  <si>
    <t>1212011207110012</t>
  </si>
  <si>
    <t>1212012909750003</t>
  </si>
  <si>
    <t>PANGIHUTAN RIVALDI MANURUNG</t>
  </si>
  <si>
    <t>1212015902780002</t>
  </si>
  <si>
    <t>HERLINA JUSRISTI MARPAUNG</t>
  </si>
  <si>
    <t>P. SIANTAR</t>
  </si>
  <si>
    <t>1212015510020001</t>
  </si>
  <si>
    <t>AGNES RILILIAN PUNGU MANURUNG</t>
  </si>
  <si>
    <t>1212012101040003</t>
  </si>
  <si>
    <t>POLIN DIPPOS MANURUNG</t>
  </si>
  <si>
    <t>1212016008080001</t>
  </si>
  <si>
    <t>HERDI YANTI MANURUNG</t>
  </si>
  <si>
    <t>1212010806100001</t>
  </si>
  <si>
    <t>CHAESAR JUNIOR MANURUNG</t>
  </si>
  <si>
    <t>1212011612090009</t>
  </si>
  <si>
    <t>1212012711790004</t>
  </si>
  <si>
    <t>JOHNSON TAMPUBOLON</t>
  </si>
  <si>
    <t>KABAN JAHE</t>
  </si>
  <si>
    <t>TUKANG BANGUNAN</t>
  </si>
  <si>
    <t>1212016003790005</t>
  </si>
  <si>
    <t>MELKYANA ALDRAINI SIHOTANG</t>
  </si>
  <si>
    <t>1212014810090001</t>
  </si>
  <si>
    <t>SELVIA AUDREY TAMPUBOLON</t>
  </si>
  <si>
    <t>1212011108120001</t>
  </si>
  <si>
    <t>SANDI BASTIAN TAMPUBOLON</t>
  </si>
  <si>
    <t>1212010207090001</t>
  </si>
  <si>
    <t>1212011201520001</t>
  </si>
  <si>
    <t>TAPIAN MARPAUNG</t>
  </si>
  <si>
    <t>1212015508530001</t>
  </si>
  <si>
    <t>ARMINA SIMANJUNTAK</t>
  </si>
  <si>
    <t>1212011002090031</t>
  </si>
  <si>
    <t>1212010309570001</t>
  </si>
  <si>
    <t>HARAPAN MARPAUNG</t>
  </si>
  <si>
    <t>1212013009100003</t>
  </si>
  <si>
    <t>1212011702650001</t>
  </si>
  <si>
    <t>TONGGO MARPAUNG</t>
  </si>
  <si>
    <t>1212016307660001</t>
  </si>
  <si>
    <t>NURSELLYNA SIDABUTAR</t>
  </si>
  <si>
    <t>GIRSANG</t>
  </si>
  <si>
    <t>1212010708940003</t>
  </si>
  <si>
    <t>DONY PUTRA MARPAUNG</t>
  </si>
  <si>
    <t>PURWODADI WEYK VI</t>
  </si>
  <si>
    <t>1212011710000004</t>
  </si>
  <si>
    <t>ANDREAS MARPAUNG</t>
  </si>
  <si>
    <t>1212014712040003</t>
  </si>
  <si>
    <t>AYU TIASARA MARPAUNG</t>
  </si>
  <si>
    <t>1212012606070004</t>
  </si>
  <si>
    <t>ADITIA LAMTAMA MARPAUNG</t>
  </si>
  <si>
    <t>1212011112070053</t>
  </si>
  <si>
    <t>1212011408700002</t>
  </si>
  <si>
    <t>POSO BOIKE MARPAUNG</t>
  </si>
  <si>
    <t>1212015104720001</t>
  </si>
  <si>
    <t>MARLIN SIMANJUNTAK</t>
  </si>
  <si>
    <t>TEBING TINGGI</t>
  </si>
  <si>
    <t>1212012109010002</t>
  </si>
  <si>
    <t>ZOICE HEROSKY MARPAUNG</t>
  </si>
  <si>
    <t>1212014203040002</t>
  </si>
  <si>
    <t>TIENSI MARPAUNG</t>
  </si>
  <si>
    <t>1212011411170012</t>
  </si>
  <si>
    <t>1472020401820004</t>
  </si>
  <si>
    <t>JULFIKAR MARPAUNG</t>
  </si>
  <si>
    <t>1472024103830006</t>
  </si>
  <si>
    <t>ROSALINA PANJAITAN</t>
  </si>
  <si>
    <t>MATIO</t>
  </si>
  <si>
    <t>1472024304080007</t>
  </si>
  <si>
    <t>VICTORIA MESSY MARPAUNG</t>
  </si>
  <si>
    <t>1472020107090002</t>
  </si>
  <si>
    <t>FIRAUN PIRGOK MARPAUNG</t>
  </si>
  <si>
    <t>1472025802140002</t>
  </si>
  <si>
    <t>BUNGA MARLINA MARPAUNG</t>
  </si>
  <si>
    <t>DUMAI</t>
  </si>
  <si>
    <t>1472023112150001</t>
  </si>
  <si>
    <t>BENHEART WILLIAM MARPAUNG</t>
  </si>
  <si>
    <t>1212011706090005</t>
  </si>
  <si>
    <t>1212014701650001</t>
  </si>
  <si>
    <t>RISMA MARPAUNG</t>
  </si>
  <si>
    <t>UBAH DATA</t>
  </si>
  <si>
    <t>1212011006940002</t>
  </si>
  <si>
    <t>JUNI HORAS TAMPUBOLON</t>
  </si>
  <si>
    <t>MAHASIWA</t>
  </si>
  <si>
    <t>1212012807160005</t>
  </si>
  <si>
    <t>1212012705840001</t>
  </si>
  <si>
    <t>REO NALISTON SIMAMORA</t>
  </si>
  <si>
    <t>1212014608870001</t>
  </si>
  <si>
    <t>MELDA PANDIANGAN</t>
  </si>
  <si>
    <t>1212012003100003</t>
  </si>
  <si>
    <t>PUTRA ADITYA PASARIBU</t>
  </si>
  <si>
    <t>1212011112070008</t>
  </si>
  <si>
    <t>1212011503720001</t>
  </si>
  <si>
    <t>FRANCIS SIAHAAN</t>
  </si>
  <si>
    <t>1212014506720002</t>
  </si>
  <si>
    <t>JUNI RINA PARDEDE</t>
  </si>
  <si>
    <t>PARSINGKAMAN</t>
  </si>
  <si>
    <t>1212011402020001</t>
  </si>
  <si>
    <t>TOHONAN VALENTINO SIAHAAN</t>
  </si>
  <si>
    <t>1212011206030002</t>
  </si>
  <si>
    <t>VANDER FLASH SIAHAAN</t>
  </si>
  <si>
    <t>1212012512060001</t>
  </si>
  <si>
    <t>NATAL NAIL SIAHAAN</t>
  </si>
  <si>
    <t>1212011511100002</t>
  </si>
  <si>
    <t>SIMON SIAHAAN</t>
  </si>
  <si>
    <t>1212011609140002</t>
  </si>
  <si>
    <t>1212010401810002</t>
  </si>
  <si>
    <t>NGOLU SIMANJUNTAK</t>
  </si>
  <si>
    <t>PEGAWAI HONOR</t>
  </si>
  <si>
    <t>1207286912760002</t>
  </si>
  <si>
    <t>ERPI SIHOMBING</t>
  </si>
  <si>
    <t>PALEMBANG</t>
  </si>
  <si>
    <t>1212011905140002</t>
  </si>
  <si>
    <t>HESEKIEL E SIMANJUNTAK</t>
  </si>
  <si>
    <t>1212014505170004</t>
  </si>
  <si>
    <t>YENI LOLITA SIMANJUNTAK</t>
  </si>
  <si>
    <t>1212011303090002</t>
  </si>
  <si>
    <t>EVAN RIANTO HUTASOIT</t>
  </si>
  <si>
    <t>LUBUK PAKAM</t>
  </si>
  <si>
    <t>1212011312070060</t>
  </si>
  <si>
    <t>1212012512730001</t>
  </si>
  <si>
    <t>ANGGIAT MARPAUNG</t>
  </si>
  <si>
    <t>1212015810730002</t>
  </si>
  <si>
    <t>SERIANI PURBA</t>
  </si>
  <si>
    <t>BARUS</t>
  </si>
  <si>
    <t>1212016401000002</t>
  </si>
  <si>
    <t>RIA RONATAMA MARPAUNG</t>
  </si>
  <si>
    <t>1212011801020002</t>
  </si>
  <si>
    <t>IJAZUS MANARIHON MARPAUNG</t>
  </si>
  <si>
    <t>1212017003090001</t>
  </si>
  <si>
    <t>ROMORA ARTADINATA MARPAUNG</t>
  </si>
  <si>
    <t>1212011103190012</t>
  </si>
  <si>
    <t>1212014205720001</t>
  </si>
  <si>
    <t>PITTA ULI NAINGGOLAN</t>
  </si>
  <si>
    <t>1212012307090010</t>
  </si>
  <si>
    <t>1212012207720001</t>
  </si>
  <si>
    <t>ARIPIN AHMAD SILABAN</t>
  </si>
  <si>
    <t>LUMBAN SITIO</t>
  </si>
  <si>
    <t>1212016703720001</t>
  </si>
  <si>
    <t>HOTMA HARO</t>
  </si>
  <si>
    <t>1212013108000002</t>
  </si>
  <si>
    <t>DON JUAN PHILIP RAY SILABAN</t>
  </si>
  <si>
    <t>1212014903020001</t>
  </si>
  <si>
    <t>PATRICIA DIAN MARGARETHA S</t>
  </si>
  <si>
    <t>1212014111040001</t>
  </si>
  <si>
    <t>VALERIN C. RAY SILABAN</t>
  </si>
  <si>
    <t>1212015303060002</t>
  </si>
  <si>
    <t>CHYNTIA DEWI RAY SILABAN</t>
  </si>
  <si>
    <t>1212015012120001</t>
  </si>
  <si>
    <t>ALEXA NATALIA SILABAN</t>
  </si>
  <si>
    <t>1212011203190006</t>
  </si>
  <si>
    <t>1212010707830002</t>
  </si>
  <si>
    <t>RINTO HANDOKO ARITONANG</t>
  </si>
  <si>
    <t>BIDUAN</t>
  </si>
  <si>
    <t xml:space="preserve">1212011112070033 </t>
  </si>
  <si>
    <t>1212011504620001</t>
  </si>
  <si>
    <t>PANGIHUTAN MARPAUNG</t>
  </si>
  <si>
    <t>3215032010900003</t>
  </si>
  <si>
    <t>JERMANTO MANGARATUA MARPAUNG</t>
  </si>
  <si>
    <t>1212015010620002</t>
  </si>
  <si>
    <t>ROSDIANA SIMANJUNTAK</t>
  </si>
  <si>
    <t>PARSURATAN</t>
  </si>
  <si>
    <t>1212016611950001</t>
  </si>
  <si>
    <t>MASTIUR MARPAUNG</t>
  </si>
  <si>
    <t>1212013105960001</t>
  </si>
  <si>
    <t>BONA MARPAUNG</t>
  </si>
  <si>
    <t>KERNEK TUKANG</t>
  </si>
  <si>
    <t>1212016408010002</t>
  </si>
  <si>
    <t>PEWIOLA MARPAUNG</t>
  </si>
  <si>
    <t>1212015303060004</t>
  </si>
  <si>
    <t>DEBORA MARPAUNG</t>
  </si>
  <si>
    <t>1212011507090010</t>
  </si>
  <si>
    <t>1212012011620001</t>
  </si>
  <si>
    <r>
      <rPr>
        <b/>
        <sz val="11"/>
        <color theme="1"/>
        <rFont val="Calibri"/>
        <charset val="134"/>
        <scheme val="minor"/>
      </rPr>
      <t>JAMES MARPAUNG</t>
    </r>
    <r>
      <rPr>
        <b/>
        <i/>
        <sz val="11"/>
        <color theme="1"/>
        <rFont val="Calibri"/>
        <charset val="134"/>
        <scheme val="minor"/>
      </rPr>
      <t xml:space="preserve"> </t>
    </r>
  </si>
  <si>
    <t>1212017003710001</t>
  </si>
  <si>
    <t>LISBET ARITONANG</t>
  </si>
  <si>
    <t>L. PAKAM</t>
  </si>
  <si>
    <t>1212010312920001</t>
  </si>
  <si>
    <t>BASTIAN MARPAUNG</t>
  </si>
  <si>
    <t>1212011101980002</t>
  </si>
  <si>
    <t>JOSUA TRIANGGITA MARPAUNG</t>
  </si>
  <si>
    <t>1212011601010001</t>
  </si>
  <si>
    <t>BIMA BRIAND VIVALDI MARPAUNG</t>
  </si>
  <si>
    <t>1212010204090003</t>
  </si>
  <si>
    <t>1212011003580001</t>
  </si>
  <si>
    <t>HASIHOLAN PANDIANGAN</t>
  </si>
  <si>
    <t>1212014806500001</t>
  </si>
  <si>
    <t>DEMINAR MARPAUNG</t>
  </si>
  <si>
    <t>1212011112070052</t>
  </si>
  <si>
    <t>1212017004300001</t>
  </si>
  <si>
    <t>MENNA HUTAJULU</t>
  </si>
  <si>
    <t>1212012602190005</t>
  </si>
  <si>
    <t>2171030410880004</t>
  </si>
  <si>
    <t>MAROLOAN SIMON SIAHAAN</t>
  </si>
  <si>
    <t>1201066907950004</t>
  </si>
  <si>
    <t>ROSALINA PANDIANGAN</t>
  </si>
  <si>
    <t>SIMENAHENAK</t>
  </si>
  <si>
    <t>1212011602170003</t>
  </si>
  <si>
    <t>MARSEL VELA SIAHAAN</t>
  </si>
  <si>
    <t>1212013012150001</t>
  </si>
  <si>
    <t>RENDY VAN HOUTEN SIAHAAN</t>
  </si>
  <si>
    <t>1212015703210001</t>
  </si>
  <si>
    <t>NAYLA ADELIA SIAHAAN</t>
  </si>
  <si>
    <t>1212012103190006</t>
  </si>
  <si>
    <t>1272050706760002</t>
  </si>
  <si>
    <t>RESMAN MARUDUT TUA MARPAUNG</t>
  </si>
  <si>
    <t>PEMATANG SIANTAR</t>
  </si>
  <si>
    <t>1212010302200004</t>
  </si>
  <si>
    <t>1407101505730003</t>
  </si>
  <si>
    <t>RIZALDI</t>
  </si>
  <si>
    <t>1407104503690001</t>
  </si>
  <si>
    <t>ROSMALINA</t>
  </si>
  <si>
    <t>1212022609140001</t>
  </si>
  <si>
    <t>1212023009870001</t>
  </si>
  <si>
    <t>EDWARD CHRISTIAN NAINGGOLAN</t>
  </si>
  <si>
    <t>1207066008900001</t>
  </si>
  <si>
    <t>FRANCISKA BANJARNAHOR</t>
  </si>
  <si>
    <t>SEI KARET</t>
  </si>
  <si>
    <t>1212024312140001</t>
  </si>
  <si>
    <t>PUJI MAGDALENA NAINGGOLAN</t>
  </si>
  <si>
    <t>1212016704180002</t>
  </si>
  <si>
    <t>HSEAN NAINGGOLAN</t>
  </si>
  <si>
    <t>1212012109200003</t>
  </si>
  <si>
    <t>IAS EDFRAN NAINGGOLAN</t>
  </si>
  <si>
    <t>1212012807200002</t>
  </si>
  <si>
    <t>1212132511470001</t>
  </si>
  <si>
    <t>SONDANG MARPAUNG</t>
  </si>
  <si>
    <t>1212137010530001</t>
  </si>
  <si>
    <t>SANTI TAMPUBOLON</t>
  </si>
  <si>
    <t>1212011112070055</t>
  </si>
  <si>
    <t>1212010102740002</t>
  </si>
  <si>
    <t>JOSUA HARO</t>
  </si>
  <si>
    <t>1212011009190001</t>
  </si>
  <si>
    <t>1212011105910001</t>
  </si>
  <si>
    <t>ABRAHAM MARPAUNG</t>
  </si>
  <si>
    <t>1207026107910004</t>
  </si>
  <si>
    <t>JULITA BR HUTAGAOL</t>
  </si>
  <si>
    <t>1212011508200001</t>
  </si>
  <si>
    <t>PRINCE ARON HUTAMA MARPAUNG</t>
  </si>
  <si>
    <t>1212011009200003</t>
  </si>
  <si>
    <t>1212010808000005</t>
  </si>
  <si>
    <t>BINSAR AGUS MARPAUNG</t>
  </si>
  <si>
    <t>KELUARGA BARU</t>
  </si>
  <si>
    <t>1212024304000003</t>
  </si>
  <si>
    <t>MONARIA SIRAIT</t>
  </si>
  <si>
    <t>ARUAN</t>
  </si>
  <si>
    <t>1212012010210001</t>
  </si>
  <si>
    <t>FELIX JOEL MARPAUNG</t>
  </si>
  <si>
    <t>BARU LAHIR</t>
  </si>
  <si>
    <t>1212010411200017</t>
  </si>
  <si>
    <t>1212010504940004</t>
  </si>
  <si>
    <t>YOKO SIAHAAN</t>
  </si>
  <si>
    <t>3172045207950006</t>
  </si>
  <si>
    <t>DEIANTY MANURUNG</t>
  </si>
  <si>
    <t>1212010706210002</t>
  </si>
  <si>
    <t>KELVIN ROMMEL JUNIARKA SIAHAAN</t>
  </si>
  <si>
    <t>1212011802210006</t>
  </si>
  <si>
    <t>1212011808830001</t>
  </si>
  <si>
    <t>PARDAMEAN TAMPUBOLON</t>
  </si>
  <si>
    <t>WARGA BARU</t>
  </si>
  <si>
    <t>1212010104210001</t>
  </si>
  <si>
    <t>1212010404920009</t>
  </si>
  <si>
    <t>RIKARDO NAINGGOLAN</t>
  </si>
  <si>
    <t>1212011210210002</t>
  </si>
  <si>
    <t>3275050208840001</t>
  </si>
  <si>
    <t>RADISMAN PURBA</t>
  </si>
  <si>
    <t>DOLOK MARAJA</t>
  </si>
  <si>
    <t>3275074207850015</t>
  </si>
  <si>
    <t>LENNY PANDIANGAN</t>
  </si>
  <si>
    <t>MENGURUS RUMAH TANGGA</t>
  </si>
  <si>
    <t>3275077011050005</t>
  </si>
  <si>
    <t>SHINTA PURBA</t>
  </si>
  <si>
    <t>BEKASI</t>
  </si>
  <si>
    <t>3275071109100001</t>
  </si>
  <si>
    <t>MONANG PARDAMEAN PURBA</t>
  </si>
  <si>
    <t>3275071202180003</t>
  </si>
  <si>
    <t>RISTON PURBA</t>
  </si>
  <si>
    <t>3275071205200002</t>
  </si>
  <si>
    <t>DANIEL PURBA</t>
  </si>
  <si>
    <t>SUMBER DATA : KEPALA DUSUN MARPAUNG</t>
  </si>
  <si>
    <t xml:space="preserve"> </t>
  </si>
  <si>
    <t>BY: DEWI SIMANGUNSONG</t>
  </si>
  <si>
    <t xml:space="preserve">DAFTAR KEPALA KELUARGA DUSUN HUTA DOLOK DESA LUMBAN BULBUL KEC.BALIGE KAB. TOBA </t>
  </si>
  <si>
    <t>JENIS KELAMIN</t>
  </si>
  <si>
    <t>TEMPAT LAHIR</t>
  </si>
  <si>
    <t>1212011412070009</t>
  </si>
  <si>
    <t>1212010902540001</t>
  </si>
  <si>
    <t>ROBET SIMATUPANG</t>
  </si>
  <si>
    <t>SIBOLGA</t>
  </si>
  <si>
    <t>1212017008640001</t>
  </si>
  <si>
    <t>RUMINTAN SITORUS</t>
  </si>
  <si>
    <t>1212011608130001</t>
  </si>
  <si>
    <t>1212010111650001</t>
  </si>
  <si>
    <t>PARDOMUAN NAINGGOLAN</t>
  </si>
  <si>
    <t>1212016512690004</t>
  </si>
  <si>
    <t>ELIDA SIMANJUNTAK</t>
  </si>
  <si>
    <t>SITAMPURUNG</t>
  </si>
  <si>
    <t>1212012303940001</t>
  </si>
  <si>
    <t>RISKI RIFANDI NAINGGOLAN</t>
  </si>
  <si>
    <t>1212012303980003</t>
  </si>
  <si>
    <t>PEBRIANTO NAINGGOLAN</t>
  </si>
  <si>
    <t>PELAJAR/MAHASISWA</t>
  </si>
  <si>
    <t>1212012404000005</t>
  </si>
  <si>
    <t>SUHAR NAINGGOLAN</t>
  </si>
  <si>
    <t>1212012003070008</t>
  </si>
  <si>
    <t>JESEN NAINGGOLAN</t>
  </si>
  <si>
    <t>BALIGE0511870005</t>
  </si>
  <si>
    <t>1212011509110012</t>
  </si>
  <si>
    <t>1212010511870006</t>
  </si>
  <si>
    <t>FERNANDO HARYONO NAINGGOLAN</t>
  </si>
  <si>
    <t>1212016304890009</t>
  </si>
  <si>
    <t>ARNI RENTAULI NAPITUPULU</t>
  </si>
  <si>
    <t>1212013105110002</t>
  </si>
  <si>
    <t>JUBEL DONY NAINGGOLAN</t>
  </si>
  <si>
    <t>1212014604130001</t>
  </si>
  <si>
    <t>CLARA STEPANY NAINGGOLAN</t>
  </si>
  <si>
    <t>1212011112070039</t>
  </si>
  <si>
    <t>1212012710500001</t>
  </si>
  <si>
    <t>DINGIN SIMANGUNSONG</t>
  </si>
  <si>
    <t>1212016202520001</t>
  </si>
  <si>
    <t>LUKERIA TAMPUBOLON</t>
  </si>
  <si>
    <t>SIBOLAHOTANG</t>
  </si>
  <si>
    <t>PETANI/PEKEBUN</t>
  </si>
  <si>
    <t>1212011712070010</t>
  </si>
  <si>
    <t>1212013004770001</t>
  </si>
  <si>
    <t>JERRI SIMANGUNSONG</t>
  </si>
  <si>
    <t>1212015511760002</t>
  </si>
  <si>
    <t>TIMAR SIAHAAN</t>
  </si>
  <si>
    <t>PAINDOAN</t>
  </si>
  <si>
    <t>1212015102050003</t>
  </si>
  <si>
    <t>NIRWANAENJELIKA SIMANGUNSONG</t>
  </si>
  <si>
    <t>121201270909001</t>
  </si>
  <si>
    <t>YORDAN PUJION SIMANGUNSONG</t>
  </si>
  <si>
    <t>1212015407130001</t>
  </si>
  <si>
    <t>GENESARET SIMANGUNSONG</t>
  </si>
  <si>
    <t>1212011503100003</t>
  </si>
  <si>
    <t>1212010403770004</t>
  </si>
  <si>
    <t>PARDAMEAN SIMANGUNSONG</t>
  </si>
  <si>
    <t>1212015506800002</t>
  </si>
  <si>
    <t>DEWI ROTUA ULI PANGARIBUAN</t>
  </si>
  <si>
    <t>1212011905030006</t>
  </si>
  <si>
    <t>PUTRA TORANG P SIMANGUNSONG</t>
  </si>
  <si>
    <t>1212015610050003</t>
  </si>
  <si>
    <t>SOFHIA ADELINA SIMANGUNSONG</t>
  </si>
  <si>
    <t>1212016809100002</t>
  </si>
  <si>
    <t>DEA SARAH PRATIWI SIMANGUNSONG</t>
  </si>
  <si>
    <t>1212015804160001</t>
  </si>
  <si>
    <t>CLARA VERONIKA SIMANGUNSONG</t>
  </si>
  <si>
    <t>BELUM BEKERJA</t>
  </si>
  <si>
    <t>1212012507110007</t>
  </si>
  <si>
    <t>1212010510420001</t>
  </si>
  <si>
    <t>ALBERT SIMANGUNSONG</t>
  </si>
  <si>
    <t>1212016012480001</t>
  </si>
  <si>
    <t>ERNA PANJAITAN</t>
  </si>
  <si>
    <t>LARAS</t>
  </si>
  <si>
    <t>1212012405120002</t>
  </si>
  <si>
    <t>1212011104860001</t>
  </si>
  <si>
    <t>WALTER ADIL SIMANGUNSONG</t>
  </si>
  <si>
    <t>1212015909870002</t>
  </si>
  <si>
    <t>SURIANI SITOMPUL</t>
  </si>
  <si>
    <t>BANUA LUHU</t>
  </si>
  <si>
    <t>1212016307120003</t>
  </si>
  <si>
    <t>GISEL CHRISTIANI SIMANGUNSONG</t>
  </si>
  <si>
    <t>1212014505160001</t>
  </si>
  <si>
    <t>FEODORA MIRACLE SIMANGUNSONG</t>
  </si>
  <si>
    <t>1212014101180001</t>
  </si>
  <si>
    <t>AUDRY FAYOLA HARAITO SIMANGUNSONG</t>
  </si>
  <si>
    <t>PENTUS YAMASITA SIMANGUNSONG</t>
  </si>
  <si>
    <t>1212010805180004</t>
  </si>
  <si>
    <t>1212011811790001</t>
  </si>
  <si>
    <t>MARLON SIMANGUNSONG</t>
  </si>
  <si>
    <t>1212010101070003</t>
  </si>
  <si>
    <t>NEO SIMANGUNSONG</t>
  </si>
  <si>
    <t>1212016010080003</t>
  </si>
  <si>
    <t>PUTRI SIMANGUNSONG</t>
  </si>
  <si>
    <t>1212011805110003</t>
  </si>
  <si>
    <t>1212011805750003</t>
  </si>
  <si>
    <t>SAMUEL SITUMORANG</t>
  </si>
  <si>
    <t>GEBANG</t>
  </si>
  <si>
    <t>1212016301760002</t>
  </si>
  <si>
    <t>IDA ROYANI SIMANGUNSONG</t>
  </si>
  <si>
    <t>1212017008010003</t>
  </si>
  <si>
    <t>INDAH MAYANI SITUMORANG</t>
  </si>
  <si>
    <t>1212010811030003</t>
  </si>
  <si>
    <t>ANDRI RICAD HARIANTO SITUMORANG</t>
  </si>
  <si>
    <t>1212012403070001</t>
  </si>
  <si>
    <t>MARITO NATANAEL SITUMORANG</t>
  </si>
  <si>
    <t>1212016510110003</t>
  </si>
  <si>
    <t>VITA CHELSEA OLIVIA SITUMORANG</t>
  </si>
  <si>
    <t>1212012303090002</t>
  </si>
  <si>
    <t>1212014101460001</t>
  </si>
  <si>
    <t>DUMARIA SILALAHI</t>
  </si>
  <si>
    <t>PAGAR BATU</t>
  </si>
  <si>
    <t>1212011707830002</t>
  </si>
  <si>
    <t>TOGA MARULAK SIMANGUNSONG</t>
  </si>
  <si>
    <t>1212011709860001</t>
  </si>
  <si>
    <t>MIDUK ARTA SIMANGUNSONG</t>
  </si>
  <si>
    <t>1212010208930001</t>
  </si>
  <si>
    <t>COKI BAKTER SIMANGUNSONG</t>
  </si>
  <si>
    <t>1212011110120023</t>
  </si>
  <si>
    <t>1212011011770004</t>
  </si>
  <si>
    <t>DAVID SIMANGUNSONG</t>
  </si>
  <si>
    <t>1212016012700001</t>
  </si>
  <si>
    <t>REPIA SINAGA</t>
  </si>
  <si>
    <t>1212015509090001</t>
  </si>
  <si>
    <t>SEPTI JESIKA SIMANGUNSONG</t>
  </si>
  <si>
    <t>1212016112100001</t>
  </si>
  <si>
    <t>ADINDA MAHARANI SIMANGUNSONG</t>
  </si>
  <si>
    <t>1212012507160003</t>
  </si>
  <si>
    <t>2171036267810002</t>
  </si>
  <si>
    <t>SITI DELPI SIMANGUNSONG</t>
  </si>
  <si>
    <t>2171032506090002</t>
  </si>
  <si>
    <t>JOSUA SITINJAK</t>
  </si>
  <si>
    <t>1212011412070021</t>
  </si>
  <si>
    <t>1212014502450001</t>
  </si>
  <si>
    <t>RUKIAYA NAPITUPULU</t>
  </si>
  <si>
    <t>KOTA CANE</t>
  </si>
  <si>
    <t xml:space="preserve">SD </t>
  </si>
  <si>
    <t>1212012002200002</t>
  </si>
  <si>
    <t>3175085504791002</t>
  </si>
  <si>
    <t>NITA SIMANJUNTAK</t>
  </si>
  <si>
    <t>3175081009051002</t>
  </si>
  <si>
    <t>ANTON FIRMANSYA SILAEN</t>
  </si>
  <si>
    <t>1212011712070022</t>
  </si>
  <si>
    <t>1212011208520001</t>
  </si>
  <si>
    <t>ASLIN SIMANJUNTAK</t>
  </si>
  <si>
    <t>HUTABULU</t>
  </si>
  <si>
    <t>1212016005580003</t>
  </si>
  <si>
    <t>BERTHA SIMANGUNSONG</t>
  </si>
  <si>
    <t>1212011712070012</t>
  </si>
  <si>
    <t>1212010910670001</t>
  </si>
  <si>
    <t>LASMAN SIMANGUNSONG</t>
  </si>
  <si>
    <t>1212012003680001</t>
  </si>
  <si>
    <t>TUMIAR SIBARANI</t>
  </si>
  <si>
    <t>1212012806980001</t>
  </si>
  <si>
    <t>LASTIAR SIMANGUNSONG</t>
  </si>
  <si>
    <t>1212013112990001</t>
  </si>
  <si>
    <t>ANDIKA SIMANGUNSONG</t>
  </si>
  <si>
    <t>1212010709010001</t>
  </si>
  <si>
    <t>SEPTIANA SIMANGUNSONG</t>
  </si>
  <si>
    <t>1212012911020001</t>
  </si>
  <si>
    <t>SONYA SIMANGUNSONG</t>
  </si>
  <si>
    <t>1212010907030001</t>
  </si>
  <si>
    <t>FANNY SIMANGUNSONG</t>
  </si>
  <si>
    <t>1212011004190009</t>
  </si>
  <si>
    <t>1405020401700003</t>
  </si>
  <si>
    <t>PARSAORAN SIMANGUNSONG</t>
  </si>
  <si>
    <t>1405024510700011</t>
  </si>
  <si>
    <t>SANTY HARO</t>
  </si>
  <si>
    <t>1405026007970003</t>
  </si>
  <si>
    <t>PUTRI AHARANI SIMANGUNSONG</t>
  </si>
  <si>
    <t xml:space="preserve">SLTA </t>
  </si>
  <si>
    <t>1405025304010002</t>
  </si>
  <si>
    <t>MARIA MARANATA</t>
  </si>
  <si>
    <t>PANGKALAN KERINCI</t>
  </si>
  <si>
    <t>1405026409020004</t>
  </si>
  <si>
    <t>SONDANG SEPTIANA</t>
  </si>
  <si>
    <t>1405026210040004</t>
  </si>
  <si>
    <t>DEVI SABRINA</t>
  </si>
  <si>
    <t>1212011111100005</t>
  </si>
  <si>
    <t>1212011308590002</t>
  </si>
  <si>
    <t>DONGARAN SIMANGUNSONG</t>
  </si>
  <si>
    <t>1212014305680004</t>
  </si>
  <si>
    <t>NETTY DONDA RAJAGUKGUK</t>
  </si>
  <si>
    <t>1212015305920003</t>
  </si>
  <si>
    <t>BARITA ULI ELFRIDA SIMANGUNSONG</t>
  </si>
  <si>
    <t>1212010101950003</t>
  </si>
  <si>
    <t>HARATUA MANGINAR SONAK SIMANGUNSONG</t>
  </si>
  <si>
    <t>1212012405970003</t>
  </si>
  <si>
    <t>JONES SITUMEANG</t>
  </si>
  <si>
    <t>1212012506040002</t>
  </si>
  <si>
    <t>ADITIA FEBRIANTO SIMANGUNSONG</t>
  </si>
  <si>
    <t>1212012211070001</t>
  </si>
  <si>
    <t>DIKA ALDI STEVEN SIMANGUNSONG</t>
  </si>
  <si>
    <t>1212010602090010</t>
  </si>
  <si>
    <t>1212011708800002</t>
  </si>
  <si>
    <t>M.RIZAL NAINGGOLAN</t>
  </si>
  <si>
    <t>1212016512840002</t>
  </si>
  <si>
    <t>YUNITA FRANSISKA NAPITUPULU</t>
  </si>
  <si>
    <t>1212016912070001</t>
  </si>
  <si>
    <t>CHELSY GRECYA NAINGGOLAN</t>
  </si>
  <si>
    <t>1212014505100002</t>
  </si>
  <si>
    <t>YOHANA ADELINA NAINGGOLAN</t>
  </si>
  <si>
    <t>1212012509110001</t>
  </si>
  <si>
    <t>GILANG ELPUEGO NAINGGOLAN</t>
  </si>
  <si>
    <t>1212011111090006</t>
  </si>
  <si>
    <t>1212011105560001</t>
  </si>
  <si>
    <t>SORODIN SIMANGUNSONG</t>
  </si>
  <si>
    <t>1212011304820001</t>
  </si>
  <si>
    <t>PARLINDUNGAN SIMANGUNSONG</t>
  </si>
  <si>
    <t>1212010905120002</t>
  </si>
  <si>
    <t>127111906850003</t>
  </si>
  <si>
    <t>HERWINO HASIBUAN</t>
  </si>
  <si>
    <t>1212014805880001</t>
  </si>
  <si>
    <t>DINA SIMANGUNSONG</t>
  </si>
  <si>
    <t>1212010804120001</t>
  </si>
  <si>
    <t>MICHAEL PASKA HASIBUAN</t>
  </si>
  <si>
    <t>1212016605140001</t>
  </si>
  <si>
    <t>HANNA SASKIA HASIBUAN</t>
  </si>
  <si>
    <t>1212014311190001</t>
  </si>
  <si>
    <t>LIORA SARON HASIBUAN</t>
  </si>
  <si>
    <t>1212012010080015</t>
  </si>
  <si>
    <t>1212011509560002</t>
  </si>
  <si>
    <t>EDWIN PAILON MALAU</t>
  </si>
  <si>
    <t>PANGURURAN</t>
  </si>
  <si>
    <t>1212010103520001</t>
  </si>
  <si>
    <t>MARTIANA SIMANGUNSONG</t>
  </si>
  <si>
    <t>1212012509190001</t>
  </si>
  <si>
    <t>1212012103730001</t>
  </si>
  <si>
    <t>DIMPOS SILITONGA</t>
  </si>
  <si>
    <t>PANGALOAN</t>
  </si>
  <si>
    <t>1212016808730007</t>
  </si>
  <si>
    <t>RIMA MELATI HOTMAIDA SIMANGUNSONG</t>
  </si>
  <si>
    <t>1212011112040003</t>
  </si>
  <si>
    <t>VINCENT CHRIST BONAGABE SILITONG</t>
  </si>
  <si>
    <t>1212015706070003</t>
  </si>
  <si>
    <t>RACHEL YUNITA SILITONGA</t>
  </si>
  <si>
    <t>1212011412140001</t>
  </si>
  <si>
    <t>FRANKLIN AURO SILITONGA</t>
  </si>
  <si>
    <t>JUMLAH LAKI-LAKI         =</t>
  </si>
  <si>
    <t xml:space="preserve">BELUM SEKOLAH  </t>
  </si>
  <si>
    <t xml:space="preserve">                 PEREMPUAN  =</t>
  </si>
  <si>
    <t xml:space="preserve">JUMLAH TOTAL            </t>
  </si>
  <si>
    <t>JUMLAH</t>
  </si>
  <si>
    <t>DAFTAR KEPALA KELUARGA DUSUN SILESEM DESA LUMBAN BULBUL KEC.BALIGE KAB. TOBA SAMOSIR</t>
  </si>
  <si>
    <t>Column1</t>
  </si>
  <si>
    <t>Keterangan</t>
  </si>
  <si>
    <t>DTKS</t>
  </si>
  <si>
    <t>Column2</t>
  </si>
  <si>
    <t>1212010402500001</t>
  </si>
  <si>
    <t>MORHAN SIMANGUNSONG</t>
  </si>
  <si>
    <t>1206030032000134</t>
  </si>
  <si>
    <t>S</t>
  </si>
  <si>
    <t>1212015603480001</t>
  </si>
  <si>
    <t>EMMELIA SIMANJUNTAK</t>
  </si>
  <si>
    <t>1212012104880007</t>
  </si>
  <si>
    <t>HENDRA SIMANGUNSONG</t>
  </si>
  <si>
    <t>1212012206120004</t>
  </si>
  <si>
    <t>3216062502810009</t>
  </si>
  <si>
    <t>FABER SIMANGUNSONG</t>
  </si>
  <si>
    <t>1206030032000066</t>
  </si>
  <si>
    <t>3216065812800007</t>
  </si>
  <si>
    <t>KEBER NATALINA PASARIBU</t>
  </si>
  <si>
    <t>3216060212090005</t>
  </si>
  <si>
    <t>ARMANDO KEFAN SIMANGUNSONG</t>
  </si>
  <si>
    <t>1212016504110003</t>
  </si>
  <si>
    <t>RUTH FRANSISKA SIMANGUNSONG</t>
  </si>
  <si>
    <t>1212012503150001</t>
  </si>
  <si>
    <t>REYNARD ADRIEL SIMANGUNSONG</t>
  </si>
  <si>
    <t>1212011112070002</t>
  </si>
  <si>
    <t>1212011810400001</t>
  </si>
  <si>
    <t>BINTAR SIMANGUNSONG</t>
  </si>
  <si>
    <t>1206030032000124</t>
  </si>
  <si>
    <t>1212016606480002</t>
  </si>
  <si>
    <t>HINALANG</t>
  </si>
  <si>
    <t>1212012701120011</t>
  </si>
  <si>
    <t>1212010609790005</t>
  </si>
  <si>
    <t>MANGIRING TUA HASIBUAN</t>
  </si>
  <si>
    <t>1206030032000131</t>
  </si>
  <si>
    <t>1212015702790003</t>
  </si>
  <si>
    <t>RAHWANI SIMANGUNSONG</t>
  </si>
  <si>
    <t>D1</t>
  </si>
  <si>
    <t>1212014108040003</t>
  </si>
  <si>
    <t>MANUELA AGUSTIN HASIBUAN</t>
  </si>
  <si>
    <t>1212010604070002</t>
  </si>
  <si>
    <t>PASKA JEREMI PRATAMA HASIBUAN</t>
  </si>
  <si>
    <t>1212010906090002</t>
  </si>
  <si>
    <t>MARKUS RAFAEL HASIBUAN</t>
  </si>
  <si>
    <t>1212011004130001</t>
  </si>
  <si>
    <t>LUKAS STEVEN HASIAN HASIBUAN</t>
  </si>
  <si>
    <t>1212012506150003</t>
  </si>
  <si>
    <t>ALIANDO NATANAEL HASIBUAN</t>
  </si>
  <si>
    <t>1212011312070022</t>
  </si>
  <si>
    <t>1212012406610001</t>
  </si>
  <si>
    <t>LUMUMBA SILAEN</t>
  </si>
  <si>
    <t>HUTA BAYU</t>
  </si>
  <si>
    <t>1212015003620001</t>
  </si>
  <si>
    <t>ROMAIDA SIMANGUNSONG</t>
  </si>
  <si>
    <t>1212015412900002</t>
  </si>
  <si>
    <t>ASIMA ELFRIYANA SILAEN</t>
  </si>
  <si>
    <t>1212016012910001</t>
  </si>
  <si>
    <t>WIWI SAMPUTRY SILAEN</t>
  </si>
  <si>
    <t>1212010512930001</t>
  </si>
  <si>
    <t>DANIEL HASUDUNGAN SILAEN</t>
  </si>
  <si>
    <t>1212015312980001</t>
  </si>
  <si>
    <t>PITA DESI WATY SILAEN</t>
  </si>
  <si>
    <t>1212011312070055</t>
  </si>
  <si>
    <t>1212011206450001</t>
  </si>
  <si>
    <t>TAGOR TAMPUBOLON</t>
  </si>
  <si>
    <t>1206030032000145</t>
  </si>
  <si>
    <t>1212012702740001</t>
  </si>
  <si>
    <t>CHARLES BRONSON JHONY TAMPUBOLON</t>
  </si>
  <si>
    <t>1212014306790001</t>
  </si>
  <si>
    <t>MASRINA TAMPUBOLON</t>
  </si>
  <si>
    <t>1212012701090001</t>
  </si>
  <si>
    <t>1212010812500001</t>
  </si>
  <si>
    <t>MARTIN TAMPUBOLON</t>
  </si>
  <si>
    <t>1206030032000088</t>
  </si>
  <si>
    <t>1212015605530001</t>
  </si>
  <si>
    <t>NURHAIDA SIAHAAN</t>
  </si>
  <si>
    <t>AEK BOLON</t>
  </si>
  <si>
    <t>1212011610090008</t>
  </si>
  <si>
    <t>1212012004610002</t>
  </si>
  <si>
    <t>DAHLAN TAMPUBOLON</t>
  </si>
  <si>
    <t>1206030032000062</t>
  </si>
  <si>
    <t>1212015706650002</t>
  </si>
  <si>
    <t>LAMRIA SIHOMBING</t>
  </si>
  <si>
    <t>1212014706020003</t>
  </si>
  <si>
    <t>LIA RATNASARI TAMPUBOLON</t>
  </si>
  <si>
    <t>1212015506040005</t>
  </si>
  <si>
    <t>JOJOR PUTRI DELIMA TAMPUBOLON</t>
  </si>
  <si>
    <t>1212011312070008</t>
  </si>
  <si>
    <t>1212010804610002</t>
  </si>
  <si>
    <t>PARLUHUTAN PARDEDE</t>
  </si>
  <si>
    <t>LUMBAN DOLOK</t>
  </si>
  <si>
    <t>1206030032000044</t>
  </si>
  <si>
    <t>1212014710630001</t>
  </si>
  <si>
    <t>ASIMA UDUR TAMPUBOLON</t>
  </si>
  <si>
    <t>1212015809910001</t>
  </si>
  <si>
    <t>MARGARETHA PARDEDE</t>
  </si>
  <si>
    <t>1212011307930001</t>
  </si>
  <si>
    <t>YOHANNES M.PARDEDE</t>
  </si>
  <si>
    <t>1212015501970001</t>
  </si>
  <si>
    <t>RAHEL PUTRI SION PARDEDE</t>
  </si>
  <si>
    <t>1212011604090007</t>
  </si>
  <si>
    <t>1212016511510001</t>
  </si>
  <si>
    <t>NURIADI ADRIANA NAINGGOLAN</t>
  </si>
  <si>
    <t>PENSIUN</t>
  </si>
  <si>
    <t>1212011107870001</t>
  </si>
  <si>
    <t>SURYA D.SIMANGUNSONG</t>
  </si>
  <si>
    <t>1212012005900001</t>
  </si>
  <si>
    <t>H.PUTRA SIMANGUNSONG</t>
  </si>
  <si>
    <t>1212012811120002</t>
  </si>
  <si>
    <t>1212011003820001</t>
  </si>
  <si>
    <t>CHRISTIAN S.B.SIMANGUNSONG</t>
  </si>
  <si>
    <t>1212015010610001</t>
  </si>
  <si>
    <t>ROMARIA A.SIAHAAN</t>
  </si>
  <si>
    <t>1212015509120001</t>
  </si>
  <si>
    <t>RUTH CAHAYA SIMANGUNSONG</t>
  </si>
  <si>
    <t>1212016305160002</t>
  </si>
  <si>
    <t>LESTARI GRISELLA SIMANGUNSONG</t>
  </si>
  <si>
    <t>1212011902190001</t>
  </si>
  <si>
    <t>YOHANES HANS SIMANGUNSONG</t>
  </si>
  <si>
    <t>1212011712070020</t>
  </si>
  <si>
    <t>1212011208660001</t>
  </si>
  <si>
    <t>HASAN SIAHAAN</t>
  </si>
  <si>
    <t>TAPANULI</t>
  </si>
  <si>
    <t>1206030032000042</t>
  </si>
  <si>
    <t>1212014412700004</t>
  </si>
  <si>
    <t>MAGDA SIAGIAN</t>
  </si>
  <si>
    <t>NAGASARIBU</t>
  </si>
  <si>
    <t>1212010312980002</t>
  </si>
  <si>
    <t>JURGEN PAHALA STEPHANE SIAHAAN</t>
  </si>
  <si>
    <t>DENPASAR</t>
  </si>
  <si>
    <t>1212016603030001</t>
  </si>
  <si>
    <t>LILIANY MUTIARA DEWI SIAHAAN</t>
  </si>
  <si>
    <t>1212012602090007</t>
  </si>
  <si>
    <t>1212011006610001</t>
  </si>
  <si>
    <t>MANOSOR SIAHAAN</t>
  </si>
  <si>
    <t>PEMULUNG</t>
  </si>
  <si>
    <t>1206030032000013</t>
  </si>
  <si>
    <t>1212016612720001</t>
  </si>
  <si>
    <t>SRI SULASTRI</t>
  </si>
  <si>
    <t>KEBUMEN</t>
  </si>
  <si>
    <t>1212010910950001</t>
  </si>
  <si>
    <t>CHANDRA WIBOWO PERDANA SIAHAAN</t>
  </si>
  <si>
    <t>1212015106990002</t>
  </si>
  <si>
    <t>ROSI MERLIANA PUTRI SIAHAAN</t>
  </si>
  <si>
    <t>1212011509060001</t>
  </si>
  <si>
    <t>THERESIA AYU AMELIA SIAHAAN</t>
  </si>
  <si>
    <t>1212011712070007</t>
  </si>
  <si>
    <t>1212010511730002</t>
  </si>
  <si>
    <t>DEMAK MANGAPUL SIMANGUNSONG</t>
  </si>
  <si>
    <t>1206030032000031</t>
  </si>
  <si>
    <t>1212016002800003</t>
  </si>
  <si>
    <t>NURLISA SILALAHI</t>
  </si>
  <si>
    <t>1212014011960002</t>
  </si>
  <si>
    <t>LUSIANA DERMAWATI SIMANGUNSONG</t>
  </si>
  <si>
    <t>1212010205980002</t>
  </si>
  <si>
    <t>FRANS EKO SUPRIADI SIMANGUNSONG</t>
  </si>
  <si>
    <t>1212010204120002</t>
  </si>
  <si>
    <t>YEHCZKIEL IMANUEL SIMANGUNSONG</t>
  </si>
  <si>
    <t>1212010912130004</t>
  </si>
  <si>
    <t>NOEL JERIKO SIMANGUNSONG</t>
  </si>
  <si>
    <t>1212011805100005</t>
  </si>
  <si>
    <t>1212010506690003</t>
  </si>
  <si>
    <t>HOTMAROJAHAN SIMANGUNSONG</t>
  </si>
  <si>
    <t>1206030032000048</t>
  </si>
  <si>
    <t>1212016006700002</t>
  </si>
  <si>
    <t>TIUR WINARTI PANJAITAN</t>
  </si>
  <si>
    <t>BELAWAN</t>
  </si>
  <si>
    <t>1212011108920002</t>
  </si>
  <si>
    <t>HARDIWANTO SIMANGUNSONG</t>
  </si>
  <si>
    <t>1212015003940003</t>
  </si>
  <si>
    <t>RUSNA FALENTINA SIMANGUNSONG</t>
  </si>
  <si>
    <t>1212014303960002</t>
  </si>
  <si>
    <t>SRI DEVI SIMANGUNSONG</t>
  </si>
  <si>
    <t>1212014201980002</t>
  </si>
  <si>
    <t>MAHARANI SIMANGUNSONG</t>
  </si>
  <si>
    <t>1212016103010002</t>
  </si>
  <si>
    <t>NATANAEL PRASETIO SIMANGUNSONG</t>
  </si>
  <si>
    <t>1212011712020001</t>
  </si>
  <si>
    <t>YUNI SHARA SIMANGUNSONG</t>
  </si>
  <si>
    <t>1212011412070019</t>
  </si>
  <si>
    <t>1212013112600001</t>
  </si>
  <si>
    <t>RASMAN SIRINGO RINGO</t>
  </si>
  <si>
    <t>1206030032000029</t>
  </si>
  <si>
    <t>1212016608590003</t>
  </si>
  <si>
    <t>SAIDA SIMANGUNSONG</t>
  </si>
  <si>
    <t>1212014512870002</t>
  </si>
  <si>
    <t>RINA LINCEWATI SIRINGO RINGO</t>
  </si>
  <si>
    <t>1212011010920003</t>
  </si>
  <si>
    <t>JALOMOS SIRINGO RINGO</t>
  </si>
  <si>
    <t>1212014707990001</t>
  </si>
  <si>
    <t>HERLINA SIRINGO RINGO</t>
  </si>
  <si>
    <t>1212012209100002</t>
  </si>
  <si>
    <t>1212010107740004</t>
  </si>
  <si>
    <t>RICARD JHONSON F.MANURUNG</t>
  </si>
  <si>
    <t>1206030032000085</t>
  </si>
  <si>
    <t>1212016906820001</t>
  </si>
  <si>
    <t>MURNI ASLINA SIMANGUNSONG</t>
  </si>
  <si>
    <t>1212014202010002</t>
  </si>
  <si>
    <t>SONY FRISTIN MANURUNG</t>
  </si>
  <si>
    <t>1212012904020004</t>
  </si>
  <si>
    <t>JOHAN RICCY MANURUNG</t>
  </si>
  <si>
    <t>1212016311050002</t>
  </si>
  <si>
    <t>INESA PUTRI FIKANIA MANURUNG</t>
  </si>
  <si>
    <t>1212012605060002</t>
  </si>
  <si>
    <t>ENROGEL MANURUNG</t>
  </si>
  <si>
    <t>1212011709070003</t>
  </si>
  <si>
    <t>MARRO MUARA MANURUNG</t>
  </si>
  <si>
    <t>1212011412070003</t>
  </si>
  <si>
    <t>1212010709520001</t>
  </si>
  <si>
    <t>LUPPIN SIMANGUNSONG</t>
  </si>
  <si>
    <t>PENGUSULAN DTKS</t>
  </si>
  <si>
    <t>1212015612540001</t>
  </si>
  <si>
    <t>KRISTA PARDEDE</t>
  </si>
  <si>
    <t>1212011110120024</t>
  </si>
  <si>
    <t>1212012410680001</t>
  </si>
  <si>
    <t>OTTOM MARIHOT TAMPUBOLON</t>
  </si>
  <si>
    <t>1206030032000114</t>
  </si>
  <si>
    <t>1212016010740002</t>
  </si>
  <si>
    <t>OMERIA TAMPUBOLON</t>
  </si>
  <si>
    <t>1212011909120004</t>
  </si>
  <si>
    <t>1212015008470001</t>
  </si>
  <si>
    <t>RIDWAN HARO</t>
  </si>
  <si>
    <t>1212012901090001</t>
  </si>
  <si>
    <t>1212010305730001</t>
  </si>
  <si>
    <t>RAMLI MANIK</t>
  </si>
  <si>
    <t>1206030032000008</t>
  </si>
  <si>
    <t>1212014303710001</t>
  </si>
  <si>
    <t>MAWAR SIHOMBING</t>
  </si>
  <si>
    <t>1212011506990001</t>
  </si>
  <si>
    <t>FRANS DAVID SANJAYA MANIK</t>
  </si>
  <si>
    <t>1212012904010001</t>
  </si>
  <si>
    <t>JOHANNES BRIANTORO MANIK</t>
  </si>
  <si>
    <t>1212014811030001</t>
  </si>
  <si>
    <t>NOVA ADELINA MANIK</t>
  </si>
  <si>
    <t>1212014110050001</t>
  </si>
  <si>
    <t>MUTIARA SANI MANIK</t>
  </si>
  <si>
    <t>1212010801150001</t>
  </si>
  <si>
    <t>1212010208800001</t>
  </si>
  <si>
    <t>JOYO MAIBEN TAMPUBOLON</t>
  </si>
  <si>
    <t>1206030032000089</t>
  </si>
  <si>
    <t>1212015306830003</t>
  </si>
  <si>
    <t>KATRINA MEDIARTA SIAHAAN</t>
  </si>
  <si>
    <t>HINALANG BAGASAN</t>
  </si>
  <si>
    <t>1212014701150001</t>
  </si>
  <si>
    <t>CALARA TAMPUBOLON</t>
  </si>
  <si>
    <t>1212012709160008</t>
  </si>
  <si>
    <t>1212016307590003</t>
  </si>
  <si>
    <t>RUSMANI SIREGAR</t>
  </si>
  <si>
    <t>SIBORONG-BORONG</t>
  </si>
  <si>
    <t>1206030032000142</t>
  </si>
  <si>
    <t>1212011011200008</t>
  </si>
  <si>
    <t>1212012001920005</t>
  </si>
  <si>
    <t>DAME SITANGGANG</t>
  </si>
  <si>
    <t>1212016404940001</t>
  </si>
  <si>
    <t>VERONICA SIAGIAN</t>
  </si>
  <si>
    <t>PAPANDE</t>
  </si>
  <si>
    <t>1212012403210001</t>
  </si>
  <si>
    <t>YOHANNES LYBERJUANGAN SITANGGANG</t>
  </si>
  <si>
    <t>1212012506200004</t>
  </si>
  <si>
    <t>1271162505730004</t>
  </si>
  <si>
    <t>NGATIMIN</t>
  </si>
  <si>
    <t>RANTAU PRAPAT</t>
  </si>
  <si>
    <t>1271166304740001</t>
  </si>
  <si>
    <t>DEWI MURNI</t>
  </si>
  <si>
    <t>1271162303930003</t>
  </si>
  <si>
    <t>ANDRIAN</t>
  </si>
  <si>
    <t xml:space="preserve">1212010901180005 </t>
  </si>
  <si>
    <t>3175061506840004</t>
  </si>
  <si>
    <t>JUNI SAHAT PRABUANA PANJAITAN</t>
  </si>
  <si>
    <t>1206030032000109</t>
  </si>
  <si>
    <t>3172026710830015</t>
  </si>
  <si>
    <t>DEWI SIMANGUNSONG</t>
  </si>
  <si>
    <t>PERANGKAAT DESA</t>
  </si>
  <si>
    <t>1212012408210000</t>
  </si>
  <si>
    <t>2171031301790006</t>
  </si>
  <si>
    <t>HOTDEN SIMANGUNSONG</t>
  </si>
  <si>
    <t>DIP III</t>
  </si>
  <si>
    <t>2171034601810000</t>
  </si>
  <si>
    <t>LISMAWATI SINAGA</t>
  </si>
  <si>
    <t>SIDIKALANG</t>
  </si>
  <si>
    <t>2171031902070000</t>
  </si>
  <si>
    <t>TEO PEBRIAN SIMANGUNSONG</t>
  </si>
  <si>
    <t>6171026502110000</t>
  </si>
  <si>
    <t>EVELINE CLAUDIA  SIMANGUNSONG</t>
  </si>
  <si>
    <t>6112013011170002</t>
  </si>
  <si>
    <t>ADITYA DAVINE SIMANGUNSONG</t>
  </si>
  <si>
    <t>KUBURAYA</t>
  </si>
  <si>
    <t>1212010112200001</t>
  </si>
  <si>
    <t>1212011101010001</t>
  </si>
  <si>
    <t>SALMAN HERIANTO SIMANGUNSONG</t>
  </si>
  <si>
    <t>1212064311010002</t>
  </si>
  <si>
    <t>MERLI LIDIA PASARIBU</t>
  </si>
  <si>
    <t>JANJI MARIA</t>
  </si>
  <si>
    <t>ZEFANYA SIMANGUNSONG</t>
  </si>
  <si>
    <t>1212011007200001</t>
  </si>
  <si>
    <t>1671082408590004</t>
  </si>
  <si>
    <t>ERICCSON MAY SIREGAR</t>
  </si>
  <si>
    <t>BURUH HARIAN LEPAS</t>
  </si>
  <si>
    <t>1211024606880001</t>
  </si>
  <si>
    <t>OSNA LUMBAN GAOL</t>
  </si>
  <si>
    <t>SINDULA</t>
  </si>
  <si>
    <t>1212015202170002</t>
  </si>
  <si>
    <t>CLAUDIA VALENTINA SIREGAR</t>
  </si>
  <si>
    <t>1212011603200009</t>
  </si>
  <si>
    <t>1219036212680002</t>
  </si>
  <si>
    <t>ESTERIA SITORUS</t>
  </si>
  <si>
    <t>KAMPUNG KELAPA</t>
  </si>
  <si>
    <t>1219035207040003</t>
  </si>
  <si>
    <t>MEGA JULIANTI PUTRI BR SIREGAR</t>
  </si>
  <si>
    <t>KISARAN</t>
  </si>
  <si>
    <t>1219030209090003</t>
  </si>
  <si>
    <t>REY STYVEN SIREGAR</t>
  </si>
  <si>
    <t>1212012606120001</t>
  </si>
  <si>
    <t>1212012103760003</t>
  </si>
  <si>
    <t>JUFRI PARDEDE</t>
  </si>
  <si>
    <t>1212016206800002</t>
  </si>
  <si>
    <t>EVA SIAHAAN</t>
  </si>
  <si>
    <t>1212016412030001</t>
  </si>
  <si>
    <t>GRACE ALNORA KRISTIN PARDEDE</t>
  </si>
  <si>
    <t>1212016804050001</t>
  </si>
  <si>
    <t>PRETTY LUGIANA PARDEDE</t>
  </si>
  <si>
    <t>1212014506070004</t>
  </si>
  <si>
    <t>CHELSY OLIVIA PARDEDE</t>
  </si>
  <si>
    <t>1212012911100001</t>
  </si>
  <si>
    <t>RITTAR RIVAEL PARDEDE</t>
  </si>
  <si>
    <t>1212010103180001</t>
  </si>
  <si>
    <t>ROWEN RAJA PARDEDE</t>
  </si>
  <si>
    <t>DATA PENDIDIIKAN</t>
  </si>
  <si>
    <t>DAFTAR KEPALA KELUARGA DUSUN SIMANGUNSONG DESA LUMBAN BULBUL KEC.BALIGE KAB. TOBA SAMOSIR</t>
  </si>
  <si>
    <t>No</t>
  </si>
  <si>
    <t>NO.KK</t>
  </si>
  <si>
    <t>LAKI LAKI</t>
  </si>
  <si>
    <t>PEREMPUANN</t>
  </si>
  <si>
    <t>NO DTKS</t>
  </si>
  <si>
    <t>1212011604090008</t>
  </si>
  <si>
    <t>1212010411610002</t>
  </si>
  <si>
    <t>DONGAN SILALAHI</t>
  </si>
  <si>
    <t>PENSIUNAN TNI</t>
  </si>
  <si>
    <t>1212016101600001</t>
  </si>
  <si>
    <t>SALOME PASARIBU</t>
  </si>
  <si>
    <t>PNS GURU</t>
  </si>
  <si>
    <t>1212011012070005</t>
  </si>
  <si>
    <t>1212016512600004</t>
  </si>
  <si>
    <t>LINDA MARPAUNG</t>
  </si>
  <si>
    <t>KEL. PENSIUNAN PNS</t>
  </si>
  <si>
    <t>1212012807150003</t>
  </si>
  <si>
    <t>1212011902900003</t>
  </si>
  <si>
    <t>WESRON SIMANJUNTAK</t>
  </si>
  <si>
    <t>HUTADAME</t>
  </si>
  <si>
    <t>1272036901860002</t>
  </si>
  <si>
    <t>CHINTAMI QORAZON RUMAPEA</t>
  </si>
  <si>
    <t>JANJI RAJA</t>
  </si>
  <si>
    <t>1212016811140001</t>
  </si>
  <si>
    <t>BUNGA KIRANA SIMANJUNTAK</t>
  </si>
  <si>
    <t>1212015408170001</t>
  </si>
  <si>
    <t>ESTER OLIVIA SIMANJUNTAK</t>
  </si>
  <si>
    <t>PARUNTUNGAN SIMANJUNTAK</t>
  </si>
  <si>
    <t>DOLOK SANGGUL</t>
  </si>
  <si>
    <t>BLM SEKOLAH</t>
  </si>
  <si>
    <t>1212011112070005</t>
  </si>
  <si>
    <t>1212011502700004</t>
  </si>
  <si>
    <t>BAHARI SIMANGUNSONG</t>
  </si>
  <si>
    <t>1206030032000018</t>
  </si>
  <si>
    <t>1212016911740003</t>
  </si>
  <si>
    <t>LISBET HUTAGAOL</t>
  </si>
  <si>
    <t>RANTAU PARAPAT</t>
  </si>
  <si>
    <t>1212010605990001</t>
  </si>
  <si>
    <t>RIO FARHAN SIMANGUNSONG</t>
  </si>
  <si>
    <t>1212014609030001</t>
  </si>
  <si>
    <t>ELIZABETH VANNY SIMANGUNSONG</t>
  </si>
  <si>
    <t>1212011310040001</t>
  </si>
  <si>
    <t>JAYA ASIROHA SIMANGUNSONG</t>
  </si>
  <si>
    <t>BURUH</t>
  </si>
  <si>
    <t>1212016408060002</t>
  </si>
  <si>
    <t>DOLOROSA SIMANGUNSONG</t>
  </si>
  <si>
    <t>1212011012090001</t>
  </si>
  <si>
    <t>TONGAM SIMANGUNSONG</t>
  </si>
  <si>
    <t>1212011612130001</t>
  </si>
  <si>
    <t>AMSAL SIMANGUNSONG</t>
  </si>
  <si>
    <t>1212012202120003</t>
  </si>
  <si>
    <t>1212012704720003</t>
  </si>
  <si>
    <t>NELSON SIMANGUNSONG</t>
  </si>
  <si>
    <t>1206030032000056</t>
  </si>
  <si>
    <t>1212014606740002</t>
  </si>
  <si>
    <t>DEWIARNY RAJAGUKGUK</t>
  </si>
  <si>
    <t>MUARA</t>
  </si>
  <si>
    <t>1212011609100001</t>
  </si>
  <si>
    <t>FERRY SIMANGUNSONG</t>
  </si>
  <si>
    <t>1212013011120001</t>
  </si>
  <si>
    <t>ADEN DIKKY SIMANGUNSONG</t>
  </si>
  <si>
    <t>1212211010140001</t>
  </si>
  <si>
    <t>1212121506860001</t>
  </si>
  <si>
    <t>GOKKON PARULIAN SIPAHUTAR</t>
  </si>
  <si>
    <t>BATU MANUMPAK</t>
  </si>
  <si>
    <t>GURU</t>
  </si>
  <si>
    <t>1202044111890002</t>
  </si>
  <si>
    <t>INTAN P. SIMANJUNTAK</t>
  </si>
  <si>
    <t>1212015811140003</t>
  </si>
  <si>
    <t>RACHEL SHINE SIPAHUTAB</t>
  </si>
  <si>
    <t>1212010710190005</t>
  </si>
  <si>
    <t>1202092002850008</t>
  </si>
  <si>
    <t>ANTONIUS S.F. SIHOTANG</t>
  </si>
  <si>
    <t>DANUALUHU</t>
  </si>
  <si>
    <t>1409095712900002</t>
  </si>
  <si>
    <t>RESI NATALIA MANURUNG</t>
  </si>
  <si>
    <t>DURI</t>
  </si>
  <si>
    <t>1212012506180001</t>
  </si>
  <si>
    <t>1212016702620001</t>
  </si>
  <si>
    <t>RONDANG SILALAHI</t>
  </si>
  <si>
    <t>1212016601920001</t>
  </si>
  <si>
    <t>RUMINDANG PARULIAN ROSWATI SINAGA</t>
  </si>
  <si>
    <t>1212012003950001</t>
  </si>
  <si>
    <t>VIKTORY ROMULUS PANDAPOTAN SINAGA</t>
  </si>
  <si>
    <t>1212011212070028</t>
  </si>
  <si>
    <t>1212012509680001</t>
  </si>
  <si>
    <t>MARUDIN SIMANJUNTAK</t>
  </si>
  <si>
    <t>ONAN SAMPANG</t>
  </si>
  <si>
    <t>1212014707650004</t>
  </si>
  <si>
    <t>TINORMA MARPAUNG</t>
  </si>
  <si>
    <t>1212011907970001</t>
  </si>
  <si>
    <t>JULIPER SIMANJUNTAK</t>
  </si>
  <si>
    <t>1212010207990001</t>
  </si>
  <si>
    <t>HERBET FRANS RIVALDO SIMANJUNTAK</t>
  </si>
  <si>
    <t>1212016508010001</t>
  </si>
  <si>
    <t>ANGELIKA SIMANJUNTAK</t>
  </si>
  <si>
    <t>1212015308130002</t>
  </si>
  <si>
    <t>NATALIA M. NAINGGOLAN</t>
  </si>
  <si>
    <t>SEI MENTARAM</t>
  </si>
  <si>
    <t>1212012309140001</t>
  </si>
  <si>
    <t>1212011506850002</t>
  </si>
  <si>
    <t>JUPENTUS SINAGA</t>
  </si>
  <si>
    <t>1212116708890001</t>
  </si>
  <si>
    <t>JUITA SIMANJUNTAK</t>
  </si>
  <si>
    <t>SILIMBAT</t>
  </si>
  <si>
    <t>1212010505150001</t>
  </si>
  <si>
    <t>ALVARO J.S.SINAGA</t>
  </si>
  <si>
    <t>1212011409170001</t>
  </si>
  <si>
    <t>KEYCELLO J.SINAGA</t>
  </si>
  <si>
    <t>1212011012070002</t>
  </si>
  <si>
    <t>1212010503560001</t>
  </si>
  <si>
    <t>HOTNER TAMPUBOLON</t>
  </si>
  <si>
    <t>PEATALUN</t>
  </si>
  <si>
    <t>PENSIUNAN GURU</t>
  </si>
  <si>
    <t>1212016511560001</t>
  </si>
  <si>
    <t>SERIMINTEN HUTAGAOL</t>
  </si>
  <si>
    <t>SOSOR DOLOK</t>
  </si>
  <si>
    <t>BERDAGANG</t>
  </si>
  <si>
    <t>1212010604870001</t>
  </si>
  <si>
    <t>MOMPO ALBOIN TAMPUBOLON</t>
  </si>
  <si>
    <t>1212016205900001</t>
  </si>
  <si>
    <t>ELVIAH SUSANTI TAMPUBOLON</t>
  </si>
  <si>
    <t>KARYAWAN BUMN</t>
  </si>
  <si>
    <t>1212012603100006</t>
  </si>
  <si>
    <t>1212011301600003</t>
  </si>
  <si>
    <t>JANTER SIMANGUNSONG</t>
  </si>
  <si>
    <t>1206030032000127</t>
  </si>
  <si>
    <t>1212014503710001</t>
  </si>
  <si>
    <t>ROMIKA PAKPAHAN</t>
  </si>
  <si>
    <t>1212012507090001</t>
  </si>
  <si>
    <t>JONA W.M.SIMANGUNSONG</t>
  </si>
  <si>
    <t>1212011012070011</t>
  </si>
  <si>
    <t>1212010303520001</t>
  </si>
  <si>
    <t>MARTIN SIMANGUNSONG</t>
  </si>
  <si>
    <t>1206030032000073</t>
  </si>
  <si>
    <t>1212016007500001</t>
  </si>
  <si>
    <t>PORMAN SINAGA</t>
  </si>
  <si>
    <t>KATAR BAYU</t>
  </si>
  <si>
    <t>1212010905870002</t>
  </si>
  <si>
    <t>JUNI DARBIN SIMANGUNSONG</t>
  </si>
  <si>
    <t>1212012505940004</t>
  </si>
  <si>
    <t>SAMUEL FERRY SIMANGUNSONG</t>
  </si>
  <si>
    <t>1212012905200007</t>
  </si>
  <si>
    <t>1212012810800001</t>
  </si>
  <si>
    <t>MANOSOR ELIXON SIMANGUNSONG</t>
  </si>
  <si>
    <t>1212014505740003</t>
  </si>
  <si>
    <t>MASTA SIAHAAN</t>
  </si>
  <si>
    <t>1212011012070001</t>
  </si>
  <si>
    <t>1212010608710001</t>
  </si>
  <si>
    <t>HERMAN SIREGAR</t>
  </si>
  <si>
    <t>1206030032000019</t>
  </si>
  <si>
    <t>1212016003730002</t>
  </si>
  <si>
    <t>RESTY SIMANGUNSONG</t>
  </si>
  <si>
    <t>1212012810970003</t>
  </si>
  <si>
    <t>JENOVA HERYANTO SIREGAR</t>
  </si>
  <si>
    <t>1212014509000001</t>
  </si>
  <si>
    <t>INTAN ANDINI SIREGAR</t>
  </si>
  <si>
    <t>1212014705040001</t>
  </si>
  <si>
    <t>CYNTIA TRINITA SIREGAR</t>
  </si>
  <si>
    <t>1212016611070001</t>
  </si>
  <si>
    <t>CINTA CLANESSA SIREGAR</t>
  </si>
  <si>
    <t>1212011012070006</t>
  </si>
  <si>
    <t>1212010207660001</t>
  </si>
  <si>
    <t>TIGOR HAPOSAN SIMANGUNSONG</t>
  </si>
  <si>
    <t>1206030032000007</t>
  </si>
  <si>
    <t>1212016410670001</t>
  </si>
  <si>
    <t>ASRA SITUMORANG</t>
  </si>
  <si>
    <t>1212011906950001</t>
  </si>
  <si>
    <t>GADING LEONARDI SIMANGUNSONG</t>
  </si>
  <si>
    <t>1212011303020001</t>
  </si>
  <si>
    <t>KARDI SIMANGUNSONG</t>
  </si>
  <si>
    <t>1212014705040002</t>
  </si>
  <si>
    <t>JELITA SIMANGUNSONG</t>
  </si>
  <si>
    <t>1212012903080002</t>
  </si>
  <si>
    <t>INDRA SIMANGUNSONG</t>
  </si>
  <si>
    <t>1212010412140002</t>
  </si>
  <si>
    <t>1212011605870002</t>
  </si>
  <si>
    <t>JEFRI SIMANJUNTAK</t>
  </si>
  <si>
    <t>BONAN DOLOK</t>
  </si>
  <si>
    <t>1206030032000001</t>
  </si>
  <si>
    <t>1212015909930001</t>
  </si>
  <si>
    <t>MONICA SEPRIANA SIMANGUNSONG</t>
  </si>
  <si>
    <t>1212014401130001</t>
  </si>
  <si>
    <t>CICI SIMANJUNTAK</t>
  </si>
  <si>
    <t>1212011801180001</t>
  </si>
  <si>
    <t>GLEN FREDY SIMANJUNTAK</t>
  </si>
  <si>
    <t>1212011112070024</t>
  </si>
  <si>
    <t>1212011905620001</t>
  </si>
  <si>
    <t>BONGBONGAN SIMANGUSONG</t>
  </si>
  <si>
    <t>1212015608640001</t>
  </si>
  <si>
    <t>PURNAMA SILALAHI</t>
  </si>
  <si>
    <t>SILALAHI DOLOK</t>
  </si>
  <si>
    <t>1212011910880004</t>
  </si>
  <si>
    <t>RUDIANTO RAMOT SIMANGUNSONG</t>
  </si>
  <si>
    <t>1212015711920001</t>
  </si>
  <si>
    <t>NOVITA SARI DEWI SIMANGUNSONG</t>
  </si>
  <si>
    <t>1212015707950003</t>
  </si>
  <si>
    <t>NATALIA FAMELA SIMANGUNSONG</t>
  </si>
  <si>
    <t>1212010412980001</t>
  </si>
  <si>
    <t>RIKSON RONALDO SIMANGUNSONG</t>
  </si>
  <si>
    <t>1212016811000001</t>
  </si>
  <si>
    <t>INDRI SONIA FRETTY SIMANGUNSONG</t>
  </si>
  <si>
    <t>1212011809190002</t>
  </si>
  <si>
    <t>9203011009930001</t>
  </si>
  <si>
    <t>FAISAL IRFAN SIMANGUNSONG</t>
  </si>
  <si>
    <t>9203011112950001</t>
  </si>
  <si>
    <t>MARTUA SILITONGA</t>
  </si>
  <si>
    <t>SINGKAMJULU</t>
  </si>
  <si>
    <t>1212016308180001</t>
  </si>
  <si>
    <t>ALENA ZELIMA SIMANGUNSONG</t>
  </si>
  <si>
    <t>1212012301150003</t>
  </si>
  <si>
    <t>1208192803880001</t>
  </si>
  <si>
    <t>PRIKSON MANURUNG</t>
  </si>
  <si>
    <t>JAWA MARAJA</t>
  </si>
  <si>
    <t>KARYAWAN HONORER</t>
  </si>
  <si>
    <t>1212016207870001</t>
  </si>
  <si>
    <t>TATI SIMANGUNSONG</t>
  </si>
  <si>
    <t>1212016508150001</t>
  </si>
  <si>
    <t>NAGITA FRITY MANURUNG</t>
  </si>
  <si>
    <t>1212015808170001</t>
  </si>
  <si>
    <t>NABILA MANURUNG</t>
  </si>
  <si>
    <t>1212015808170002</t>
  </si>
  <si>
    <t>NABELA MANURUNG</t>
  </si>
  <si>
    <t>1212011905090040</t>
  </si>
  <si>
    <t>1212010704560002</t>
  </si>
  <si>
    <t>TURMAN SIMANGUNSONG</t>
  </si>
  <si>
    <t>1212015808580005</t>
  </si>
  <si>
    <t>TIAMAN HUTAJULU</t>
  </si>
  <si>
    <t>LUMBAN BINANGA</t>
  </si>
  <si>
    <t>1212011212070017</t>
  </si>
  <si>
    <t>1212010807670003</t>
  </si>
  <si>
    <t>SITOR SITUMORANG</t>
  </si>
  <si>
    <t>1206030032000059</t>
  </si>
  <si>
    <t>1212014704560001</t>
  </si>
  <si>
    <t>TUMIAR SIMANGUNSONG</t>
  </si>
  <si>
    <t>1212015407960002</t>
  </si>
  <si>
    <t>RIA EFELINA SITUMORANG</t>
  </si>
  <si>
    <t>1212013004150005</t>
  </si>
  <si>
    <t>1212011103910001</t>
  </si>
  <si>
    <t>RUDI ERIANTO SITUMORANG</t>
  </si>
  <si>
    <t>1272036304940002</t>
  </si>
  <si>
    <t>PAHALA ZIPPORA ELVARO SIMANJUNTAK</t>
  </si>
  <si>
    <t>1212011706150002</t>
  </si>
  <si>
    <t>MARSEL SITUMORANG</t>
  </si>
  <si>
    <t>1212011212070043</t>
  </si>
  <si>
    <t>1212010806620001</t>
  </si>
  <si>
    <t>BISMARK SIMANGUNSONG</t>
  </si>
  <si>
    <t>1206030032000087</t>
  </si>
  <si>
    <t>1212016404730003</t>
  </si>
  <si>
    <t>ASNARIA PASARIBU</t>
  </si>
  <si>
    <t>1212016203000001</t>
  </si>
  <si>
    <t>KRISTIN SIMANGUNSONG</t>
  </si>
  <si>
    <t>1212013001030001</t>
  </si>
  <si>
    <t>ERDISON SIMANGUNSONG</t>
  </si>
  <si>
    <t>1212014508070001</t>
  </si>
  <si>
    <t>NENSI SIMANGUNSONG</t>
  </si>
  <si>
    <t>1212014503100003</t>
  </si>
  <si>
    <t>YOHANNA SIMANGUNSONG</t>
  </si>
  <si>
    <t>1212010403090003</t>
  </si>
  <si>
    <t>1212011801650001</t>
  </si>
  <si>
    <t>PANTUN JAMES SIMANGUNSONG</t>
  </si>
  <si>
    <t>1212011007920001</t>
  </si>
  <si>
    <t>SUDARSONO SIMANGUNSONG</t>
  </si>
  <si>
    <t>1212011212070051</t>
  </si>
  <si>
    <t>1212015212590002</t>
  </si>
  <si>
    <t>TIASA SIMANGUNSONG</t>
  </si>
  <si>
    <t>1206030032000061</t>
  </si>
  <si>
    <t>1212011908950003</t>
  </si>
  <si>
    <t>JENIUS SIAHAAN</t>
  </si>
  <si>
    <t>1212015304000001</t>
  </si>
  <si>
    <t>RUSNA SIAHAAN</t>
  </si>
  <si>
    <t>KARYAWAN PABRIK</t>
  </si>
  <si>
    <t>1212011212070048</t>
  </si>
  <si>
    <t>1212016209420001</t>
  </si>
  <si>
    <t>PANAMEAN SIMAJUNTAK</t>
  </si>
  <si>
    <t>1212010109090006</t>
  </si>
  <si>
    <t>1212011110760003</t>
  </si>
  <si>
    <t>TUMPAK SIMANGUNSONG</t>
  </si>
  <si>
    <t>1206030032000071</t>
  </si>
  <si>
    <t>1212015010840005</t>
  </si>
  <si>
    <t>ARSITA RAJAGUKGUK</t>
  </si>
  <si>
    <t>SITANGGOR BONAN DOLOK</t>
  </si>
  <si>
    <t>1212010104060003</t>
  </si>
  <si>
    <t>PANDE SIMANGUNSONG</t>
  </si>
  <si>
    <t>1212010802080001</t>
  </si>
  <si>
    <t>SANDI SIMANGUNSONG</t>
  </si>
  <si>
    <t>1212012208130001</t>
  </si>
  <si>
    <t>FRENGKI JUDIKA SIMANGUNSONG</t>
  </si>
  <si>
    <t>1212011212070084</t>
  </si>
  <si>
    <t>1212014101510004</t>
  </si>
  <si>
    <t>NAVIA SIMANGUNSONG</t>
  </si>
  <si>
    <t>1212010301200002</t>
  </si>
  <si>
    <t>1212016601690001</t>
  </si>
  <si>
    <t>TIURLAN HUTAJULU</t>
  </si>
  <si>
    <t>1206030032000039</t>
  </si>
  <si>
    <t>1212011202900003</t>
  </si>
  <si>
    <t>PALTI PANDIANGAN</t>
  </si>
  <si>
    <t>1212012805960002</t>
  </si>
  <si>
    <t>DONA PANDIANGAN</t>
  </si>
  <si>
    <t>1212010604000004</t>
  </si>
  <si>
    <t>DIMAS DONI PANDIANGAN</t>
  </si>
  <si>
    <t>1212014301070006</t>
  </si>
  <si>
    <t>RATU CELSIA PANDIANGAN</t>
  </si>
  <si>
    <t>1212011212070042</t>
  </si>
  <si>
    <t>1212011901560002</t>
  </si>
  <si>
    <t>MANGATUR SIMANGUNSONG</t>
  </si>
  <si>
    <t>1206030032000130</t>
  </si>
  <si>
    <t>1212015809750005</t>
  </si>
  <si>
    <t>TITIN KARTINI</t>
  </si>
  <si>
    <t>CEPU</t>
  </si>
  <si>
    <t>1212010910000002</t>
  </si>
  <si>
    <t>RYAN SETIAWAN SIMANGUNSONG</t>
  </si>
  <si>
    <t>1212010410100003</t>
  </si>
  <si>
    <t>1212010304620003</t>
  </si>
  <si>
    <t>ALEX CHARLES M SIMANGUNSONG</t>
  </si>
  <si>
    <t>1212015010640003</t>
  </si>
  <si>
    <t>NURITA HUTAJULU</t>
  </si>
  <si>
    <t>1212012711920005</t>
  </si>
  <si>
    <t>DIPA MUSTAFA SIMANGUNSONG</t>
  </si>
  <si>
    <t>1212011908940003</t>
  </si>
  <si>
    <t>MORENOTARA SIMANGUNSONG</t>
  </si>
  <si>
    <t>1212011212110004</t>
  </si>
  <si>
    <t>1212010511890004</t>
  </si>
  <si>
    <t>DENI PUTRA SIMANGUNSONG</t>
  </si>
  <si>
    <t>1206030032000101</t>
  </si>
  <si>
    <t>1212014408920002</t>
  </si>
  <si>
    <t>GUSTINA L.SIREGAR</t>
  </si>
  <si>
    <t>1212016710110001</t>
  </si>
  <si>
    <t>GLADIEZ YOBELA SIMANGUNSONG</t>
  </si>
  <si>
    <t>1212015703150001</t>
  </si>
  <si>
    <t>HANABEL A.M.SIMANGUNSONG</t>
  </si>
  <si>
    <t>1212010811160004</t>
  </si>
  <si>
    <t>EDINTON E.SIMANGUNSONG</t>
  </si>
  <si>
    <t>1212012907090009</t>
  </si>
  <si>
    <t>1212014801540001</t>
  </si>
  <si>
    <t>RUSLAN SIMANJUNTAK</t>
  </si>
  <si>
    <t>TAMPAHAN</t>
  </si>
  <si>
    <t>1212011207170005</t>
  </si>
  <si>
    <t>1219042703870005</t>
  </si>
  <si>
    <t>MARCH JONATHAN TOBING</t>
  </si>
  <si>
    <t>LIMA PULUH</t>
  </si>
  <si>
    <t>1206030032000132</t>
  </si>
  <si>
    <t>1212015102890001</t>
  </si>
  <si>
    <t>FRIDA HILDA SIMANGUNSONG</t>
  </si>
  <si>
    <t>1212010411080002</t>
  </si>
  <si>
    <t>1212012505550001</t>
  </si>
  <si>
    <t>MARADEN SIMANGUNSONG</t>
  </si>
  <si>
    <t>1212015707540001</t>
  </si>
  <si>
    <t>RUMINA SIAHAAN</t>
  </si>
  <si>
    <t>1212012409940001</t>
  </si>
  <si>
    <t>DASAWANTO SIMANGUNSONG</t>
  </si>
  <si>
    <t>1212011212110005</t>
  </si>
  <si>
    <t>1212010704790003</t>
  </si>
  <si>
    <t>JONDIAMAN PURBA</t>
  </si>
  <si>
    <t>GUNUNG MERIAH</t>
  </si>
  <si>
    <t>1212016303810006</t>
  </si>
  <si>
    <t>IRMA SIMANGUNSONG</t>
  </si>
  <si>
    <t>1212010610100001</t>
  </si>
  <si>
    <t>YOEL PURBA</t>
  </si>
  <si>
    <t>1212016002160001</t>
  </si>
  <si>
    <t>VANIA YUNA PURBA</t>
  </si>
  <si>
    <t>1212010711190005</t>
  </si>
  <si>
    <t>1212014507920001</t>
  </si>
  <si>
    <t>IMANIAR SIMANGUNSONG</t>
  </si>
  <si>
    <t>1212011905090038</t>
  </si>
  <si>
    <t>1212011204820002</t>
  </si>
  <si>
    <t>DARMA MANONGTONG SIMANGUNSONG</t>
  </si>
  <si>
    <t>1212016801880001</t>
  </si>
  <si>
    <t>ROSMA MELATI SIAHAAN</t>
  </si>
  <si>
    <t>1212012711090001</t>
  </si>
  <si>
    <t>FIRSTNOEDWARD HAMONANGAN SIMANGUNSONG</t>
  </si>
  <si>
    <t>1212010202120004</t>
  </si>
  <si>
    <t>FEBRICO ADITYA SIMANGUNSONG</t>
  </si>
  <si>
    <t>1212016703140001</t>
  </si>
  <si>
    <t>FIKA AVANTI SIMANGUNSONG</t>
  </si>
  <si>
    <t>1212010508160003</t>
  </si>
  <si>
    <t>1212012804840001</t>
  </si>
  <si>
    <t>RAHMAN SIMANGUNSONG</t>
  </si>
  <si>
    <t>1206030032000139</t>
  </si>
  <si>
    <t>1212014912810002</t>
  </si>
  <si>
    <t>GOMGOM ARENDINA SIAGIAN</t>
  </si>
  <si>
    <t>1212015707120004</t>
  </si>
  <si>
    <t>ELYSHA ANINDYA SIMANGUNSONG</t>
  </si>
  <si>
    <t>1212011802160001</t>
  </si>
  <si>
    <t>MATTHEW OSAZE SIMANGUNSONG</t>
  </si>
  <si>
    <t>THERESIA BEATRICE SIMANGUNSONG</t>
  </si>
  <si>
    <t>1212011312070031</t>
  </si>
  <si>
    <t>1212015512490002</t>
  </si>
  <si>
    <t>TIARMA SILALAHI</t>
  </si>
  <si>
    <t>1206030032000038</t>
  </si>
  <si>
    <t>1212014511900004</t>
  </si>
  <si>
    <t>NANCE NOFERLINA SIMANGUNSONG</t>
  </si>
  <si>
    <t>1212010211150005</t>
  </si>
  <si>
    <t>1212011210840001</t>
  </si>
  <si>
    <t>NICOBUS SIMANGUNSONG</t>
  </si>
  <si>
    <t>1208134105900001</t>
  </si>
  <si>
    <t>HOTMAULI AMBARITA</t>
  </si>
  <si>
    <t>1212011903160001</t>
  </si>
  <si>
    <t>WINNER A.SIMANGUNSONG</t>
  </si>
  <si>
    <t>1212012307090008</t>
  </si>
  <si>
    <t>1212011604680002</t>
  </si>
  <si>
    <t>DONAL SIMANGUNSONG</t>
  </si>
  <si>
    <t>1212016312660001</t>
  </si>
  <si>
    <t>HERLINA SITUMORANG</t>
  </si>
  <si>
    <t>LANGKAT</t>
  </si>
  <si>
    <t>1212011110930001</t>
  </si>
  <si>
    <t>HENDRIK SAUT M.SIMANGUNSONG</t>
  </si>
  <si>
    <t>1212014712950003</t>
  </si>
  <si>
    <t>RENI HOTMA R.SIMANGUNSONG</t>
  </si>
  <si>
    <t>1212014502010001</t>
  </si>
  <si>
    <t>RIDOH SIMANGUNSONG</t>
  </si>
  <si>
    <t>1212012305110006</t>
  </si>
  <si>
    <t>1212011604660001</t>
  </si>
  <si>
    <t>SUDUNG SIMANGUNSONG</t>
  </si>
  <si>
    <t>1212016505680005</t>
  </si>
  <si>
    <t>ROSMAIDA SIREGAR</t>
  </si>
  <si>
    <t>1212012505860001</t>
  </si>
  <si>
    <t>MARTAHAN SIMANGUNSONG</t>
  </si>
  <si>
    <t>1212015305950003</t>
  </si>
  <si>
    <t>PUTRI GRASELLA SIMANGUNSONG</t>
  </si>
  <si>
    <t>1212012003000003</t>
  </si>
  <si>
    <t>ALDI MICHAEL SIMANGUNSONG</t>
  </si>
  <si>
    <t>1212012708100002</t>
  </si>
  <si>
    <t>1212014304400001</t>
  </si>
  <si>
    <t>SINTA SILALAHI</t>
  </si>
  <si>
    <t>1206030032000021</t>
  </si>
  <si>
    <t>1212010903120004</t>
  </si>
  <si>
    <t>1212010603780002</t>
  </si>
  <si>
    <t>DORIS LUDIN SIMANGUNSONG</t>
  </si>
  <si>
    <t>1212015111780002</t>
  </si>
  <si>
    <t>SUGARI RAYANI SIMANJUNTAK</t>
  </si>
  <si>
    <t>LINTONG NIHUTA</t>
  </si>
  <si>
    <t>1212012004120001</t>
  </si>
  <si>
    <t>ROMMY SIMANGUNSONG</t>
  </si>
  <si>
    <t>1212012107140001</t>
  </si>
  <si>
    <t>RUDOLF P.SIMANGUNSONG</t>
  </si>
  <si>
    <t>1212012605160001</t>
  </si>
  <si>
    <t>ARJUNA SIMANGUNSONG</t>
  </si>
  <si>
    <t>1212010309150001</t>
  </si>
  <si>
    <t>3274031005560007</t>
  </si>
  <si>
    <t>SORDANG PARULIAN SIMANGUNSONG</t>
  </si>
  <si>
    <t>3274034206620009</t>
  </si>
  <si>
    <t>RESLIN TAMBUNAN</t>
  </si>
  <si>
    <t>LUMBAN RAU</t>
  </si>
  <si>
    <t>1212014911110004</t>
  </si>
  <si>
    <t>SANDRINA SIMANGUNSONG</t>
  </si>
  <si>
    <t>1212011212070012</t>
  </si>
  <si>
    <t>1212012701810001</t>
  </si>
  <si>
    <t>JEPRI SIMANGUNSONG</t>
  </si>
  <si>
    <t>1206030032000055</t>
  </si>
  <si>
    <t>1212015610840001</t>
  </si>
  <si>
    <t>NIRMAWATI MALEWA</t>
  </si>
  <si>
    <t>MANADO</t>
  </si>
  <si>
    <t>1212011604040004</t>
  </si>
  <si>
    <t>CHRISTIAN YOHANES SIMANGUNSONG</t>
  </si>
  <si>
    <t>1212010503070004</t>
  </si>
  <si>
    <t>MARCELL SIMANGUNSONG</t>
  </si>
  <si>
    <t>1212010711080001</t>
  </si>
  <si>
    <t>RAFAEL SIMANGUNSONG</t>
  </si>
  <si>
    <t>1212015504130002</t>
  </si>
  <si>
    <t>AMELIANA SIMANGUNSONG</t>
  </si>
  <si>
    <t>1212012304140002</t>
  </si>
  <si>
    <t>1212014311380001</t>
  </si>
  <si>
    <t>KESIANNA SIMANGUNSONG</t>
  </si>
  <si>
    <t>1206030032000093</t>
  </si>
  <si>
    <t>1212010502030004</t>
  </si>
  <si>
    <t>JERICO NABABAN</t>
  </si>
  <si>
    <t>ONAN SIBAGANDING</t>
  </si>
  <si>
    <t>1212010509180003</t>
  </si>
  <si>
    <t>117405700990001</t>
  </si>
  <si>
    <t>DINA MEGA LASTIUR SIMANGUNSONG</t>
  </si>
  <si>
    <t>1212011212070070</t>
  </si>
  <si>
    <t>1212011704500001</t>
  </si>
  <si>
    <t>NAHUM SIMANGUNSONG</t>
  </si>
  <si>
    <t>1212015906530001</t>
  </si>
  <si>
    <t>MELIANA BUTARBUTAR</t>
  </si>
  <si>
    <t>1212011211800005</t>
  </si>
  <si>
    <t>MIDUK SIMANGUNSONG</t>
  </si>
  <si>
    <t>1212011008950002</t>
  </si>
  <si>
    <t>SIMON FREDDI SIMANGUNSONG</t>
  </si>
  <si>
    <t>1212012203180008</t>
  </si>
  <si>
    <t>3275074411890005</t>
  </si>
  <si>
    <t>LENI NOFERIANTI SIMANGUNSONG</t>
  </si>
  <si>
    <t>3275055103120005</t>
  </si>
  <si>
    <t>CITRA INJELIN MANUELA TOGATOROP</t>
  </si>
  <si>
    <t>3275050902150006</t>
  </si>
  <si>
    <t>BALANDO RAJA GINUGUN TOGATOROP</t>
  </si>
  <si>
    <t>BOGOR</t>
  </si>
  <si>
    <t>1212012308110013</t>
  </si>
  <si>
    <t>1212015410690002</t>
  </si>
  <si>
    <t>RENGSINA JUNIATY SIMANJUNTAK</t>
  </si>
  <si>
    <t>1212012601030001</t>
  </si>
  <si>
    <t>ADRIAN SAMUEL MARTOGI SIMANGUNSONG</t>
  </si>
  <si>
    <t>1212011212070003</t>
  </si>
  <si>
    <t>1212012708640001</t>
  </si>
  <si>
    <t>MANDASOR SIMANGUNSONG</t>
  </si>
  <si>
    <t>1206030032000069</t>
  </si>
  <si>
    <t>1212016307720001</t>
  </si>
  <si>
    <t>HOTMARIA MARPAUNG</t>
  </si>
  <si>
    <t>1212012509960001</t>
  </si>
  <si>
    <t>DANIEL PAHOTAN SIMANGUNSONG</t>
  </si>
  <si>
    <t>1212017101010002</t>
  </si>
  <si>
    <t>HENI M.SIMANGUNSONG</t>
  </si>
  <si>
    <t>1212010603030001</t>
  </si>
  <si>
    <t>LAMHOT PANGIDOAN SIMANGUNSONG</t>
  </si>
  <si>
    <t>1212014406060001</t>
  </si>
  <si>
    <t>BUNGA JUNIARTA SIMANGUNSONG</t>
  </si>
  <si>
    <t>1212010310910001</t>
  </si>
  <si>
    <t>RISCO FRANCISKUS MANURUNG</t>
  </si>
  <si>
    <t>1212012806180002</t>
  </si>
  <si>
    <t>1212012403670006</t>
  </si>
  <si>
    <t>REINHARD TAMPUBOLON</t>
  </si>
  <si>
    <t>1212014111610002</t>
  </si>
  <si>
    <t>FLORENTINA SIMANGUNSONG</t>
  </si>
  <si>
    <t>1212010508200004</t>
  </si>
  <si>
    <t>1212015103630004</t>
  </si>
  <si>
    <t>KARTINI SIMANGUNSONG</t>
  </si>
  <si>
    <t>1212013009100014</t>
  </si>
  <si>
    <t>1212011506450003</t>
  </si>
  <si>
    <t>BISTOK SIMANGUNSONG</t>
  </si>
  <si>
    <t>1212014105530002</t>
  </si>
  <si>
    <t>RENA HANNI TAMPUBOLON</t>
  </si>
  <si>
    <t>1212010212080006</t>
  </si>
  <si>
    <t>1212011404720001</t>
  </si>
  <si>
    <t>MANOTAR SIMANGUNSONG</t>
  </si>
  <si>
    <t>1206030032000037</t>
  </si>
  <si>
    <t>1212014511750002</t>
  </si>
  <si>
    <t>RASMI PASARIBU</t>
  </si>
  <si>
    <t>1212012102940004</t>
  </si>
  <si>
    <t>SIHOT BALATA SIMANGUNSONG</t>
  </si>
  <si>
    <t>1212014106960001</t>
  </si>
  <si>
    <t>HARATI SIMANGUNSONG</t>
  </si>
  <si>
    <t>1212011810980001</t>
  </si>
  <si>
    <t>WARDIMAN SIMANGUNSONG</t>
  </si>
  <si>
    <t>1212014112040001</t>
  </si>
  <si>
    <t>WINDA HELENA SIMANGUNSONG</t>
  </si>
  <si>
    <t>1212015107070001</t>
  </si>
  <si>
    <t>ELSAY JUIARNI SIMANGUNSONG</t>
  </si>
  <si>
    <t>1212011710100005</t>
  </si>
  <si>
    <t>1212016411840003</t>
  </si>
  <si>
    <t>LUSIANA SIMANGUNSONG</t>
  </si>
  <si>
    <t>1206030032000009</t>
  </si>
  <si>
    <t>1212011010080001</t>
  </si>
  <si>
    <t>BLESSING GIDEON MANIK</t>
  </si>
  <si>
    <t>1212016310090001</t>
  </si>
  <si>
    <t>ANA TASYA OKFRIDA MANIK</t>
  </si>
  <si>
    <t>1212010306200025</t>
  </si>
  <si>
    <t>3172025807770002</t>
  </si>
  <si>
    <t>SULASTRI SIMANGUNSONG</t>
  </si>
  <si>
    <t>3172026004020006</t>
  </si>
  <si>
    <t>PUTRI PATRICIA PANGARIBUAN</t>
  </si>
  <si>
    <t>1212010107190003</t>
  </si>
  <si>
    <t>1212015503650001</t>
  </si>
  <si>
    <t>RUSMIN SIAHAAN</t>
  </si>
  <si>
    <t>1212014401910001</t>
  </si>
  <si>
    <t>MONALISA SIMANGUNSONG</t>
  </si>
  <si>
    <t>1212010505950001</t>
  </si>
  <si>
    <t>LUJUBEL SIMANGUNSONG</t>
  </si>
  <si>
    <t>1212010505970001</t>
  </si>
  <si>
    <t>LARISMAN SIMANGUNSONG</t>
  </si>
  <si>
    <t>1212015002000002</t>
  </si>
  <si>
    <t>MARIA SIMANGUNSONG</t>
  </si>
  <si>
    <t>1212012605200016</t>
  </si>
  <si>
    <t>1212017003570002</t>
  </si>
  <si>
    <t>TIOMADA GULTOM</t>
  </si>
  <si>
    <t>1206030032000032</t>
  </si>
  <si>
    <t>1212015812870001</t>
  </si>
  <si>
    <t>RINAWATI SIMANGUNSONG</t>
  </si>
  <si>
    <t>1212010808910001</t>
  </si>
  <si>
    <t>RENOL SIMANGUNSONG</t>
  </si>
  <si>
    <t>1212011604190005</t>
  </si>
  <si>
    <t>1212010306730001</t>
  </si>
  <si>
    <t>SAHATA ARITONANG</t>
  </si>
  <si>
    <t>1206030032000047</t>
  </si>
  <si>
    <t>1212015812750001</t>
  </si>
  <si>
    <t>ROHANA SIMANGUNSONG</t>
  </si>
  <si>
    <t>1212016501180002</t>
  </si>
  <si>
    <t>DORLAND ALEZA ARITONANG</t>
  </si>
  <si>
    <t>1212015105190001</t>
  </si>
  <si>
    <t>SANTA HANNA ARITONANG</t>
  </si>
  <si>
    <t>1212011905050001</t>
  </si>
  <si>
    <t>CONNAD DEMETTRIO TAISO</t>
  </si>
  <si>
    <t>TENTENA</t>
  </si>
  <si>
    <t>1212010202180002</t>
  </si>
  <si>
    <t>1212016307540001</t>
  </si>
  <si>
    <t>DARLINCE HARIANJA</t>
  </si>
  <si>
    <t>PANGARIBUAN</t>
  </si>
  <si>
    <t>1206030032000052</t>
  </si>
  <si>
    <t>1212016106940001</t>
  </si>
  <si>
    <t>VIENTY SIMANGUNSONG</t>
  </si>
  <si>
    <t>1212016811980001</t>
  </si>
  <si>
    <t>RIA IKA SIMANGUNSONG</t>
  </si>
  <si>
    <t>1212015704010002</t>
  </si>
  <si>
    <t>APRIL SIMANGUNSONG</t>
  </si>
  <si>
    <t>1212012009080006</t>
  </si>
  <si>
    <t>EFRAL SIMANGUNSONG</t>
  </si>
  <si>
    <t>1212012312190007</t>
  </si>
  <si>
    <t>1212011707900003</t>
  </si>
  <si>
    <t>JASMER REMANTO SIMANGUNSONG</t>
  </si>
  <si>
    <t>1212056410960002</t>
  </si>
  <si>
    <t>RINI NURHAYATI PANJAITAN</t>
  </si>
  <si>
    <t>KM 12</t>
  </si>
  <si>
    <t>1212014901200001</t>
  </si>
  <si>
    <t>FELYCIA SIMANGUNSONG</t>
  </si>
  <si>
    <t>1212011212070075</t>
  </si>
  <si>
    <t>1212011410740003</t>
  </si>
  <si>
    <t>SOTARDUGA NAINGGOLAN</t>
  </si>
  <si>
    <t>1206030032000060</t>
  </si>
  <si>
    <t>1212011610010001</t>
  </si>
  <si>
    <t>AMSTRON TONY NAINGGOLAN</t>
  </si>
  <si>
    <t>1212015407030002</t>
  </si>
  <si>
    <t>ENJELI SUBUR NAINGGOLAN</t>
  </si>
  <si>
    <t>1212017004090001</t>
  </si>
  <si>
    <t>KAILA ALESSIA NAINGGOLAN</t>
  </si>
  <si>
    <t>1212012502190002</t>
  </si>
  <si>
    <t>1271030106940005</t>
  </si>
  <si>
    <t>PUTRADA RAMANDANI MARBUN</t>
  </si>
  <si>
    <t>1206030032000116</t>
  </si>
  <si>
    <t>1212014204950002</t>
  </si>
  <si>
    <t>DELIMA NAINGGOLAN</t>
  </si>
  <si>
    <t>1271034304180001</t>
  </si>
  <si>
    <t>OKTA METY HELEN MARBUN</t>
  </si>
  <si>
    <t>1212011212070053</t>
  </si>
  <si>
    <t>1212011709770003</t>
  </si>
  <si>
    <t>ULIRANTO LUMBAN RAJA</t>
  </si>
  <si>
    <t>1206030032000010</t>
  </si>
  <si>
    <t>1212014309790001</t>
  </si>
  <si>
    <t>TIURMA PAKPAHAN</t>
  </si>
  <si>
    <t>1212011404000002</t>
  </si>
  <si>
    <t>PARTAHANAN LUMBAN RAJA</t>
  </si>
  <si>
    <t>1212013006010005</t>
  </si>
  <si>
    <t>JHONFERY LUMBAN RAJA</t>
  </si>
  <si>
    <t>1212011009030001</t>
  </si>
  <si>
    <t>PRAYOGA LUMBAN RAJA</t>
  </si>
  <si>
    <t>1212014309060002</t>
  </si>
  <si>
    <t>MELLA LUMBAN RAJA</t>
  </si>
  <si>
    <t>1212011810120006</t>
  </si>
  <si>
    <t>1212012609700001</t>
  </si>
  <si>
    <t>SAYUR MANOSOR SIMANJUNTAK</t>
  </si>
  <si>
    <t>1212014103640001</t>
  </si>
  <si>
    <t>MARLINA SIMANGUNSONG</t>
  </si>
  <si>
    <t>1212012103950002</t>
  </si>
  <si>
    <t>DHUMOLI TAMPUBOLON</t>
  </si>
  <si>
    <t>1212016401970001</t>
  </si>
  <si>
    <t>YESICA TAMPUBOLON</t>
  </si>
  <si>
    <t>1212016912000002</t>
  </si>
  <si>
    <t>DESNA ROMAULI TAMPUBOLON</t>
  </si>
  <si>
    <t>1212011403190008</t>
  </si>
  <si>
    <t>1212013011740001</t>
  </si>
  <si>
    <t>HERMES M.SIREGAR</t>
  </si>
  <si>
    <t>PARANGINAN</t>
  </si>
  <si>
    <t>1212010109160003</t>
  </si>
  <si>
    <t>1212012107820006</t>
  </si>
  <si>
    <t>TULUS SIMANGUNSONG</t>
  </si>
  <si>
    <t>1212011409860005</t>
  </si>
  <si>
    <t>JUBER SIMANGUNSONG</t>
  </si>
  <si>
    <t>1212011609870002</t>
  </si>
  <si>
    <t>DIMPAN SIMANGUNSONG</t>
  </si>
  <si>
    <t>1212016409930005</t>
  </si>
  <si>
    <t>FITRITUANI SIMANGUNSONG</t>
  </si>
  <si>
    <t>1212010905110005</t>
  </si>
  <si>
    <t>1212011508610002</t>
  </si>
  <si>
    <t>PARIAMAN SIMANGUNSONG</t>
  </si>
  <si>
    <t>1206030032000058</t>
  </si>
  <si>
    <t>1212014910670003</t>
  </si>
  <si>
    <t>LINDA SITUMORANG</t>
  </si>
  <si>
    <t>TEBING</t>
  </si>
  <si>
    <t>1212010205980003</t>
  </si>
  <si>
    <t>OPEN SIMANGUNSONG</t>
  </si>
  <si>
    <t>1212014204010005</t>
  </si>
  <si>
    <t>HEMA SIMANGUNSONG</t>
  </si>
  <si>
    <t>1212011407030003</t>
  </si>
  <si>
    <t>OSCAR SIMANGUNSONG</t>
  </si>
  <si>
    <t>1212013007200008</t>
  </si>
  <si>
    <t>1212014102340002</t>
  </si>
  <si>
    <t>KEBERIA SIRAIT</t>
  </si>
  <si>
    <t>1212011112070025</t>
  </si>
  <si>
    <t>1212010908720001</t>
  </si>
  <si>
    <t>HARUN SIMANGUNSONG</t>
  </si>
  <si>
    <t>1206030032000025</t>
  </si>
  <si>
    <t>1212015310710003</t>
  </si>
  <si>
    <t>MESTIKA SIMAMORA</t>
  </si>
  <si>
    <t>1212016711960004</t>
  </si>
  <si>
    <t>SUSI KRISTINA SIMANGUNSONG</t>
  </si>
  <si>
    <t>SUNGAI BALAM</t>
  </si>
  <si>
    <t>1212016002990003</t>
  </si>
  <si>
    <t>HESTY MARLINA SIMANGUNSONG</t>
  </si>
  <si>
    <t>1212016904010001</t>
  </si>
  <si>
    <t>PANI SATRIA SIMANGUNSONG</t>
  </si>
  <si>
    <t>1212012308020001</t>
  </si>
  <si>
    <t>GUSTI HARIADI SIMANGUNSONG</t>
  </si>
  <si>
    <t>1212014707040001</t>
  </si>
  <si>
    <t>NELLI JUITA SIMANGUNSONG</t>
  </si>
  <si>
    <t>1212011009070001</t>
  </si>
  <si>
    <t>FERDI FAUZI SIMANGUNSONG</t>
  </si>
  <si>
    <t>1212011811080002</t>
  </si>
  <si>
    <t>1212011209590001</t>
  </si>
  <si>
    <t>PANAHATAN SIMANGUNSONG</t>
  </si>
  <si>
    <t>1206030032000022</t>
  </si>
  <si>
    <t>1212014102510001</t>
  </si>
  <si>
    <t>ELVINA SIMBOLON</t>
  </si>
  <si>
    <t>PARLILITAN</t>
  </si>
  <si>
    <t>1212015508960001</t>
  </si>
  <si>
    <t>FRIANHA SIMANGUNSONG</t>
  </si>
  <si>
    <t>1212012810150005</t>
  </si>
  <si>
    <t>1571021705860141</t>
  </si>
  <si>
    <t>ROY PALTI SIMANGUNSONG</t>
  </si>
  <si>
    <t>1206030032000118</t>
  </si>
  <si>
    <t>1212016805910004</t>
  </si>
  <si>
    <t>WIDE PUTRINISARI ZENDRATO</t>
  </si>
  <si>
    <t>FADORO</t>
  </si>
  <si>
    <t>1212010202160002</t>
  </si>
  <si>
    <t>MARCOREUS PANDAPOTAN SIMANGUNSONG</t>
  </si>
  <si>
    <t>ELOSBERT JULIO SIMANGUNSONG</t>
  </si>
  <si>
    <t>DEVANO SIMANGUNSONG</t>
  </si>
  <si>
    <t>1212011112070006</t>
  </si>
  <si>
    <t>1212010801400001</t>
  </si>
  <si>
    <t>KONDAR SIMANGUNSONG</t>
  </si>
  <si>
    <t>1212014908390001</t>
  </si>
  <si>
    <t>LOIDE SIAGIAN</t>
  </si>
  <si>
    <t>1212011201120004</t>
  </si>
  <si>
    <t>1212012905750001</t>
  </si>
  <si>
    <t>CHANDRA JUDIANTO SIMANGUNSONG</t>
  </si>
  <si>
    <t>1212014809790002</t>
  </si>
  <si>
    <t>EMMELIA RIRIS TAMPUBOLON</t>
  </si>
  <si>
    <t>TAMPUBOLON</t>
  </si>
  <si>
    <t>1212015301050002</t>
  </si>
  <si>
    <t>HELENA CKRISTIN SIMANGUNSONG</t>
  </si>
  <si>
    <t>1212015703070001</t>
  </si>
  <si>
    <t>NOVITA SARI SIMANGUNSONG</t>
  </si>
  <si>
    <t>1212014304090001</t>
  </si>
  <si>
    <t>CHELSI OKTAVIA SIMANGUNSONG</t>
  </si>
  <si>
    <t>1212012109100002</t>
  </si>
  <si>
    <t>REZA BASTIAN SIMANGUNSONG</t>
  </si>
  <si>
    <t>1212014202140002</t>
  </si>
  <si>
    <t>SRI REZEKI SIMANGUNSONG</t>
  </si>
  <si>
    <t>1212011212070083</t>
  </si>
  <si>
    <t>1212014803550001</t>
  </si>
  <si>
    <t>ROSMADA RUMAPEA</t>
  </si>
  <si>
    <t>SIANIPAR TANGGA</t>
  </si>
  <si>
    <t>1212010404810005</t>
  </si>
  <si>
    <t>1212011212070064</t>
  </si>
  <si>
    <t>1212016402470001</t>
  </si>
  <si>
    <t>BENNI SIAHAAN</t>
  </si>
  <si>
    <t>1212011602080032</t>
  </si>
  <si>
    <t>1212012807770001</t>
  </si>
  <si>
    <t>MARTUA PARDOMUAN SIMANGUNSONG</t>
  </si>
  <si>
    <t>1206030032000111</t>
  </si>
  <si>
    <t>1212016511850001</t>
  </si>
  <si>
    <t>MARAS HOTMARITO SITANGGANG</t>
  </si>
  <si>
    <t>P.SIDEMPUAN</t>
  </si>
  <si>
    <t>1212014802070001</t>
  </si>
  <si>
    <t>FRISKILA VEBRIANA SIMANGUNSONG</t>
  </si>
  <si>
    <t>1212010612080002</t>
  </si>
  <si>
    <t>SAPUTRA MARTAHAN SIMANGUNSONG</t>
  </si>
  <si>
    <t>1212011308120001</t>
  </si>
  <si>
    <t>MICHAEL JUSUP SIMANGUNSONG</t>
  </si>
  <si>
    <t>1212013101120007</t>
  </si>
  <si>
    <t>1212012306800004</t>
  </si>
  <si>
    <t>JHONLY TAMPUBOLON</t>
  </si>
  <si>
    <t>1206030032000106</t>
  </si>
  <si>
    <t>1212016505880006</t>
  </si>
  <si>
    <t>MERIANAN NAINGGOLAN</t>
  </si>
  <si>
    <t>1212011611100003</t>
  </si>
  <si>
    <t>FREYL HUSEN IMMANUEL TAMPUBOLON</t>
  </si>
  <si>
    <t>1212015804140001</t>
  </si>
  <si>
    <t>ANISA TAMPUBOLON</t>
  </si>
  <si>
    <t>1212012011170006</t>
  </si>
  <si>
    <t>1216045706760003</t>
  </si>
  <si>
    <t>RENGSIDA NAINGGOLAN</t>
  </si>
  <si>
    <t>1206030032000117</t>
  </si>
  <si>
    <t>1216041409090001</t>
  </si>
  <si>
    <t>AUSTIN MORADO PRATAMA MANALU</t>
  </si>
  <si>
    <t>1216044503100001</t>
  </si>
  <si>
    <t>CHANTIKA MAHARANI MANALU</t>
  </si>
  <si>
    <t>1212011212070004</t>
  </si>
  <si>
    <t>1212011705530001</t>
  </si>
  <si>
    <t>TAMBA TUA SIMANGUNSONG</t>
  </si>
  <si>
    <t>1206030032000005</t>
  </si>
  <si>
    <t>1212015706490001</t>
  </si>
  <si>
    <t>HERLINA SINAGA</t>
  </si>
  <si>
    <t>SIMALUNGUN</t>
  </si>
  <si>
    <t>1212011703960002</t>
  </si>
  <si>
    <t>SAUT TAHAN MAROJAHAN SIMANGUNSONG</t>
  </si>
  <si>
    <t>1212010110190001</t>
  </si>
  <si>
    <t>1208213108810004</t>
  </si>
  <si>
    <t>RIANTO TOMU PARULIAN SIMANGUNSONG</t>
  </si>
  <si>
    <t>1208215710820006</t>
  </si>
  <si>
    <t>NINA JURAIDA CENDAWASIH NAINGGOLAN</t>
  </si>
  <si>
    <t>CINTA DAMAI</t>
  </si>
  <si>
    <t>1208215406100002</t>
  </si>
  <si>
    <t>MUTIA SARI SIMANGUNSONG</t>
  </si>
  <si>
    <t>1405022605180001</t>
  </si>
  <si>
    <t>RADEVA SIMANGUNSONG</t>
  </si>
  <si>
    <t>PELALANAN</t>
  </si>
  <si>
    <t>1212012905200010</t>
  </si>
  <si>
    <t>1212010201860005</t>
  </si>
  <si>
    <t>ALBOIN MARULI TUA SIMANGUNSONG</t>
  </si>
  <si>
    <t>ROHOTNA NAINGGOLAN</t>
  </si>
  <si>
    <t>VERAWATI SIMANGUNSONG</t>
  </si>
  <si>
    <t>MARSANGAP SIMANGUNSONG</t>
  </si>
  <si>
    <t>1212012010080017</t>
  </si>
  <si>
    <t>1212012802680002</t>
  </si>
  <si>
    <t>MARSOPANG SITOMPUL</t>
  </si>
  <si>
    <t>1206030032000023</t>
  </si>
  <si>
    <t>1212014505530001</t>
  </si>
  <si>
    <t>LAMRIA SIMANGUNSONG</t>
  </si>
  <si>
    <t>1212014401030001</t>
  </si>
  <si>
    <t>SOVIA LORINA SITOMPUL</t>
  </si>
  <si>
    <t>1212016304050001</t>
  </si>
  <si>
    <t>LOLITAAURORA SITOMPUL</t>
  </si>
  <si>
    <t>1212016412960001</t>
  </si>
  <si>
    <t>KRISTINA NATALIA SIREGAR</t>
  </si>
  <si>
    <t>FRILI</t>
  </si>
  <si>
    <t>1212011109090002</t>
  </si>
  <si>
    <t>1212011308910002</t>
  </si>
  <si>
    <t>HISAR M SIMANGUNSONG</t>
  </si>
  <si>
    <t>1206030032000053</t>
  </si>
  <si>
    <t>1212016910660002</t>
  </si>
  <si>
    <t>MELVA PANJAITAN</t>
  </si>
  <si>
    <t>1212010310980001</t>
  </si>
  <si>
    <t>RICKY PRATAMA MANGUNSONG</t>
  </si>
  <si>
    <t>1212014207000001</t>
  </si>
  <si>
    <t>KHETY INDRIYANI</t>
  </si>
  <si>
    <t>1212012406200004</t>
  </si>
  <si>
    <t>1212015210380001</t>
  </si>
  <si>
    <t>REMIN SIAHAAN</t>
  </si>
  <si>
    <t>1212010502180004</t>
  </si>
  <si>
    <t>1212015808570001</t>
  </si>
  <si>
    <t>MARINTAN HUTAJULU</t>
  </si>
  <si>
    <t>1212011212070013</t>
  </si>
  <si>
    <t>1212010907640001</t>
  </si>
  <si>
    <t>TIMBUL SIMANGUNSONG</t>
  </si>
  <si>
    <t>1212016609810001</t>
  </si>
  <si>
    <t>HOTMA EVLIN SIAHAAN</t>
  </si>
  <si>
    <t>1212010204190016</t>
  </si>
  <si>
    <t>1203215904500002</t>
  </si>
  <si>
    <t>ROSINTA SIMANGUNSONG</t>
  </si>
  <si>
    <t>1203210509870004</t>
  </si>
  <si>
    <t>MARADONG NAINGGOLAN</t>
  </si>
  <si>
    <t>1203210401920004</t>
  </si>
  <si>
    <t>TUPA POLMAN DENSON NAINGGOLAN</t>
  </si>
  <si>
    <t>1212010207190002</t>
  </si>
  <si>
    <t>3175104411790008</t>
  </si>
  <si>
    <t>ROSMERY R.NAINGGOLAN</t>
  </si>
  <si>
    <t>3175104305131004</t>
  </si>
  <si>
    <t>GRACELLA MEVA</t>
  </si>
  <si>
    <t>1212010312190004</t>
  </si>
  <si>
    <t>3218210909600002</t>
  </si>
  <si>
    <t>BONAR SIMANGUNSONG</t>
  </si>
  <si>
    <t>LANGKAT SALAPIAN</t>
  </si>
  <si>
    <t>3275014505710001</t>
  </si>
  <si>
    <t>SURATI LIDYA</t>
  </si>
  <si>
    <t>SURAKARTA</t>
  </si>
  <si>
    <t>3175081510091002</t>
  </si>
  <si>
    <t>VALENTINO LYBELTO SIMANGUNSONG</t>
  </si>
  <si>
    <t>1212012601110006</t>
  </si>
  <si>
    <t>1212012307780006</t>
  </si>
  <si>
    <t>ROBERT MALTUS SITANGGANG</t>
  </si>
  <si>
    <t>1206030032000054</t>
  </si>
  <si>
    <t>1212015111830007</t>
  </si>
  <si>
    <t>NORITA BUTARBUTAR</t>
  </si>
  <si>
    <t>LUMBAN BISA</t>
  </si>
  <si>
    <t>1212016609080006</t>
  </si>
  <si>
    <t>TASYA ANUGERAH M.SITANGGANG</t>
  </si>
  <si>
    <t>1212010906100002</t>
  </si>
  <si>
    <t>MICHAEL TAMADO N.SITANGGANG</t>
  </si>
  <si>
    <t>1212012502130001</t>
  </si>
  <si>
    <t>STEVEN ADELIO SAPPETUA SITANGGANG</t>
  </si>
  <si>
    <t>1212011207140001</t>
  </si>
  <si>
    <t>MARIO ADELARD SITANGGANG</t>
  </si>
  <si>
    <t>1212012407200001</t>
  </si>
  <si>
    <t>3215051901540002</t>
  </si>
  <si>
    <t>HULMAN SIAHAAN</t>
  </si>
  <si>
    <t>3215055502650002</t>
  </si>
  <si>
    <t>KESIANA NAPITUPULU</t>
  </si>
  <si>
    <t>3215055802890001</t>
  </si>
  <si>
    <t>MARIA SIAHAAN</t>
  </si>
  <si>
    <t>3215055808900003</t>
  </si>
  <si>
    <t>3215051001930004</t>
  </si>
  <si>
    <t>KRISTIAN ORLANDO SIAHAAN</t>
  </si>
  <si>
    <t>CILEGON</t>
  </si>
  <si>
    <t>3215051001930005</t>
  </si>
  <si>
    <t>DANIEL ORLANDO SIAHAAN</t>
  </si>
  <si>
    <t>3215054702000002</t>
  </si>
  <si>
    <t>IRENE TERESIA SIAHAAN</t>
  </si>
  <si>
    <t>KERAWANG</t>
  </si>
  <si>
    <t>1212012109160003</t>
  </si>
  <si>
    <t>1271091901660001</t>
  </si>
  <si>
    <t>HOTMAN SIMANGUNSONG</t>
  </si>
  <si>
    <t>1206030032000035</t>
  </si>
  <si>
    <t>1271094506780011</t>
  </si>
  <si>
    <t>RUT YANA HUTAGAOL</t>
  </si>
  <si>
    <t>1212015304070003</t>
  </si>
  <si>
    <t>MERIAM MARISINA SIMANGUNSONG</t>
  </si>
  <si>
    <t>1212011110120026</t>
  </si>
  <si>
    <t>1212010304790001</t>
  </si>
  <si>
    <t>ALDO MORO SIMANGUNSONG</t>
  </si>
  <si>
    <t>1206030032000067</t>
  </si>
  <si>
    <t>1212015503800006</t>
  </si>
  <si>
    <t>RUTH D.Y.LUMBAN GAOL</t>
  </si>
  <si>
    <t>1212016611080006</t>
  </si>
  <si>
    <t>NIDYA PUTRI ALMORO SIMANGUNSONG</t>
  </si>
  <si>
    <t>1212014612130001</t>
  </si>
  <si>
    <t>CLARISSA THEODORA ALMORO S.</t>
  </si>
  <si>
    <t>1212010202160003</t>
  </si>
  <si>
    <t>SABAM SIMANGUNSONG</t>
  </si>
  <si>
    <t>1218021308040001</t>
  </si>
  <si>
    <t>LEON TRUEMAN TAMBUNAN</t>
  </si>
  <si>
    <t>1212011507110002</t>
  </si>
  <si>
    <t>1212012808710006</t>
  </si>
  <si>
    <t>RIPSON SAHATA PANDIANGAN</t>
  </si>
  <si>
    <t>1206030032000034</t>
  </si>
  <si>
    <t>1212014503690001</t>
  </si>
  <si>
    <t>CORRY TINURBAYA SIBURIAN</t>
  </si>
  <si>
    <t>1212017101940003</t>
  </si>
  <si>
    <t>MENTARI RIONENGSI PANDIANGAN</t>
  </si>
  <si>
    <t>1212015605850004</t>
  </si>
  <si>
    <t>MEI NOVELIA PANDIANGAN</t>
  </si>
  <si>
    <t>1212011506970004</t>
  </si>
  <si>
    <t>GITO LASRO PANDIANGAN</t>
  </si>
  <si>
    <t>1212011802000002</t>
  </si>
  <si>
    <t>PEBRI RAMUDA PANDIANGAN</t>
  </si>
  <si>
    <t>POLISI</t>
  </si>
  <si>
    <t>1212013012020001</t>
  </si>
  <si>
    <t>CHARLOS MARUDIN PANDIANGAN</t>
  </si>
  <si>
    <t>1212012807050001</t>
  </si>
  <si>
    <t>SALMAN PAUL JULYANTO PANDIANGAN</t>
  </si>
  <si>
    <t>1212012905200026</t>
  </si>
  <si>
    <t>1271091005760001</t>
  </si>
  <si>
    <t>PANCA ROMULUS SIMANGUNSONG</t>
  </si>
  <si>
    <t>1212011510120012</t>
  </si>
  <si>
    <t>1201030102750007</t>
  </si>
  <si>
    <t>RONIANTO SIMANGUNSONG</t>
  </si>
  <si>
    <t>1206030032000027</t>
  </si>
  <si>
    <t>1201034609810001</t>
  </si>
  <si>
    <t>MAWANTI MARBUN</t>
  </si>
  <si>
    <t>SORKAM</t>
  </si>
  <si>
    <t>1201036401030001</t>
  </si>
  <si>
    <t>ARTAULI SIMANGUNSONG</t>
  </si>
  <si>
    <t>1201032811050003</t>
  </si>
  <si>
    <t>REINALD MARULAM SIMANGUNSONG</t>
  </si>
  <si>
    <t>1212011112070051</t>
  </si>
  <si>
    <t>1212011704770001</t>
  </si>
  <si>
    <t>ADIL MAKMUR SIMANGUNSONG</t>
  </si>
  <si>
    <t>1206030032000016</t>
  </si>
  <si>
    <t>1212014811750001</t>
  </si>
  <si>
    <t>LISDA SIMAREMARE</t>
  </si>
  <si>
    <t>BUNTU RAJA</t>
  </si>
  <si>
    <t>1212016607040001</t>
  </si>
  <si>
    <t>DEBORA LAUDIA SIMANGUNSONG</t>
  </si>
  <si>
    <t>1212014604060001</t>
  </si>
  <si>
    <t>GIOVANITA SIMANGUNSONG</t>
  </si>
  <si>
    <t>1212014608100002</t>
  </si>
  <si>
    <t>NIKITA SIMANGUNSONG</t>
  </si>
  <si>
    <t>1212010707130002</t>
  </si>
  <si>
    <t>WILLIAM SIMANGUNSONG</t>
  </si>
  <si>
    <t>1212012503190003</t>
  </si>
  <si>
    <t>1212011907690002</t>
  </si>
  <si>
    <t>GOMGOM ARITONANG</t>
  </si>
  <si>
    <t>1212012103190003</t>
  </si>
  <si>
    <t>6474021201860001</t>
  </si>
  <si>
    <t>FREDDY BUDIMAN SIMANGUNSONG</t>
  </si>
  <si>
    <t>1277027005820003</t>
  </si>
  <si>
    <t>YOSSY RICKAWATI</t>
  </si>
  <si>
    <t>1277025210130002</t>
  </si>
  <si>
    <t>NAYSILLA NANDITA PUTRI</t>
  </si>
  <si>
    <t>1212016812140002</t>
  </si>
  <si>
    <t>JESSICA AMANDA</t>
  </si>
  <si>
    <t>1277025306130006</t>
  </si>
  <si>
    <t>MICHAILA CRISTIANI</t>
  </si>
  <si>
    <t>PADANG SIDEMPUAN</t>
  </si>
  <si>
    <t>1212010402210003</t>
  </si>
  <si>
    <t>1212010808910004</t>
  </si>
  <si>
    <t>RAYMON WANAPATI SIMANGUNSONG</t>
  </si>
  <si>
    <t>1212016912920002</t>
  </si>
  <si>
    <t>DESI RIANA SILABAN</t>
  </si>
  <si>
    <t>1212011201210002</t>
  </si>
  <si>
    <t>1212012709910002</t>
  </si>
  <si>
    <t>PUTRA PARULIAN PARDEDE</t>
  </si>
  <si>
    <t>1212011308200001</t>
  </si>
  <si>
    <t>3276025001620012</t>
  </si>
  <si>
    <t>CATHRYNA RUMONDANG BULAN SIMANGUNSONG</t>
  </si>
  <si>
    <t>DIV</t>
  </si>
  <si>
    <t>DOSEN</t>
  </si>
  <si>
    <t>1212011404210009</t>
  </si>
  <si>
    <t>1271096103400001</t>
  </si>
  <si>
    <t>LUSPERIA SIMANJUNTAK</t>
  </si>
  <si>
    <t>PENSIUNAN PNS</t>
  </si>
  <si>
    <t>1212011202080515</t>
  </si>
  <si>
    <t>1212010204560001</t>
  </si>
  <si>
    <t>BERTON SIMANGUNSONG</t>
  </si>
  <si>
    <t>1212017105600001</t>
  </si>
  <si>
    <t>MINDO PARDEDE</t>
  </si>
  <si>
    <t>1212015402140001</t>
  </si>
  <si>
    <t>KHERIL TAMPUBOLON</t>
  </si>
  <si>
    <t>1212012505210004</t>
  </si>
  <si>
    <t>1216052307860001</t>
  </si>
  <si>
    <t>LEWI TULUS SIMAMORA</t>
  </si>
  <si>
    <t>LAUMIL</t>
  </si>
  <si>
    <t>1212011602210009</t>
  </si>
  <si>
    <t>1212012901790002</t>
  </si>
  <si>
    <t>HORAS SIMANGUNSONG</t>
  </si>
  <si>
    <t>1212010309200010</t>
  </si>
  <si>
    <t>3275105910760006</t>
  </si>
  <si>
    <t>ALORIDA SIMANGUNSONG</t>
  </si>
  <si>
    <t>3275104403050006</t>
  </si>
  <si>
    <t>LOVITA SARI GIRSANG</t>
  </si>
  <si>
    <t>3275105005060006</t>
  </si>
  <si>
    <t>SONIA REMAI PUTRI GIRSANG</t>
  </si>
  <si>
    <t>1212011805210003</t>
  </si>
  <si>
    <t>1901011210900004</t>
  </si>
  <si>
    <t>IVAN RICARDO TAMPUBOLON</t>
  </si>
  <si>
    <t>NO. DTKS</t>
  </si>
  <si>
    <t>TIDA</t>
  </si>
  <si>
    <t>1206030032000072</t>
  </si>
  <si>
    <t>1206030032000136</t>
  </si>
  <si>
    <t>1206030032000126</t>
  </si>
  <si>
    <t>1206030032000123</t>
  </si>
  <si>
    <t>1206030032000068</t>
  </si>
  <si>
    <t>1212011312070024</t>
  </si>
  <si>
    <t>1212010603790002</t>
  </si>
  <si>
    <t>1206030032000041</t>
  </si>
  <si>
    <t>1206030032000125</t>
  </si>
  <si>
    <t>1206030032000119</t>
  </si>
  <si>
    <t>1206030032000014</t>
  </si>
  <si>
    <t>1206030032000137</t>
  </si>
  <si>
    <t>1206030032000057</t>
  </si>
  <si>
    <t>1206030032000017</t>
  </si>
  <si>
    <t>1212011105550001</t>
  </si>
  <si>
    <t>1206030032000144</t>
  </si>
  <si>
    <t>1206030032000043</t>
  </si>
  <si>
    <t xml:space="preserve">TIDAK ADA LULUSAN </t>
  </si>
  <si>
    <t>DAFTAR KEPALA KELUARGA DUSUN MARPAUNG DESA LUMBAN BULBUL KEC.BALIGE KAB. TOBA SAMOSIR</t>
  </si>
  <si>
    <t>Column13</t>
  </si>
  <si>
    <t>Column12</t>
  </si>
  <si>
    <t>Column3</t>
  </si>
  <si>
    <t>Column4</t>
  </si>
  <si>
    <t>Column42</t>
  </si>
  <si>
    <t>Column5</t>
  </si>
  <si>
    <t>Column6</t>
  </si>
  <si>
    <t>Column7</t>
  </si>
  <si>
    <t>Column14</t>
  </si>
  <si>
    <t>NO KK</t>
  </si>
  <si>
    <t>1212015512370001</t>
  </si>
  <si>
    <t/>
  </si>
  <si>
    <t>NAMA-NAMA YANG BELUM VAKSIN USIA 12-17 TAHUN</t>
  </si>
  <si>
    <t>DESA LUMBAN BULBUL KECAMATAN BALIGE</t>
  </si>
  <si>
    <t>NAMA</t>
  </si>
  <si>
    <t xml:space="preserve">VAKSIN </t>
  </si>
  <si>
    <t>BELUM VAKSIN</t>
  </si>
  <si>
    <t>KETERANGAN</t>
  </si>
  <si>
    <t>DOSIS 1</t>
  </si>
  <si>
    <t>DOSIS 2</t>
  </si>
  <si>
    <t>Lumban Bulbul, 07 September 2021</t>
  </si>
  <si>
    <t>Kepala Desa Lumban Bulbul</t>
  </si>
  <si>
    <t>NAMA-NAMA YANG BELUM VAKSIN DAN YANG SUDAH USIA 12 TAHUN KEATAS</t>
  </si>
  <si>
    <t>DUSUN MARPAUNG</t>
  </si>
  <si>
    <t>Selasa, 12 Oktober  2021</t>
  </si>
  <si>
    <t>√</t>
  </si>
  <si>
    <t>RUTMINI PARDEDE</t>
  </si>
  <si>
    <r>
      <rPr>
        <sz val="10"/>
        <color theme="1"/>
        <rFont val="Cambria"/>
        <charset val="134"/>
        <scheme val="major"/>
      </rPr>
      <t>JAMES MARPAUNG</t>
    </r>
    <r>
      <rPr>
        <i/>
        <sz val="10"/>
        <color theme="1"/>
        <rFont val="Cambria"/>
        <charset val="134"/>
        <scheme val="major"/>
      </rPr>
      <t xml:space="preserve"> </t>
    </r>
  </si>
  <si>
    <t>No.</t>
  </si>
  <si>
    <t>Desa Tanggung Jawab Binaan</t>
  </si>
  <si>
    <t>Jumlah Masyarakat Yang Belum Tervaksin</t>
  </si>
  <si>
    <t>Nama Masyarakat Yang Belum Tervaksin</t>
  </si>
  <si>
    <t>Umur</t>
  </si>
  <si>
    <t>Pekerjaan</t>
  </si>
  <si>
    <t>Alasan Tidak Vaksin</t>
  </si>
  <si>
    <t>Desa Lumban Bulbul</t>
  </si>
  <si>
    <t>HENDRIK SAUT M SIMANNGUNSONG</t>
  </si>
  <si>
    <t>TAKUT</t>
  </si>
  <si>
    <t xml:space="preserve"> MARULAK SIMANGUNSONG</t>
  </si>
  <si>
    <t>BELUM DAPAT GILIRAN</t>
  </si>
  <si>
    <t>SEKOLAH</t>
  </si>
  <si>
    <t>SHINTA BUTAR-BUTAR</t>
  </si>
  <si>
    <t>NIRWANA ENJELIKA SIMANGUNSONG</t>
  </si>
  <si>
    <t>PENYAKIT MENAHUN</t>
  </si>
  <si>
    <t>PENYAKIT MAAG</t>
  </si>
  <si>
    <t>DIJAKARTA</t>
  </si>
  <si>
    <t>DI JEPANG</t>
  </si>
  <si>
    <t>HAMIL</t>
  </si>
  <si>
    <t>DI PAPUA</t>
  </si>
  <si>
    <t>TIDAK BISA DITEMUI</t>
  </si>
  <si>
    <t>SIBUK, TIDAK SEMPAT</t>
  </si>
  <si>
    <t>PENYAKIT PENYERTA</t>
  </si>
  <si>
    <t>DI PEKAN BARU</t>
  </si>
  <si>
    <t>DI JAKARTA</t>
  </si>
  <si>
    <t>ADA PENYAKIT</t>
  </si>
  <si>
    <t>DI PALEMBANG</t>
  </si>
  <si>
    <t>PARU-PARU</t>
  </si>
  <si>
    <t>DI SIDIKALANG</t>
  </si>
  <si>
    <t>DISIBOLGA</t>
  </si>
  <si>
    <r>
      <rPr>
        <sz val="11"/>
        <color theme="1"/>
        <rFont val="Calibri"/>
        <charset val="134"/>
        <scheme val="minor"/>
      </rPr>
      <t>JAMES MARPAUNG</t>
    </r>
    <r>
      <rPr>
        <i/>
        <sz val="11"/>
        <color theme="1"/>
        <rFont val="Calibri"/>
        <charset val="134"/>
        <scheme val="minor"/>
      </rPr>
      <t xml:space="preserve"> </t>
    </r>
  </si>
  <si>
    <t>BARU LAHIRAN</t>
  </si>
  <si>
    <t>TIDAK MAU</t>
  </si>
  <si>
    <t>PENYAKIT MENAHUN/DIABETES</t>
  </si>
  <si>
    <t>PENYAKIT MENAHUN/SESAK NAFAS</t>
  </si>
  <si>
    <t>PENYAKIT MENAHUN/STRUK</t>
  </si>
  <si>
    <t>SAKIT</t>
  </si>
  <si>
    <t>DI MEDAN</t>
  </si>
  <si>
    <t>SARTIKA PARDEDE</t>
  </si>
  <si>
    <t>DILUAR KOTA</t>
  </si>
  <si>
    <t>TINGGAL DIMEDAN</t>
  </si>
  <si>
    <t>SAKIT ASAM LAMMBUNG</t>
  </si>
  <si>
    <t>DIBATAM</t>
  </si>
  <si>
    <t>DI AMERIKA</t>
  </si>
  <si>
    <t>TIABUR SILALAHI</t>
  </si>
  <si>
    <t>NIKOBUS SIMANGUNSONG</t>
  </si>
  <si>
    <t xml:space="preserve">DAFTAR WARGA DESA LUMBAN BULBUL KEC.BALIGE KAB. TOBA </t>
  </si>
  <si>
    <t>No/Dusun</t>
  </si>
  <si>
    <t>1212012510190002</t>
  </si>
  <si>
    <t>1212010807170003</t>
  </si>
  <si>
    <t>ANDRE ROBERKAT SIHOTANG</t>
  </si>
  <si>
    <t>PEKAN BARU</t>
  </si>
  <si>
    <t>1212010511200001</t>
  </si>
  <si>
    <t>FAJAR IMMANUEL SIMANGUNSONG</t>
  </si>
  <si>
    <t>1212016509170003</t>
  </si>
  <si>
    <t>1212011707170002</t>
  </si>
  <si>
    <t>EL OSBERT JULIO SIMANGUNSONG</t>
  </si>
  <si>
    <t>1212011311190003</t>
  </si>
  <si>
    <t>1212011702220001</t>
  </si>
  <si>
    <t>1212016006980003</t>
  </si>
  <si>
    <t>ROLES HUTAGAOL</t>
  </si>
  <si>
    <t>1212011002220005</t>
  </si>
  <si>
    <t>1217040511860001</t>
  </si>
  <si>
    <t>JESTON GULTOM</t>
  </si>
  <si>
    <t>SIPARUNGGU</t>
  </si>
  <si>
    <t>1212012505190001</t>
  </si>
  <si>
    <t>ADRIELL FIDELIS GULTOM</t>
  </si>
  <si>
    <t>1212012511210001</t>
  </si>
  <si>
    <t>1212010511730001</t>
  </si>
  <si>
    <t>RICHARD JOSHAFAT SITUMORANG</t>
  </si>
  <si>
    <t>121201481174001</t>
  </si>
  <si>
    <t>BERLIANA NAINGGOLAN</t>
  </si>
  <si>
    <t>P. SIDEMPUAN</t>
  </si>
  <si>
    <t>1212012810030002</t>
  </si>
  <si>
    <t>FELIX ALEXANDRO NESTA SITUMORANG</t>
  </si>
  <si>
    <t>1212015708040001</t>
  </si>
  <si>
    <t>CINTIA SANDRA DIGORA SITUMORANG</t>
  </si>
  <si>
    <t>1212015811070001</t>
  </si>
  <si>
    <t>SHEILA JOLIN A. SITUMORANG</t>
  </si>
  <si>
    <t>1212010410160003</t>
  </si>
  <si>
    <t>1212014408860004</t>
  </si>
  <si>
    <t>RICA  FANCE SIMANGUNSONG</t>
  </si>
  <si>
    <t>1212015708080001</t>
  </si>
  <si>
    <t>JESICA RIANTY SYALOM</t>
  </si>
  <si>
    <t>3172042008100052</t>
  </si>
  <si>
    <t>3172040106920009</t>
  </si>
  <si>
    <t>LEOKARDO SIMANGUNSONG</t>
  </si>
  <si>
    <t>2171117105919002</t>
  </si>
  <si>
    <t>LAMBOK SIDABUTAR</t>
  </si>
  <si>
    <t>PANGGANTUNGAN</t>
  </si>
  <si>
    <t>1212010604210002</t>
  </si>
  <si>
    <t>1206030032000012</t>
  </si>
  <si>
    <t>1212010910090001</t>
  </si>
  <si>
    <t>REIVAN JUSTIN HUGO NAINGGOLAN</t>
  </si>
  <si>
    <t>1206030032000104</t>
  </si>
  <si>
    <t>1206030032000099</t>
  </si>
  <si>
    <t>1206030032000110</t>
  </si>
  <si>
    <t>1206030032000140</t>
  </si>
  <si>
    <t>KONNI RENTI KATRINA SILALAHI</t>
  </si>
  <si>
    <t>1206030032000128</t>
  </si>
  <si>
    <t>1206030032000076</t>
  </si>
  <si>
    <t>1206030032000011</t>
  </si>
  <si>
    <t>1206030032000098</t>
  </si>
  <si>
    <t>1206030032000141</t>
  </si>
  <si>
    <t>1206030032000040</t>
  </si>
  <si>
    <t>1206030032000074</t>
  </si>
  <si>
    <t>1206030032000030</t>
  </si>
  <si>
    <t>1206030032000105</t>
  </si>
  <si>
    <t>1206030032000103</t>
  </si>
  <si>
    <t>1206030032000004</t>
  </si>
  <si>
    <t>1206030032000045</t>
  </si>
  <si>
    <t>1206030032000112</t>
  </si>
  <si>
    <t>1206030032000075</t>
  </si>
  <si>
    <t>1206030032000102</t>
  </si>
  <si>
    <t>1206030032000080</t>
  </si>
  <si>
    <t>1206030032000046</t>
  </si>
  <si>
    <t>1206030032000033</t>
  </si>
  <si>
    <t>1206030032000024</t>
  </si>
  <si>
    <t>HICCA ANGGUN K. MARPAUNG</t>
  </si>
  <si>
    <t>1206030032000050</t>
  </si>
  <si>
    <t>1206030032000122</t>
  </si>
  <si>
    <t>1206030032000081</t>
  </si>
  <si>
    <t>1212015102660003</t>
  </si>
  <si>
    <t>1206030032000070</t>
  </si>
  <si>
    <t>1206030032000107</t>
  </si>
  <si>
    <t>1206030032000003</t>
  </si>
  <si>
    <t>1206030032000115</t>
  </si>
  <si>
    <t>1206030032000108</t>
  </si>
  <si>
    <t>1206030032000002</t>
  </si>
  <si>
    <t>1206030032000026</t>
  </si>
  <si>
    <t>1206030032000051</t>
  </si>
  <si>
    <t>1206030032000036</t>
  </si>
  <si>
    <t>1206030032000015</t>
  </si>
  <si>
    <t>ADIL SIMANGUNSONG</t>
  </si>
  <si>
    <t>meninggal tgl 21 jan 2022</t>
  </si>
  <si>
    <t>1212012903220004</t>
  </si>
  <si>
    <t>1212015109590001</t>
  </si>
  <si>
    <t>SULASTRI MARPAUNG</t>
  </si>
  <si>
    <t>1212011308010001</t>
  </si>
  <si>
    <t>RIPALDI SIREGAR</t>
  </si>
  <si>
    <t>1212012912140001</t>
  </si>
  <si>
    <t>2171070405849008</t>
  </si>
  <si>
    <t>RONI HOTTUA RUMAHOMBAR</t>
  </si>
  <si>
    <t>2171074506889011</t>
  </si>
  <si>
    <t>NOVALINA MARPAUNG</t>
  </si>
  <si>
    <t>DOLOK MARLAWAN</t>
  </si>
  <si>
    <t>2171070208110007</t>
  </si>
  <si>
    <t>SAMUEL JONATHAN RUMAHOMBAR</t>
  </si>
  <si>
    <t>SIANTAR</t>
  </si>
  <si>
    <t>1212015806140001</t>
  </si>
  <si>
    <t>CRISTIE SOFIA RUMAHOMBAR</t>
  </si>
  <si>
    <t>1212012502170001</t>
  </si>
  <si>
    <t>SELO PEBRIAN RUMAHOMBAR</t>
  </si>
  <si>
    <t>_</t>
  </si>
  <si>
    <t>POS 1-3</t>
  </si>
  <si>
    <t>TARUTUNG, 04/11/61</t>
  </si>
  <si>
    <t>A</t>
  </si>
  <si>
    <t>a</t>
  </si>
  <si>
    <t>SONYA FRISTIN MANURUNG</t>
  </si>
  <si>
    <t>GURU HONORER</t>
  </si>
  <si>
    <t>MENINGGAL 07 AGUST 22</t>
  </si>
  <si>
    <t>KEPALA DESA</t>
  </si>
  <si>
    <t>1212012507220001</t>
  </si>
  <si>
    <t>2171121909889006</t>
  </si>
  <si>
    <t>ROCKYANDO BUTAR BUTAR</t>
  </si>
  <si>
    <t>2171125702881001</t>
  </si>
  <si>
    <t>2171126303140001</t>
  </si>
  <si>
    <t>GISELA NAOMI BUTAR BUTAR</t>
  </si>
  <si>
    <t>2171121103210001</t>
  </si>
  <si>
    <t>DAVID ALFAHRI BUTAR BUTAR</t>
  </si>
  <si>
    <t>KOTA BATAM</t>
  </si>
  <si>
    <t>1212016705120001</t>
  </si>
  <si>
    <t>2171121607130004</t>
  </si>
  <si>
    <t>2171127003949004</t>
  </si>
  <si>
    <t>SINTA ARMALIK</t>
  </si>
  <si>
    <t>CIAMIS</t>
  </si>
  <si>
    <t>2171076705899011</t>
  </si>
  <si>
    <t>2171125312130006</t>
  </si>
  <si>
    <t>VANIA CHANTIKA ARMALIK</t>
  </si>
  <si>
    <t>3210236703200001</t>
  </si>
  <si>
    <t>JILI SHAHIA</t>
  </si>
  <si>
    <t>1208162308110013</t>
  </si>
  <si>
    <t>1208160102860002</t>
  </si>
  <si>
    <t>ERICSON JP. BUTAR-BUTAR</t>
  </si>
  <si>
    <t>SIBURAK-BURAK</t>
  </si>
  <si>
    <t>1212016610850001</t>
  </si>
  <si>
    <t>1212226905090001</t>
  </si>
  <si>
    <t>SHINTA RONAULI BUTAR-BUTAR</t>
  </si>
  <si>
    <t>1212226411100001</t>
  </si>
  <si>
    <t>TASYA EVALINA BUTAR-BUTAR</t>
  </si>
  <si>
    <t>DATA PEKERJAAN</t>
  </si>
  <si>
    <t>LAKI-LAKI</t>
  </si>
  <si>
    <t>PEREMPUAN</t>
  </si>
  <si>
    <t>TOTAL</t>
  </si>
  <si>
    <t>1212011410200002</t>
  </si>
  <si>
    <t>WILSON SIMANGUNSONG</t>
  </si>
  <si>
    <t>1212010909200001</t>
  </si>
  <si>
    <t>JOHAN MARPAUNG</t>
  </si>
  <si>
    <t>BURUH TUKANG</t>
  </si>
  <si>
    <t>1212011807220003</t>
  </si>
  <si>
    <t>3603170902160024</t>
  </si>
  <si>
    <t>1202121503840002</t>
  </si>
  <si>
    <t>ROY SIMATUPANG</t>
  </si>
  <si>
    <t>SIPARENDEAN</t>
  </si>
  <si>
    <t>3275097103880004</t>
  </si>
  <si>
    <t>KASANOVA PANJAITAN</t>
  </si>
  <si>
    <t>3603174211160003</t>
  </si>
  <si>
    <t>RISA SRI BUNGA REZEKI SIMATUPANG</t>
  </si>
  <si>
    <t>TANGERANG</t>
  </si>
  <si>
    <t>1472030808170010</t>
  </si>
  <si>
    <t>1472032408890001</t>
  </si>
  <si>
    <t>ESTEN MUHALIP MARPAUNG</t>
  </si>
  <si>
    <t>6401054711870002</t>
  </si>
  <si>
    <t>NOVA R SIMANGUNSONG</t>
  </si>
  <si>
    <t>1472066612170003</t>
  </si>
  <si>
    <t>ARTI SHARINA NATALIN MARPAUNG</t>
  </si>
  <si>
    <t>1472024111190002</t>
  </si>
  <si>
    <t>ARISKA PUNIA MARPAUNG</t>
  </si>
  <si>
    <t>1472024111190001</t>
  </si>
  <si>
    <t>ARISSA NURTIO MARPUNG</t>
  </si>
  <si>
    <t>D</t>
  </si>
  <si>
    <t>1212012405170002</t>
  </si>
  <si>
    <t>1212014303710003</t>
  </si>
  <si>
    <t>LINA SANTI SIMANGUNSONG</t>
  </si>
  <si>
    <t>1212015311070001</t>
  </si>
  <si>
    <t>MUTIARA SWITELLA PAKPAHAN</t>
  </si>
  <si>
    <t>1212011207220005</t>
  </si>
  <si>
    <t>1212226806160001</t>
  </si>
  <si>
    <t>SANTA TRI SUTRA BUTAR BUTAR</t>
  </si>
  <si>
    <t>1212224706170001</t>
  </si>
  <si>
    <t>AMELIA JOY TONA BUTAR BUTAR</t>
  </si>
  <si>
    <t>DATA PENDIDIIKAN/LULUSN</t>
  </si>
  <si>
    <t>BURUH  TUKANG</t>
  </si>
  <si>
    <t>MENINGGALTGL 23 OKTOBER 2022</t>
  </si>
  <si>
    <t>MENINGGAL TGL 25 OKTOBER 2022</t>
  </si>
  <si>
    <t>\</t>
  </si>
  <si>
    <t>1212011501220001</t>
  </si>
  <si>
    <t>DAVID MIGUEL SIMANGUNSONG</t>
  </si>
  <si>
    <t>1212010402220001</t>
  </si>
  <si>
    <t>RAPHAEL SIMON KORINTUS SITUMORANG</t>
  </si>
  <si>
    <t>No. Dusun</t>
  </si>
  <si>
    <t>No. KK</t>
  </si>
  <si>
    <t>NIK</t>
  </si>
  <si>
    <t>Tahap</t>
  </si>
  <si>
    <t>SEPT</t>
  </si>
  <si>
    <t>PKH TAHAP 1</t>
  </si>
  <si>
    <t>JULI RINA PARDEDE</t>
  </si>
  <si>
    <t>1212015708490001</t>
  </si>
  <si>
    <t>ALEX CHARLES SIMANGUNSONG</t>
  </si>
  <si>
    <t>HARATUA MANGANAR SONAK SIMANGUNSONG</t>
  </si>
  <si>
    <t>1212012002090003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</si>
</sst>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[$-409]dd\-mmm\-yy;@"/>
    <numFmt numFmtId="165" formatCode="[$-409]d\-mmm\-yy;@"/>
    <numFmt numFmtId="166" formatCode="[$-409]d\-mmm\-yyyy;@"/>
    <numFmt numFmtId="167" formatCode="00000"/>
    <numFmt numFmtId="168" formatCode="m/d/yyyy;@"/>
    <numFmt numFmtId="169" formatCode="dd/mm/yyyy;@"/>
    <numFmt numFmtId="170" formatCode="0;;"/>
    <numFmt numFmtId="171" formatCode="@\ * &quot;:&quot;"/>
  </numFmts>
  <fonts count="39">
    <font>
      <sz val="11"/>
      <color theme="1"/>
      <name val="Calibri"/>
      <charset val="1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mbria"/>
      <charset val="134"/>
      <scheme val="major"/>
    </font>
    <font>
      <b/>
      <sz val="11"/>
      <color theme="1"/>
      <name val="Calibri"/>
      <charset val="134"/>
      <scheme val="minor"/>
    </font>
    <font>
      <sz val="14"/>
      <color theme="9" tint="-0.499984740745262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0"/>
      <color theme="0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0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8"/>
      <color theme="1"/>
      <name val="Calibri"/>
      <charset val="134"/>
      <scheme val="minor"/>
    </font>
    <font>
      <sz val="11"/>
      <color theme="1"/>
      <name val="Calibri"/>
      <charset val="134"/>
    </font>
    <font>
      <sz val="10"/>
      <color theme="1"/>
      <name val="Calibri"/>
      <charset val="1"/>
      <scheme val="minor"/>
    </font>
    <font>
      <i/>
      <sz val="9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i/>
      <sz val="9"/>
      <color theme="1"/>
      <name val="Gabriola"/>
      <charset val="134"/>
    </font>
    <font>
      <i/>
      <sz val="11"/>
      <color theme="1"/>
      <name val="Gabriola"/>
      <charset val="134"/>
    </font>
    <font>
      <sz val="12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1"/>
      <name val="Calibri"/>
      <charset val="134"/>
      <scheme val="minor"/>
    </font>
    <font>
      <sz val="10"/>
      <color rgb="FF000000"/>
      <name val="Calibri"/>
      <charset val="134"/>
      <scheme val="minor"/>
    </font>
    <font>
      <sz val="12"/>
      <color rgb="FF000000"/>
      <name val="Times New Roman"/>
      <charset val="134"/>
    </font>
    <font>
      <sz val="10"/>
      <color theme="1"/>
      <name val="Cambria"/>
      <charset val="134"/>
      <scheme val="major"/>
    </font>
    <font>
      <sz val="11"/>
      <color indexed="8"/>
      <name val="Calibri"/>
      <charset val="134"/>
      <scheme val="minor"/>
    </font>
    <font>
      <sz val="11"/>
      <color theme="1"/>
      <name val="Cambria"/>
      <charset val="134"/>
      <scheme val="major"/>
    </font>
    <font>
      <b/>
      <sz val="10"/>
      <color theme="1"/>
      <name val="Cambria"/>
      <charset val="134"/>
      <scheme val="major"/>
    </font>
    <font>
      <sz val="14"/>
      <color theme="1"/>
      <name val="Calibri"/>
      <charset val="134"/>
      <scheme val="minor"/>
    </font>
    <font>
      <sz val="16"/>
      <color rgb="FFFF0000"/>
      <name val="Calibri"/>
      <charset val="134"/>
      <scheme val="minor"/>
    </font>
    <font>
      <sz val="12"/>
      <color rgb="FFFF0000"/>
      <name val="Calibri"/>
      <charset val="134"/>
      <scheme val="minor"/>
    </font>
    <font>
      <sz val="10"/>
      <color rgb="FFFF0000"/>
      <name val="Calibri"/>
      <charset val="134"/>
      <scheme val="minor"/>
    </font>
    <font>
      <i/>
      <sz val="10"/>
      <color theme="1"/>
      <name val="Gabriola"/>
      <charset val="134"/>
    </font>
    <font>
      <b/>
      <i/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i/>
      <sz val="10"/>
      <color theme="1"/>
      <name val="Cambria"/>
      <charset val="134"/>
      <scheme val="major"/>
    </font>
  </fonts>
  <fills count="3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0" tint="-0.1498764000366222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theme="0" tint="-0.1498764000366222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theme="0" tint="-0.1498764000366222"/>
      </patternFill>
    </fill>
    <fill>
      <patternFill patternType="solid">
        <fgColor rgb="FF00B050"/>
        <bgColor theme="0" tint="-0.14990691854609822"/>
      </patternFill>
    </fill>
    <fill>
      <patternFill patternType="solid">
        <fgColor theme="9" tint="-0.249977111117893"/>
        <bgColor theme="0" tint="-0.1498764000366222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theme="0" tint="-0.1498764000366222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theme="0" tint="-0.1498764000366222"/>
      </patternFill>
    </fill>
    <fill>
      <patternFill patternType="solid">
        <fgColor theme="8"/>
        <bgColor theme="0" tint="-0.1498764000366222"/>
      </patternFill>
    </fill>
    <fill>
      <patternFill patternType="solid">
        <fgColor theme="8"/>
        <bgColor indexed="64"/>
      </patternFill>
    </fill>
    <fill>
      <patternFill patternType="solid">
        <fgColor theme="8" tint="0.39985351115451523"/>
        <bgColor theme="0" tint="-0.1498764000366222"/>
      </patternFill>
    </fill>
    <fill>
      <patternFill patternType="solid">
        <fgColor theme="8" tint="0.39985351115451523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3" tint="0.79985961485641044"/>
        <bgColor theme="0" tint="-0.1498764000366222"/>
      </patternFill>
    </fill>
    <fill>
      <patternFill patternType="solid">
        <fgColor theme="0"/>
        <bgColor rgb="FFB8CCE4"/>
      </patternFill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1"/>
      </bottom>
      <diagonal/>
    </border>
    <border>
      <left/>
      <right/>
      <top style="thin">
        <color auto="1"/>
      </top>
      <bottom style="thin">
        <color theme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medium">
        <color theme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theme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927">
    <xf numFmtId="0" fontId="0" fillId="0" borderId="0" xfId="0"/>
    <xf numFmtId="0" fontId="0" fillId="2" borderId="0" xfId="0" applyFill="1" applyBorder="1" applyAlignment="1">
      <alignment horizontal="center" vertical="center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49" fontId="0" fillId="4" borderId="1" xfId="1" applyNumberFormat="1" applyFont="1" applyFill="1" applyBorder="1" applyAlignment="1">
      <alignment horizontal="left" vertical="center"/>
    </xf>
    <xf numFmtId="49" fontId="0" fillId="5" borderId="1" xfId="1" applyNumberFormat="1" applyFont="1" applyFill="1" applyBorder="1" applyAlignment="1">
      <alignment horizontal="center" vertical="center"/>
    </xf>
    <xf numFmtId="0" fontId="1" fillId="5" borderId="1" xfId="1" applyFont="1" applyFill="1" applyBorder="1" applyAlignment="1">
      <alignment horizontal="left" vertical="top"/>
    </xf>
    <xf numFmtId="0" fontId="0" fillId="4" borderId="1" xfId="0" applyFill="1" applyBorder="1" applyAlignment="1">
      <alignment horizontal="center"/>
    </xf>
    <xf numFmtId="49" fontId="0" fillId="4" borderId="1" xfId="1" applyNumberFormat="1" applyFont="1" applyFill="1" applyBorder="1" applyAlignment="1">
      <alignment horizontal="center" vertical="center"/>
    </xf>
    <xf numFmtId="0" fontId="1" fillId="4" borderId="1" xfId="1" applyFont="1" applyFill="1" applyBorder="1" applyAlignment="1">
      <alignment horizontal="left"/>
    </xf>
    <xf numFmtId="0" fontId="0" fillId="4" borderId="1" xfId="1" applyFont="1" applyFill="1" applyBorder="1" applyAlignment="1">
      <alignment horizontal="center"/>
    </xf>
    <xf numFmtId="0" fontId="1" fillId="4" borderId="1" xfId="1" applyFont="1" applyFill="1" applyBorder="1" applyAlignment="1">
      <alignment horizontal="left" vertical="top"/>
    </xf>
    <xf numFmtId="0" fontId="0" fillId="4" borderId="1" xfId="1" applyFont="1" applyFill="1" applyBorder="1" applyAlignment="1">
      <alignment horizontal="left" vertical="top"/>
    </xf>
    <xf numFmtId="0" fontId="0" fillId="4" borderId="1" xfId="1" applyFont="1" applyFill="1" applyBorder="1" applyAlignment="1">
      <alignment horizontal="left"/>
    </xf>
    <xf numFmtId="0" fontId="0" fillId="6" borderId="1" xfId="0" applyFont="1" applyFill="1" applyBorder="1" applyAlignment="1">
      <alignment horizontal="left"/>
    </xf>
    <xf numFmtId="49" fontId="0" fillId="6" borderId="1" xfId="0" applyNumberFormat="1" applyFont="1" applyFill="1" applyBorder="1" applyAlignment="1">
      <alignment horizontal="center"/>
    </xf>
    <xf numFmtId="0" fontId="0" fillId="6" borderId="1" xfId="0" applyFont="1" applyFill="1" applyBorder="1" applyAlignment="1">
      <alignment horizontal="left" vertical="top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49" fontId="1" fillId="6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left" vertical="top"/>
    </xf>
    <xf numFmtId="49" fontId="0" fillId="6" borderId="1" xfId="0" applyNumberFormat="1" applyFont="1" applyFill="1" applyBorder="1" applyAlignment="1">
      <alignment horizontal="left" wrapText="1"/>
    </xf>
    <xf numFmtId="49" fontId="0" fillId="6" borderId="1" xfId="0" applyNumberFormat="1" applyFont="1" applyFill="1" applyBorder="1" applyAlignment="1">
      <alignment horizontal="center" wrapText="1"/>
    </xf>
    <xf numFmtId="49" fontId="0" fillId="7" borderId="1" xfId="1" applyNumberFormat="1" applyFont="1" applyFill="1" applyBorder="1" applyAlignment="1">
      <alignment horizontal="left" vertical="center"/>
    </xf>
    <xf numFmtId="49" fontId="0" fillId="8" borderId="1" xfId="1" applyNumberFormat="1" applyFont="1" applyFill="1" applyBorder="1" applyAlignment="1">
      <alignment horizontal="center" vertical="center"/>
    </xf>
    <xf numFmtId="0" fontId="1" fillId="8" borderId="1" xfId="1" applyFont="1" applyFill="1" applyBorder="1" applyAlignment="1">
      <alignment horizontal="left" vertical="top"/>
    </xf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49" fontId="0" fillId="7" borderId="1" xfId="1" applyNumberFormat="1" applyFont="1" applyFill="1" applyBorder="1" applyAlignment="1">
      <alignment horizontal="center" vertical="center"/>
    </xf>
    <xf numFmtId="0" fontId="1" fillId="7" borderId="1" xfId="1" applyFont="1" applyFill="1" applyBorder="1" applyAlignment="1">
      <alignment horizontal="left" vertical="top"/>
    </xf>
    <xf numFmtId="0" fontId="0" fillId="9" borderId="1" xfId="0" applyFill="1" applyBorder="1" applyAlignment="1">
      <alignment horizontal="left"/>
    </xf>
    <xf numFmtId="49" fontId="0" fillId="9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0" fillId="10" borderId="1" xfId="0" applyFill="1" applyBorder="1" applyAlignment="1">
      <alignment horizontal="left"/>
    </xf>
    <xf numFmtId="0" fontId="2" fillId="10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49" fontId="0" fillId="4" borderId="1" xfId="0" applyNumberFormat="1" applyFill="1" applyBorder="1"/>
    <xf numFmtId="49" fontId="0" fillId="4" borderId="1" xfId="0" applyNumberFormat="1" applyFill="1" applyBorder="1" applyAlignment="1">
      <alignment horizontal="left"/>
    </xf>
    <xf numFmtId="49" fontId="0" fillId="4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left" vertical="top"/>
    </xf>
    <xf numFmtId="49" fontId="0" fillId="6" borderId="1" xfId="0" applyNumberFormat="1" applyFont="1" applyFill="1" applyBorder="1" applyAlignment="1">
      <alignment wrapText="1"/>
    </xf>
    <xf numFmtId="49" fontId="0" fillId="8" borderId="1" xfId="1" applyNumberFormat="1" applyFont="1" applyFill="1" applyBorder="1" applyAlignment="1">
      <alignment horizontal="left" vertical="center"/>
    </xf>
    <xf numFmtId="0" fontId="1" fillId="8" borderId="1" xfId="1" applyFont="1" applyFill="1" applyBorder="1" applyAlignment="1">
      <alignment horizontal="left"/>
    </xf>
    <xf numFmtId="49" fontId="0" fillId="9" borderId="1" xfId="1" applyNumberFormat="1" applyFont="1" applyFill="1" applyBorder="1" applyAlignment="1">
      <alignment horizontal="left"/>
    </xf>
    <xf numFmtId="49" fontId="0" fillId="9" borderId="1" xfId="1" applyNumberFormat="1" applyFont="1" applyFill="1" applyBorder="1" applyAlignment="1">
      <alignment horizontal="center"/>
    </xf>
    <xf numFmtId="0" fontId="3" fillId="9" borderId="1" xfId="0" applyFont="1" applyFill="1" applyBorder="1" applyAlignment="1">
      <alignment horizontal="left" vertical="top"/>
    </xf>
    <xf numFmtId="49" fontId="1" fillId="8" borderId="1" xfId="1" applyNumberFormat="1" applyFont="1" applyFill="1" applyBorder="1" applyAlignment="1" applyProtection="1">
      <alignment horizontal="left" vertical="center"/>
      <protection locked="0"/>
    </xf>
    <xf numFmtId="0" fontId="0" fillId="0" borderId="0" xfId="0" applyAlignment="1">
      <alignment horizontal="center" vertical="center"/>
    </xf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  <xf numFmtId="49" fontId="0" fillId="0" borderId="0" xfId="0" applyNumberFormat="1" applyAlignment="1"/>
    <xf numFmtId="49" fontId="0" fillId="0" borderId="0" xfId="0" applyNumberFormat="1" applyAlignment="1">
      <alignment horizontal="center"/>
    </xf>
    <xf numFmtId="49" fontId="0" fillId="0" borderId="0" xfId="0" applyNumberFormat="1"/>
    <xf numFmtId="165" fontId="0" fillId="0" borderId="0" xfId="0" applyNumberFormat="1"/>
    <xf numFmtId="0" fontId="0" fillId="0" borderId="0" xfId="0" applyNumberFormat="1" applyAlignment="1">
      <alignment horizontal="center"/>
    </xf>
    <xf numFmtId="0" fontId="5" fillId="11" borderId="3" xfId="0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 vertical="center" wrapText="1"/>
    </xf>
    <xf numFmtId="0" fontId="6" fillId="11" borderId="3" xfId="1" applyFont="1" applyFill="1" applyBorder="1" applyAlignment="1">
      <alignment horizontal="center" vertical="center"/>
    </xf>
    <xf numFmtId="49" fontId="7" fillId="11" borderId="3" xfId="1" applyNumberFormat="1" applyFont="1" applyFill="1" applyBorder="1" applyAlignment="1">
      <alignment vertical="center"/>
    </xf>
    <xf numFmtId="49" fontId="7" fillId="11" borderId="3" xfId="1" applyNumberFormat="1" applyFont="1" applyFill="1" applyBorder="1" applyAlignment="1">
      <alignment horizontal="center" vertical="center"/>
    </xf>
    <xf numFmtId="0" fontId="7" fillId="11" borderId="3" xfId="1" applyFont="1" applyFill="1" applyBorder="1" applyAlignment="1">
      <alignment horizontal="center" vertical="center"/>
    </xf>
    <xf numFmtId="49" fontId="1" fillId="4" borderId="1" xfId="1" applyNumberFormat="1" applyFont="1" applyFill="1" applyBorder="1" applyAlignment="1" applyProtection="1">
      <alignment vertical="center"/>
      <protection locked="0"/>
    </xf>
    <xf numFmtId="0" fontId="3" fillId="4" borderId="1" xfId="1" applyFont="1" applyFill="1" applyBorder="1" applyAlignment="1">
      <alignment horizontal="left"/>
    </xf>
    <xf numFmtId="0" fontId="0" fillId="4" borderId="1" xfId="1" applyFont="1" applyFill="1" applyBorder="1"/>
    <xf numFmtId="0" fontId="0" fillId="5" borderId="1" xfId="1" applyFont="1" applyFill="1" applyBorder="1" applyAlignment="1">
      <alignment horizontal="center"/>
    </xf>
    <xf numFmtId="49" fontId="0" fillId="5" borderId="1" xfId="1" applyNumberFormat="1" applyFont="1" applyFill="1" applyBorder="1" applyAlignment="1">
      <alignment vertical="center"/>
    </xf>
    <xf numFmtId="49" fontId="0" fillId="4" borderId="1" xfId="1" applyNumberFormat="1" applyFont="1" applyFill="1" applyBorder="1" applyAlignment="1">
      <alignment vertical="center"/>
    </xf>
    <xf numFmtId="0" fontId="3" fillId="5" borderId="1" xfId="1" applyFont="1" applyFill="1" applyBorder="1" applyAlignment="1">
      <alignment horizontal="left"/>
    </xf>
    <xf numFmtId="0" fontId="0" fillId="5" borderId="1" xfId="1" applyFont="1" applyFill="1" applyBorder="1"/>
    <xf numFmtId="0" fontId="0" fillId="4" borderId="1" xfId="1" applyFont="1" applyFill="1" applyBorder="1" applyAlignment="1">
      <alignment horizontal="center" vertical="center"/>
    </xf>
    <xf numFmtId="0" fontId="0" fillId="5" borderId="1" xfId="1" applyFont="1" applyFill="1" applyBorder="1" applyAlignment="1">
      <alignment horizontal="center" vertical="center"/>
    </xf>
    <xf numFmtId="0" fontId="0" fillId="5" borderId="1" xfId="1" applyFont="1" applyFill="1" applyBorder="1" applyAlignment="1">
      <alignment horizontal="left" vertical="center"/>
    </xf>
    <xf numFmtId="0" fontId="0" fillId="5" borderId="1" xfId="1" applyFont="1" applyFill="1" applyBorder="1" applyAlignment="1">
      <alignment horizontal="left"/>
    </xf>
    <xf numFmtId="0" fontId="3" fillId="5" borderId="1" xfId="1" applyFont="1" applyFill="1" applyBorder="1"/>
    <xf numFmtId="0" fontId="0" fillId="4" borderId="1" xfId="1" applyFont="1" applyFill="1" applyBorder="1" applyAlignment="1">
      <alignment horizontal="right"/>
    </xf>
    <xf numFmtId="0" fontId="0" fillId="5" borderId="1" xfId="1" applyFont="1" applyFill="1" applyBorder="1" applyAlignment="1">
      <alignment horizontal="right"/>
    </xf>
    <xf numFmtId="0" fontId="3" fillId="5" borderId="1" xfId="1" applyFont="1" applyFill="1" applyBorder="1" applyAlignment="1">
      <alignment horizontal="left" vertical="top"/>
    </xf>
    <xf numFmtId="0" fontId="1" fillId="5" borderId="1" xfId="1" applyFont="1" applyFill="1" applyBorder="1" applyAlignment="1">
      <alignment horizontal="left"/>
    </xf>
    <xf numFmtId="0" fontId="3" fillId="4" borderId="1" xfId="1" applyFont="1" applyFill="1" applyBorder="1" applyAlignment="1">
      <alignment horizontal="left" vertical="top"/>
    </xf>
    <xf numFmtId="165" fontId="7" fillId="11" borderId="3" xfId="1" applyNumberFormat="1" applyFont="1" applyFill="1" applyBorder="1" applyAlignment="1">
      <alignment horizontal="center" vertical="center"/>
    </xf>
    <xf numFmtId="49" fontId="8" fillId="11" borderId="0" xfId="0" applyNumberFormat="1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165" fontId="0" fillId="4" borderId="1" xfId="1" applyNumberFormat="1" applyFont="1" applyFill="1" applyBorder="1" applyAlignment="1">
      <alignment horizontal="center"/>
    </xf>
    <xf numFmtId="0" fontId="0" fillId="4" borderId="1" xfId="1" applyNumberFormat="1" applyFont="1" applyFill="1" applyBorder="1" applyAlignment="1">
      <alignment horizontal="center"/>
    </xf>
    <xf numFmtId="0" fontId="1" fillId="4" borderId="1" xfId="1" applyFont="1" applyFill="1" applyBorder="1" applyAlignment="1">
      <alignment horizontal="center"/>
    </xf>
    <xf numFmtId="0" fontId="0" fillId="4" borderId="0" xfId="0" applyFill="1"/>
    <xf numFmtId="0" fontId="1" fillId="5" borderId="1" xfId="1" applyFont="1" applyFill="1" applyBorder="1" applyAlignment="1">
      <alignment horizontal="center"/>
    </xf>
    <xf numFmtId="49" fontId="0" fillId="4" borderId="1" xfId="0" applyNumberFormat="1" applyFill="1" applyBorder="1" applyAlignment="1">
      <alignment vertical="center" wrapText="1"/>
    </xf>
    <xf numFmtId="0" fontId="9" fillId="4" borderId="1" xfId="1" applyFont="1" applyFill="1" applyBorder="1" applyAlignment="1">
      <alignment horizontal="center"/>
    </xf>
    <xf numFmtId="0" fontId="9" fillId="5" borderId="1" xfId="1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49" fontId="0" fillId="4" borderId="1" xfId="0" applyNumberFormat="1" applyFill="1" applyBorder="1" applyAlignment="1">
      <alignment horizontal="center" wrapText="1"/>
    </xf>
    <xf numFmtId="0" fontId="0" fillId="12" borderId="1" xfId="0" applyFill="1" applyBorder="1"/>
    <xf numFmtId="0" fontId="0" fillId="12" borderId="1" xfId="1" applyFont="1" applyFill="1" applyBorder="1" applyAlignment="1">
      <alignment horizontal="center"/>
    </xf>
    <xf numFmtId="49" fontId="0" fillId="12" borderId="1" xfId="1" applyNumberFormat="1" applyFont="1" applyFill="1" applyBorder="1" applyAlignment="1">
      <alignment vertical="center"/>
    </xf>
    <xf numFmtId="49" fontId="0" fillId="12" borderId="1" xfId="1" applyNumberFormat="1" applyFont="1" applyFill="1" applyBorder="1" applyAlignment="1">
      <alignment horizontal="center" vertical="center"/>
    </xf>
    <xf numFmtId="0" fontId="1" fillId="12" borderId="1" xfId="1" applyFont="1" applyFill="1" applyBorder="1" applyAlignment="1">
      <alignment horizontal="left" vertical="top"/>
    </xf>
    <xf numFmtId="0" fontId="0" fillId="12" borderId="1" xfId="1" applyFont="1" applyFill="1" applyBorder="1" applyAlignment="1">
      <alignment horizontal="left"/>
    </xf>
    <xf numFmtId="49" fontId="1" fillId="4" borderId="1" xfId="1" applyNumberFormat="1" applyFont="1" applyFill="1" applyBorder="1" applyAlignment="1">
      <alignment vertical="center"/>
    </xf>
    <xf numFmtId="49" fontId="1" fillId="4" borderId="1" xfId="1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wrapText="1"/>
    </xf>
    <xf numFmtId="0" fontId="10" fillId="4" borderId="1" xfId="1" applyFont="1" applyFill="1" applyBorder="1" applyAlignment="1">
      <alignment horizontal="center"/>
    </xf>
    <xf numFmtId="165" fontId="0" fillId="12" borderId="1" xfId="1" applyNumberFormat="1" applyFont="1" applyFill="1" applyBorder="1" applyAlignment="1">
      <alignment horizontal="center"/>
    </xf>
    <xf numFmtId="0" fontId="0" fillId="12" borderId="1" xfId="1" applyNumberFormat="1" applyFont="1" applyFill="1" applyBorder="1" applyAlignment="1">
      <alignment horizontal="center"/>
    </xf>
    <xf numFmtId="49" fontId="0" fillId="12" borderId="1" xfId="0" applyNumberFormat="1" applyFill="1" applyBorder="1" applyAlignment="1">
      <alignment vertical="center" wrapText="1"/>
    </xf>
    <xf numFmtId="0" fontId="0" fillId="12" borderId="0" xfId="0" applyFill="1"/>
    <xf numFmtId="0" fontId="0" fillId="4" borderId="0" xfId="0" applyFill="1" applyBorder="1"/>
    <xf numFmtId="0" fontId="1" fillId="4" borderId="1" xfId="1" applyFont="1" applyFill="1" applyBorder="1" applyAlignment="1">
      <alignment horizontal="left" vertical="center"/>
    </xf>
    <xf numFmtId="0" fontId="9" fillId="4" borderId="1" xfId="1" applyFont="1" applyFill="1" applyBorder="1" applyAlignment="1">
      <alignment horizontal="left" vertical="top"/>
    </xf>
    <xf numFmtId="0" fontId="11" fillId="4" borderId="1" xfId="1" applyFont="1" applyFill="1" applyBorder="1" applyAlignment="1">
      <alignment horizontal="left" vertical="top"/>
    </xf>
    <xf numFmtId="0" fontId="12" fillId="4" borderId="1" xfId="1" applyFont="1" applyFill="1" applyBorder="1" applyAlignment="1">
      <alignment horizontal="left"/>
    </xf>
    <xf numFmtId="0" fontId="9" fillId="4" borderId="1" xfId="1" applyFont="1" applyFill="1" applyBorder="1" applyAlignment="1">
      <alignment horizontal="left"/>
    </xf>
    <xf numFmtId="0" fontId="12" fillId="4" borderId="1" xfId="1" applyFont="1" applyFill="1" applyBorder="1" applyAlignment="1">
      <alignment horizontal="left" vertical="top"/>
    </xf>
    <xf numFmtId="49" fontId="0" fillId="4" borderId="1" xfId="0" applyNumberFormat="1" applyFill="1" applyBorder="1" applyAlignment="1">
      <alignment wrapText="1"/>
    </xf>
    <xf numFmtId="49" fontId="3" fillId="4" borderId="1" xfId="0" applyNumberFormat="1" applyFont="1" applyFill="1" applyBorder="1"/>
    <xf numFmtId="49" fontId="0" fillId="4" borderId="1" xfId="0" applyNumberFormat="1" applyFill="1" applyBorder="1" applyAlignment="1"/>
    <xf numFmtId="49" fontId="9" fillId="4" borderId="1" xfId="0" applyNumberFormat="1" applyFont="1" applyFill="1" applyBorder="1"/>
    <xf numFmtId="0" fontId="0" fillId="4" borderId="1" xfId="0" applyFill="1" applyBorder="1" applyAlignment="1">
      <alignment horizontal="left"/>
    </xf>
    <xf numFmtId="0" fontId="13" fillId="4" borderId="1" xfId="0" applyFont="1" applyFill="1" applyBorder="1"/>
    <xf numFmtId="165" fontId="0" fillId="4" borderId="1" xfId="0" applyNumberForma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49" fontId="0" fillId="4" borderId="1" xfId="1" applyNumberFormat="1" applyFont="1" applyFill="1" applyBorder="1" applyAlignment="1">
      <alignment horizontal="center"/>
    </xf>
    <xf numFmtId="49" fontId="1" fillId="4" borderId="1" xfId="0" applyNumberFormat="1" applyFont="1" applyFill="1" applyBorder="1" applyAlignment="1"/>
    <xf numFmtId="49" fontId="1" fillId="4" borderId="1" xfId="0" applyNumberFormat="1" applyFont="1" applyFill="1" applyBorder="1" applyAlignment="1">
      <alignment horizontal="center"/>
    </xf>
    <xf numFmtId="49" fontId="1" fillId="4" borderId="1" xfId="0" applyNumberFormat="1" applyFont="1" applyFill="1" applyBorder="1"/>
    <xf numFmtId="0" fontId="0" fillId="6" borderId="1" xfId="0" applyFont="1" applyFill="1" applyBorder="1" applyAlignment="1">
      <alignment horizontal="center"/>
    </xf>
    <xf numFmtId="49" fontId="0" fillId="6" borderId="1" xfId="0" applyNumberFormat="1" applyFont="1" applyFill="1" applyBorder="1" applyAlignment="1"/>
    <xf numFmtId="0" fontId="3" fillId="6" borderId="1" xfId="0" applyFont="1" applyFill="1" applyBorder="1" applyAlignment="1">
      <alignment horizontal="left" vertical="top"/>
    </xf>
    <xf numFmtId="49" fontId="1" fillId="6" borderId="1" xfId="0" applyNumberFormat="1" applyFont="1" applyFill="1" applyBorder="1" applyAlignment="1">
      <alignment vertical="center" wrapText="1"/>
    </xf>
    <xf numFmtId="49" fontId="14" fillId="6" borderId="1" xfId="0" applyNumberFormat="1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/>
    </xf>
    <xf numFmtId="49" fontId="1" fillId="13" borderId="1" xfId="0" applyNumberFormat="1" applyFont="1" applyFill="1" applyBorder="1" applyAlignment="1">
      <alignment horizontal="center"/>
    </xf>
    <xf numFmtId="0" fontId="0" fillId="4" borderId="4" xfId="1" applyFont="1" applyFill="1" applyBorder="1" applyAlignment="1">
      <alignment horizontal="center"/>
    </xf>
    <xf numFmtId="49" fontId="0" fillId="4" borderId="4" xfId="0" applyNumberFormat="1" applyFill="1" applyBorder="1" applyAlignment="1">
      <alignment vertical="center" wrapText="1"/>
    </xf>
    <xf numFmtId="0" fontId="9" fillId="6" borderId="1" xfId="0" applyFont="1" applyFill="1" applyBorder="1" applyAlignment="1">
      <alignment horizontal="left"/>
    </xf>
    <xf numFmtId="165" fontId="0" fillId="6" borderId="1" xfId="0" applyNumberFormat="1" applyFont="1" applyFill="1" applyBorder="1" applyAlignment="1">
      <alignment horizontal="center"/>
    </xf>
    <xf numFmtId="0" fontId="0" fillId="6" borderId="1" xfId="1" applyNumberFormat="1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0" fillId="6" borderId="1" xfId="1" applyFont="1" applyFill="1" applyBorder="1" applyAlignment="1">
      <alignment horizontal="center"/>
    </xf>
    <xf numFmtId="49" fontId="11" fillId="12" borderId="4" xfId="0" applyNumberFormat="1" applyFont="1" applyFill="1" applyBorder="1" applyAlignment="1">
      <alignment horizontal="center" vertical="center" wrapText="1"/>
    </xf>
    <xf numFmtId="0" fontId="11" fillId="12" borderId="4" xfId="0" applyFont="1" applyFill="1" applyBorder="1" applyAlignment="1">
      <alignment horizontal="center"/>
    </xf>
    <xf numFmtId="0" fontId="0" fillId="13" borderId="1" xfId="1" applyFont="1" applyFill="1" applyBorder="1" applyAlignment="1">
      <alignment horizontal="center"/>
    </xf>
    <xf numFmtId="49" fontId="1" fillId="6" borderId="1" xfId="0" applyNumberFormat="1" applyFont="1" applyFill="1" applyBorder="1" applyAlignment="1">
      <alignment vertical="center"/>
    </xf>
    <xf numFmtId="165" fontId="1" fillId="6" borderId="1" xfId="0" applyNumberFormat="1" applyFont="1" applyFill="1" applyBorder="1" applyAlignment="1">
      <alignment horizontal="center" vertical="center" wrapText="1"/>
    </xf>
    <xf numFmtId="0" fontId="1" fillId="6" borderId="1" xfId="1" applyFont="1" applyFill="1" applyBorder="1" applyAlignment="1">
      <alignment horizontal="center"/>
    </xf>
    <xf numFmtId="0" fontId="1" fillId="13" borderId="1" xfId="1" applyFont="1" applyFill="1" applyBorder="1" applyAlignment="1">
      <alignment horizontal="center"/>
    </xf>
    <xf numFmtId="49" fontId="11" fillId="12" borderId="4" xfId="0" applyNumberFormat="1" applyFont="1" applyFill="1" applyBorder="1" applyAlignment="1">
      <alignment horizontal="center"/>
    </xf>
    <xf numFmtId="49" fontId="0" fillId="6" borderId="0" xfId="0" applyNumberFormat="1" applyFont="1" applyFill="1" applyAlignment="1">
      <alignment horizontal="center" wrapText="1"/>
    </xf>
    <xf numFmtId="49" fontId="9" fillId="6" borderId="0" xfId="0" applyNumberFormat="1" applyFont="1" applyFill="1" applyAlignment="1">
      <alignment wrapText="1"/>
    </xf>
    <xf numFmtId="49" fontId="0" fillId="6" borderId="0" xfId="0" applyNumberFormat="1" applyFont="1" applyFill="1" applyAlignment="1">
      <alignment wrapText="1"/>
    </xf>
    <xf numFmtId="49" fontId="1" fillId="6" borderId="0" xfId="0" applyNumberFormat="1" applyFont="1" applyFill="1" applyAlignment="1">
      <alignment horizontal="center"/>
    </xf>
    <xf numFmtId="49" fontId="0" fillId="13" borderId="1" xfId="0" applyNumberFormat="1" applyFont="1" applyFill="1" applyBorder="1" applyAlignment="1">
      <alignment horizontal="center"/>
    </xf>
    <xf numFmtId="0" fontId="1" fillId="4" borderId="1" xfId="0" applyFont="1" applyFill="1" applyBorder="1"/>
    <xf numFmtId="0" fontId="1" fillId="6" borderId="1" xfId="0" applyFont="1" applyFill="1" applyBorder="1"/>
    <xf numFmtId="49" fontId="1" fillId="6" borderId="1" xfId="0" applyNumberFormat="1" applyFont="1" applyFill="1" applyBorder="1" applyAlignment="1">
      <alignment wrapText="1"/>
    </xf>
    <xf numFmtId="49" fontId="1" fillId="6" borderId="1" xfId="0" applyNumberFormat="1" applyFont="1" applyFill="1" applyBorder="1" applyAlignment="1">
      <alignment horizontal="center" wrapText="1"/>
    </xf>
    <xf numFmtId="49" fontId="3" fillId="6" borderId="1" xfId="0" applyNumberFormat="1" applyFont="1" applyFill="1" applyBorder="1" applyAlignment="1">
      <alignment wrapText="1"/>
    </xf>
    <xf numFmtId="49" fontId="11" fillId="6" borderId="0" xfId="0" applyNumberFormat="1" applyFont="1" applyFill="1" applyAlignment="1">
      <alignment wrapText="1"/>
    </xf>
    <xf numFmtId="49" fontId="0" fillId="6" borderId="1" xfId="0" applyNumberFormat="1" applyFill="1" applyBorder="1" applyAlignment="1">
      <alignment horizontal="center" wrapText="1"/>
    </xf>
    <xf numFmtId="49" fontId="0" fillId="6" borderId="1" xfId="0" applyNumberFormat="1" applyFill="1" applyBorder="1" applyAlignment="1">
      <alignment wrapText="1"/>
    </xf>
    <xf numFmtId="0" fontId="5" fillId="12" borderId="0" xfId="0" applyFont="1" applyFill="1"/>
    <xf numFmtId="0" fontId="10" fillId="6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165" fontId="1" fillId="6" borderId="1" xfId="0" applyNumberFormat="1" applyFont="1" applyFill="1" applyBorder="1" applyAlignment="1">
      <alignment horizontal="center"/>
    </xf>
    <xf numFmtId="0" fontId="1" fillId="6" borderId="1" xfId="1" applyNumberFormat="1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49" fontId="0" fillId="6" borderId="1" xfId="0" applyNumberFormat="1" applyFont="1" applyFill="1" applyBorder="1" applyAlignment="1">
      <alignment horizontal="left" vertical="top"/>
    </xf>
    <xf numFmtId="49" fontId="3" fillId="6" borderId="1" xfId="0" applyNumberFormat="1" applyFont="1" applyFill="1" applyBorder="1" applyAlignment="1">
      <alignment horizontal="left" vertical="top"/>
    </xf>
    <xf numFmtId="49" fontId="0" fillId="6" borderId="1" xfId="0" applyNumberFormat="1" applyFont="1" applyFill="1" applyBorder="1" applyAlignment="1">
      <alignment horizontal="left"/>
    </xf>
    <xf numFmtId="49" fontId="0" fillId="14" borderId="1" xfId="0" applyNumberFormat="1" applyFont="1" applyFill="1" applyBorder="1" applyAlignment="1">
      <alignment horizontal="left"/>
    </xf>
    <xf numFmtId="49" fontId="0" fillId="6" borderId="1" xfId="1" applyNumberFormat="1" applyFont="1" applyFill="1" applyBorder="1" applyAlignment="1">
      <alignment vertical="center"/>
    </xf>
    <xf numFmtId="0" fontId="0" fillId="8" borderId="1" xfId="1" applyFont="1" applyFill="1" applyBorder="1" applyAlignment="1">
      <alignment horizontal="center"/>
    </xf>
    <xf numFmtId="49" fontId="1" fillId="8" borderId="1" xfId="1" applyNumberFormat="1" applyFont="1" applyFill="1" applyBorder="1" applyAlignment="1" applyProtection="1">
      <alignment vertical="center"/>
      <protection locked="0"/>
    </xf>
    <xf numFmtId="0" fontId="3" fillId="8" borderId="1" xfId="1" applyFont="1" applyFill="1" applyBorder="1" applyAlignment="1">
      <alignment horizontal="left"/>
    </xf>
    <xf numFmtId="0" fontId="0" fillId="7" borderId="1" xfId="1" applyFont="1" applyFill="1" applyBorder="1" applyAlignment="1">
      <alignment horizontal="center"/>
    </xf>
    <xf numFmtId="49" fontId="0" fillId="7" borderId="1" xfId="1" applyNumberFormat="1" applyFont="1" applyFill="1" applyBorder="1" applyAlignment="1">
      <alignment vertical="center"/>
    </xf>
    <xf numFmtId="49" fontId="0" fillId="8" borderId="1" xfId="1" applyNumberFormat="1" applyFont="1" applyFill="1" applyBorder="1" applyAlignment="1">
      <alignment vertical="center"/>
    </xf>
    <xf numFmtId="0" fontId="1" fillId="7" borderId="1" xfId="1" applyFont="1" applyFill="1" applyBorder="1" applyAlignment="1">
      <alignment horizontal="left"/>
    </xf>
    <xf numFmtId="0" fontId="0" fillId="8" borderId="1" xfId="1" applyFont="1" applyFill="1" applyBorder="1" applyAlignment="1">
      <alignment horizontal="center" vertical="center"/>
    </xf>
    <xf numFmtId="0" fontId="3" fillId="7" borderId="1" xfId="1" applyFont="1" applyFill="1" applyBorder="1" applyAlignment="1">
      <alignment horizontal="left"/>
    </xf>
    <xf numFmtId="0" fontId="0" fillId="7" borderId="1" xfId="1" applyFont="1" applyFill="1" applyBorder="1" applyAlignment="1">
      <alignment horizontal="center" vertical="center"/>
    </xf>
    <xf numFmtId="0" fontId="3" fillId="7" borderId="1" xfId="1" applyFont="1" applyFill="1" applyBorder="1" applyAlignment="1">
      <alignment horizontal="left" vertical="top"/>
    </xf>
    <xf numFmtId="49" fontId="10" fillId="12" borderId="4" xfId="0" applyNumberFormat="1" applyFont="1" applyFill="1" applyBorder="1" applyAlignment="1">
      <alignment horizontal="center"/>
    </xf>
    <xf numFmtId="0" fontId="15" fillId="6" borderId="0" xfId="0" applyFont="1" applyFill="1" applyBorder="1" applyAlignment="1">
      <alignment horizontal="left"/>
    </xf>
    <xf numFmtId="0" fontId="15" fillId="6" borderId="1" xfId="0" applyFont="1" applyFill="1" applyBorder="1" applyAlignment="1">
      <alignment horizontal="center"/>
    </xf>
    <xf numFmtId="165" fontId="0" fillId="8" borderId="1" xfId="1" applyNumberFormat="1" applyFont="1" applyFill="1" applyBorder="1" applyAlignment="1">
      <alignment horizontal="center"/>
    </xf>
    <xf numFmtId="0" fontId="0" fillId="8" borderId="1" xfId="1" applyNumberFormat="1" applyFont="1" applyFill="1" applyBorder="1" applyAlignment="1">
      <alignment horizontal="center"/>
    </xf>
    <xf numFmtId="0" fontId="16" fillId="8" borderId="1" xfId="0" applyFont="1" applyFill="1" applyBorder="1" applyAlignment="1">
      <alignment horizontal="center"/>
    </xf>
    <xf numFmtId="49" fontId="17" fillId="8" borderId="1" xfId="0" applyNumberFormat="1" applyFont="1" applyFill="1" applyBorder="1" applyAlignment="1">
      <alignment horizontal="center"/>
    </xf>
    <xf numFmtId="0" fontId="18" fillId="8" borderId="1" xfId="0" applyFont="1" applyFill="1" applyBorder="1"/>
    <xf numFmtId="0" fontId="19" fillId="8" borderId="1" xfId="0" applyFont="1" applyFill="1" applyBorder="1"/>
    <xf numFmtId="0" fontId="9" fillId="8" borderId="1" xfId="0" applyFont="1" applyFill="1" applyBorder="1"/>
    <xf numFmtId="0" fontId="11" fillId="8" borderId="1" xfId="0" applyFont="1" applyFill="1" applyBorder="1"/>
    <xf numFmtId="0" fontId="9" fillId="8" borderId="1" xfId="1" applyFont="1" applyFill="1" applyBorder="1" applyAlignment="1">
      <alignment horizontal="center"/>
    </xf>
    <xf numFmtId="0" fontId="3" fillId="8" borderId="1" xfId="1" applyFont="1" applyFill="1" applyBorder="1" applyAlignment="1">
      <alignment horizontal="left" vertical="top"/>
    </xf>
    <xf numFmtId="0" fontId="1" fillId="7" borderId="1" xfId="1" applyFont="1" applyFill="1" applyBorder="1"/>
    <xf numFmtId="0" fontId="9" fillId="7" borderId="1" xfId="1" applyFont="1" applyFill="1" applyBorder="1" applyAlignment="1">
      <alignment horizontal="center"/>
    </xf>
    <xf numFmtId="0" fontId="1" fillId="7" borderId="1" xfId="1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49" fontId="0" fillId="8" borderId="1" xfId="0" applyNumberFormat="1" applyFill="1" applyBorder="1"/>
    <xf numFmtId="0" fontId="1" fillId="8" borderId="1" xfId="1" applyFont="1" applyFill="1" applyBorder="1" applyAlignment="1">
      <alignment horizontal="center"/>
    </xf>
    <xf numFmtId="49" fontId="0" fillId="9" borderId="1" xfId="0" applyNumberFormat="1" applyFill="1" applyBorder="1" applyAlignment="1">
      <alignment vertical="center"/>
    </xf>
    <xf numFmtId="49" fontId="0" fillId="9" borderId="1" xfId="0" applyNumberFormat="1" applyFill="1" applyBorder="1" applyAlignment="1"/>
    <xf numFmtId="0" fontId="3" fillId="9" borderId="1" xfId="0" applyFont="1" applyFill="1" applyBorder="1" applyAlignment="1">
      <alignment horizontal="left" vertical="center"/>
    </xf>
    <xf numFmtId="0" fontId="20" fillId="8" borderId="1" xfId="1" applyFont="1" applyFill="1" applyBorder="1" applyAlignment="1">
      <alignment horizontal="center"/>
    </xf>
    <xf numFmtId="165" fontId="0" fillId="9" borderId="1" xfId="0" applyNumberFormat="1" applyFont="1" applyFill="1" applyBorder="1" applyAlignment="1">
      <alignment horizontal="center" vertical="center"/>
    </xf>
    <xf numFmtId="0" fontId="0" fillId="9" borderId="1" xfId="1" applyNumberFormat="1" applyFont="1" applyFill="1" applyBorder="1" applyAlignment="1">
      <alignment horizontal="center"/>
    </xf>
    <xf numFmtId="0" fontId="0" fillId="9" borderId="1" xfId="1" applyFont="1" applyFill="1" applyBorder="1" applyAlignment="1">
      <alignment horizontal="center"/>
    </xf>
    <xf numFmtId="49" fontId="0" fillId="9" borderId="1" xfId="0" applyNumberFormat="1" applyFill="1" applyBorder="1"/>
    <xf numFmtId="165" fontId="0" fillId="9" borderId="1" xfId="0" applyNumberForma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15" borderId="1" xfId="1" applyFont="1" applyFill="1" applyBorder="1" applyAlignment="1">
      <alignment horizontal="center"/>
    </xf>
    <xf numFmtId="0" fontId="1" fillId="15" borderId="1" xfId="1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49" fontId="0" fillId="15" borderId="1" xfId="1" applyNumberFormat="1" applyFont="1" applyFill="1" applyBorder="1" applyAlignment="1">
      <alignment vertical="center"/>
    </xf>
    <xf numFmtId="49" fontId="0" fillId="15" borderId="1" xfId="1" applyNumberFormat="1" applyFont="1" applyFill="1" applyBorder="1" applyAlignment="1">
      <alignment horizontal="center" vertical="center"/>
    </xf>
    <xf numFmtId="0" fontId="3" fillId="15" borderId="1" xfId="1" applyFont="1" applyFill="1" applyBorder="1" applyAlignment="1">
      <alignment horizontal="left" vertical="top"/>
    </xf>
    <xf numFmtId="49" fontId="0" fillId="9" borderId="1" xfId="1" applyNumberFormat="1" applyFont="1" applyFill="1" applyBorder="1" applyAlignment="1">
      <alignment vertical="center"/>
    </xf>
    <xf numFmtId="49" fontId="0" fillId="9" borderId="1" xfId="1" applyNumberFormat="1" applyFont="1" applyFill="1" applyBorder="1" applyAlignment="1">
      <alignment horizontal="center" vertical="center"/>
    </xf>
    <xf numFmtId="0" fontId="1" fillId="9" borderId="1" xfId="1" applyFont="1" applyFill="1" applyBorder="1" applyAlignment="1">
      <alignment horizontal="left" vertical="top"/>
    </xf>
    <xf numFmtId="49" fontId="0" fillId="9" borderId="1" xfId="0" applyNumberFormat="1" applyFont="1" applyFill="1" applyBorder="1" applyAlignment="1"/>
    <xf numFmtId="49" fontId="0" fillId="9" borderId="1" xfId="0" applyNumberFormat="1" applyFont="1" applyFill="1" applyBorder="1" applyAlignment="1">
      <alignment horizontal="center"/>
    </xf>
    <xf numFmtId="0" fontId="0" fillId="9" borderId="1" xfId="0" applyFont="1" applyFill="1" applyBorder="1" applyAlignment="1">
      <alignment horizontal="left" vertical="top"/>
    </xf>
    <xf numFmtId="0" fontId="0" fillId="9" borderId="1" xfId="0" applyFill="1" applyBorder="1" applyAlignment="1">
      <alignment horizontal="left" vertical="top"/>
    </xf>
    <xf numFmtId="49" fontId="3" fillId="9" borderId="1" xfId="0" applyNumberFormat="1" applyFont="1" applyFill="1" applyBorder="1" applyAlignment="1">
      <alignment horizontal="left" vertical="top"/>
    </xf>
    <xf numFmtId="49" fontId="0" fillId="9" borderId="1" xfId="0" applyNumberFormat="1" applyFill="1" applyBorder="1" applyAlignment="1">
      <alignment horizontal="left" vertical="top"/>
    </xf>
    <xf numFmtId="0" fontId="3" fillId="9" borderId="1" xfId="0" applyFont="1" applyFill="1" applyBorder="1"/>
    <xf numFmtId="0" fontId="3" fillId="9" borderId="1" xfId="1" applyFont="1" applyFill="1" applyBorder="1" applyAlignment="1">
      <alignment horizontal="left" vertical="top"/>
    </xf>
    <xf numFmtId="49" fontId="0" fillId="9" borderId="1" xfId="1" applyNumberFormat="1" applyFont="1" applyFill="1" applyBorder="1" applyAlignment="1"/>
    <xf numFmtId="0" fontId="0" fillId="15" borderId="1" xfId="1" applyFont="1" applyFill="1" applyBorder="1" applyAlignment="1">
      <alignment horizontal="left"/>
    </xf>
    <xf numFmtId="165" fontId="0" fillId="9" borderId="1" xfId="1" applyNumberFormat="1" applyFont="1" applyFill="1" applyBorder="1" applyAlignment="1">
      <alignment horizontal="center"/>
    </xf>
    <xf numFmtId="0" fontId="0" fillId="9" borderId="1" xfId="1" applyFont="1" applyFill="1" applyBorder="1" applyAlignment="1">
      <alignment horizontal="left"/>
    </xf>
    <xf numFmtId="165" fontId="0" fillId="9" borderId="1" xfId="0" applyNumberFormat="1" applyFont="1" applyFill="1" applyBorder="1" applyAlignment="1">
      <alignment horizontal="center"/>
    </xf>
    <xf numFmtId="0" fontId="1" fillId="9" borderId="1" xfId="1" applyFont="1" applyFill="1" applyBorder="1" applyAlignment="1">
      <alignment horizontal="center"/>
    </xf>
    <xf numFmtId="165" fontId="0" fillId="9" borderId="1" xfId="0" applyNumberFormat="1" applyFill="1" applyBorder="1" applyAlignment="1">
      <alignment horizontal="center"/>
    </xf>
    <xf numFmtId="0" fontId="0" fillId="9" borderId="3" xfId="0" applyFont="1" applyFill="1" applyBorder="1" applyAlignment="1">
      <alignment horizontal="center"/>
    </xf>
    <xf numFmtId="49" fontId="0" fillId="9" borderId="3" xfId="0" applyNumberFormat="1" applyFont="1" applyFill="1" applyBorder="1" applyAlignment="1"/>
    <xf numFmtId="49" fontId="0" fillId="9" borderId="3" xfId="0" applyNumberFormat="1" applyFont="1" applyFill="1" applyBorder="1" applyAlignment="1">
      <alignment horizontal="center"/>
    </xf>
    <xf numFmtId="0" fontId="0" fillId="9" borderId="3" xfId="0" applyFont="1" applyFill="1" applyBorder="1" applyAlignment="1">
      <alignment horizontal="left" vertical="top"/>
    </xf>
    <xf numFmtId="0" fontId="0" fillId="4" borderId="3" xfId="0" applyFill="1" applyBorder="1"/>
    <xf numFmtId="0" fontId="0" fillId="9" borderId="3" xfId="0" applyFill="1" applyBorder="1"/>
    <xf numFmtId="49" fontId="0" fillId="9" borderId="1" xfId="0" applyNumberFormat="1" applyFill="1" applyBorder="1" applyAlignment="1">
      <alignment horizontal="left"/>
    </xf>
    <xf numFmtId="49" fontId="1" fillId="9" borderId="1" xfId="0" applyNumberFormat="1" applyFont="1" applyFill="1" applyBorder="1" applyAlignment="1"/>
    <xf numFmtId="49" fontId="1" fillId="9" borderId="1" xfId="0" applyNumberFormat="1" applyFont="1" applyFill="1" applyBorder="1" applyAlignment="1">
      <alignment horizontal="left"/>
    </xf>
    <xf numFmtId="49" fontId="1" fillId="9" borderId="1" xfId="0" applyNumberFormat="1" applyFont="1" applyFill="1" applyBorder="1" applyAlignment="1">
      <alignment horizontal="left" vertical="top"/>
    </xf>
    <xf numFmtId="0" fontId="1" fillId="9" borderId="1" xfId="0" applyFont="1" applyFill="1" applyBorder="1" applyAlignment="1">
      <alignment horizontal="left"/>
    </xf>
    <xf numFmtId="49" fontId="1" fillId="9" borderId="1" xfId="0" applyNumberFormat="1" applyFont="1" applyFill="1" applyBorder="1" applyAlignment="1">
      <alignment horizontal="center"/>
    </xf>
    <xf numFmtId="49" fontId="3" fillId="9" borderId="1" xfId="0" applyNumberFormat="1" applyFont="1" applyFill="1" applyBorder="1"/>
    <xf numFmtId="0" fontId="1" fillId="9" borderId="1" xfId="0" applyFont="1" applyFill="1" applyBorder="1"/>
    <xf numFmtId="49" fontId="1" fillId="9" borderId="1" xfId="0" applyNumberFormat="1" applyFont="1" applyFill="1" applyBorder="1"/>
    <xf numFmtId="0" fontId="1" fillId="0" borderId="0" xfId="0" applyFont="1" applyAlignment="1">
      <alignment horizontal="center"/>
    </xf>
    <xf numFmtId="49" fontId="1" fillId="0" borderId="0" xfId="0" applyNumberFormat="1" applyFont="1" applyAlignment="1"/>
    <xf numFmtId="49" fontId="1" fillId="0" borderId="0" xfId="0" applyNumberFormat="1" applyFont="1" applyAlignment="1">
      <alignment horizontal="center"/>
    </xf>
    <xf numFmtId="49" fontId="1" fillId="0" borderId="0" xfId="0" applyNumberFormat="1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6" fontId="1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1" fillId="0" borderId="1" xfId="0" applyFont="1" applyBorder="1" applyAlignment="1"/>
    <xf numFmtId="0" fontId="0" fillId="0" borderId="1" xfId="0" applyBorder="1" applyAlignment="1">
      <alignment horizontal="center"/>
    </xf>
    <xf numFmtId="49" fontId="1" fillId="0" borderId="1" xfId="0" applyNumberFormat="1" applyFont="1" applyBorder="1" applyAlignment="1"/>
    <xf numFmtId="0" fontId="21" fillId="2" borderId="0" xfId="0" applyFont="1" applyFill="1" applyBorder="1" applyAlignment="1">
      <alignment wrapText="1"/>
    </xf>
    <xf numFmtId="0" fontId="21" fillId="10" borderId="9" xfId="0" applyFont="1" applyFill="1" applyBorder="1" applyAlignment="1">
      <alignment horizontal="center" wrapText="1"/>
    </xf>
    <xf numFmtId="0" fontId="21" fillId="10" borderId="1" xfId="0" applyFont="1" applyFill="1" applyBorder="1" applyAlignment="1">
      <alignment horizontal="center" vertical="top" wrapText="1"/>
    </xf>
    <xf numFmtId="0" fontId="21" fillId="0" borderId="8" xfId="0" applyFont="1" applyBorder="1"/>
    <xf numFmtId="0" fontId="21" fillId="0" borderId="10" xfId="0" applyFont="1" applyBorder="1" applyAlignment="1">
      <alignment horizontal="center"/>
    </xf>
    <xf numFmtId="0" fontId="21" fillId="0" borderId="10" xfId="0" applyFont="1" applyBorder="1" applyAlignment="1">
      <alignment horizontal="center" vertical="top" wrapText="1"/>
    </xf>
    <xf numFmtId="0" fontId="0" fillId="9" borderId="4" xfId="1" applyFont="1" applyFill="1" applyBorder="1" applyAlignment="1">
      <alignment horizontal="left"/>
    </xf>
    <xf numFmtId="0" fontId="0" fillId="9" borderId="4" xfId="0" applyFont="1" applyFill="1" applyBorder="1" applyAlignment="1">
      <alignment horizontal="left"/>
    </xf>
    <xf numFmtId="0" fontId="0" fillId="9" borderId="11" xfId="0" applyFont="1" applyFill="1" applyBorder="1" applyAlignment="1">
      <alignment horizontal="left"/>
    </xf>
    <xf numFmtId="165" fontId="0" fillId="9" borderId="3" xfId="0" applyNumberFormat="1" applyFont="1" applyFill="1" applyBorder="1" applyAlignment="1">
      <alignment horizontal="center"/>
    </xf>
    <xf numFmtId="49" fontId="0" fillId="9" borderId="3" xfId="0" applyNumberFormat="1" applyFill="1" applyBorder="1"/>
    <xf numFmtId="0" fontId="9" fillId="9" borderId="1" xfId="0" applyFont="1" applyFill="1" applyBorder="1" applyAlignment="1">
      <alignment horizontal="left"/>
    </xf>
    <xf numFmtId="0" fontId="11" fillId="9" borderId="1" xfId="0" applyFont="1" applyFill="1" applyBorder="1" applyAlignment="1">
      <alignment horizontal="center"/>
    </xf>
    <xf numFmtId="165" fontId="1" fillId="9" borderId="1" xfId="0" applyNumberFormat="1" applyFont="1" applyFill="1" applyBorder="1" applyAlignment="1">
      <alignment horizontal="center"/>
    </xf>
    <xf numFmtId="0" fontId="1" fillId="9" borderId="1" xfId="1" applyNumberFormat="1" applyFont="1" applyFill="1" applyBorder="1" applyAlignment="1">
      <alignment horizontal="center"/>
    </xf>
    <xf numFmtId="0" fontId="21" fillId="9" borderId="1" xfId="0" applyFont="1" applyFill="1" applyBorder="1" applyAlignment="1">
      <alignment horizontal="left" wrapText="1"/>
    </xf>
    <xf numFmtId="165" fontId="21" fillId="9" borderId="1" xfId="0" applyNumberFormat="1" applyFont="1" applyFill="1" applyBorder="1" applyAlignment="1">
      <alignment horizontal="center"/>
    </xf>
    <xf numFmtId="0" fontId="21" fillId="9" borderId="1" xfId="0" applyFont="1" applyFill="1" applyBorder="1" applyAlignment="1">
      <alignment horizontal="center"/>
    </xf>
    <xf numFmtId="0" fontId="21" fillId="9" borderId="1" xfId="0" applyFont="1" applyFill="1" applyBorder="1" applyAlignment="1">
      <alignment horizontal="center" wrapText="1"/>
    </xf>
    <xf numFmtId="0" fontId="21" fillId="0" borderId="0" xfId="0" applyFont="1" applyAlignment="1">
      <alignment horizontal="center" wrapText="1"/>
    </xf>
    <xf numFmtId="165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0" fontId="21" fillId="0" borderId="1" xfId="0" applyFont="1" applyBorder="1" applyAlignment="1">
      <alignment horizontal="center" wrapText="1"/>
    </xf>
    <xf numFmtId="0" fontId="3" fillId="0" borderId="1" xfId="0" applyNumberFormat="1" applyFont="1" applyBorder="1" applyAlignment="1">
      <alignment horizontal="center"/>
    </xf>
    <xf numFmtId="165" fontId="22" fillId="10" borderId="0" xfId="0" applyNumberFormat="1" applyFont="1" applyFill="1"/>
    <xf numFmtId="0" fontId="21" fillId="10" borderId="14" xfId="0" applyFont="1" applyFill="1" applyBorder="1" applyAlignment="1">
      <alignment wrapText="1"/>
    </xf>
    <xf numFmtId="0" fontId="21" fillId="10" borderId="16" xfId="0" applyFont="1" applyFill="1" applyBorder="1" applyAlignment="1">
      <alignment horizontal="center" vertical="top" wrapText="1"/>
    </xf>
    <xf numFmtId="0" fontId="21" fillId="0" borderId="10" xfId="0" applyFont="1" applyBorder="1" applyAlignment="1">
      <alignment horizontal="center" wrapText="1"/>
    </xf>
    <xf numFmtId="0" fontId="1" fillId="0" borderId="10" xfId="0" applyFont="1" applyBorder="1" applyAlignment="1">
      <alignment wrapText="1"/>
    </xf>
    <xf numFmtId="0" fontId="23" fillId="0" borderId="10" xfId="0" applyFont="1" applyBorder="1" applyAlignment="1">
      <alignment horizontal="center"/>
    </xf>
    <xf numFmtId="0" fontId="23" fillId="0" borderId="10" xfId="0" applyFont="1" applyBorder="1" applyAlignment="1">
      <alignment horizontal="center" vertical="top" wrapText="1"/>
    </xf>
    <xf numFmtId="0" fontId="0" fillId="10" borderId="1" xfId="0" applyFill="1" applyBorder="1"/>
    <xf numFmtId="0" fontId="0" fillId="10" borderId="1" xfId="1" applyFont="1" applyFill="1" applyBorder="1" applyAlignment="1">
      <alignment horizontal="center"/>
    </xf>
    <xf numFmtId="49" fontId="0" fillId="10" borderId="1" xfId="1" applyNumberFormat="1" applyFont="1" applyFill="1" applyBorder="1" applyAlignment="1">
      <alignment vertical="center"/>
    </xf>
    <xf numFmtId="0" fontId="3" fillId="10" borderId="1" xfId="1" applyFont="1" applyFill="1" applyBorder="1" applyAlignment="1">
      <alignment horizontal="left"/>
    </xf>
    <xf numFmtId="0" fontId="0" fillId="10" borderId="1" xfId="0" applyFill="1" applyBorder="1" applyAlignment="1">
      <alignment horizontal="center"/>
    </xf>
    <xf numFmtId="49" fontId="0" fillId="4" borderId="3" xfId="0" applyNumberFormat="1" applyFill="1" applyBorder="1" applyAlignment="1">
      <alignment vertical="center" wrapText="1"/>
    </xf>
    <xf numFmtId="165" fontId="0" fillId="10" borderId="1" xfId="1" applyNumberFormat="1" applyFont="1" applyFill="1" applyBorder="1" applyAlignment="1">
      <alignment horizontal="center"/>
    </xf>
    <xf numFmtId="0" fontId="0" fillId="10" borderId="1" xfId="1" applyNumberFormat="1" applyFont="1" applyFill="1" applyBorder="1" applyAlignment="1">
      <alignment horizontal="center"/>
    </xf>
    <xf numFmtId="49" fontId="0" fillId="4" borderId="19" xfId="0" applyNumberFormat="1" applyFill="1" applyBorder="1" applyAlignment="1">
      <alignment vertical="center" wrapText="1"/>
    </xf>
    <xf numFmtId="49" fontId="0" fillId="10" borderId="1" xfId="0" applyNumberFormat="1" applyFill="1" applyBorder="1" applyAlignment="1"/>
    <xf numFmtId="0" fontId="0" fillId="10" borderId="1" xfId="0" applyFill="1" applyBorder="1" applyAlignment="1">
      <alignment horizontal="left" vertical="center"/>
    </xf>
    <xf numFmtId="165" fontId="0" fillId="10" borderId="1" xfId="0" applyNumberFormat="1" applyFill="1" applyBorder="1" applyAlignment="1">
      <alignment horizontal="center" vertical="center"/>
    </xf>
    <xf numFmtId="49" fontId="0" fillId="10" borderId="1" xfId="0" applyNumberFormat="1" applyFill="1" applyBorder="1"/>
    <xf numFmtId="0" fontId="9" fillId="0" borderId="0" xfId="0" applyFont="1"/>
    <xf numFmtId="0" fontId="24" fillId="10" borderId="1" xfId="0" applyFont="1" applyFill="1" applyBorder="1"/>
    <xf numFmtId="0" fontId="24" fillId="10" borderId="1" xfId="1" applyFont="1" applyFill="1" applyBorder="1" applyAlignment="1">
      <alignment horizontal="center"/>
    </xf>
    <xf numFmtId="49" fontId="24" fillId="10" borderId="1" xfId="1" applyNumberFormat="1" applyFont="1" applyFill="1" applyBorder="1" applyAlignment="1">
      <alignment vertical="center"/>
    </xf>
    <xf numFmtId="49" fontId="24" fillId="10" borderId="1" xfId="1" applyNumberFormat="1" applyFont="1" applyFill="1" applyBorder="1" applyAlignment="1">
      <alignment horizontal="center" vertical="center"/>
    </xf>
    <xf numFmtId="0" fontId="24" fillId="10" borderId="1" xfId="1" applyFont="1" applyFill="1" applyBorder="1" applyAlignment="1">
      <alignment horizontal="left" vertical="top"/>
    </xf>
    <xf numFmtId="165" fontId="24" fillId="10" borderId="1" xfId="1" applyNumberFormat="1" applyFont="1" applyFill="1" applyBorder="1" applyAlignment="1">
      <alignment horizontal="center"/>
    </xf>
    <xf numFmtId="49" fontId="24" fillId="10" borderId="1" xfId="0" applyNumberFormat="1" applyFont="1" applyFill="1" applyBorder="1" applyAlignment="1">
      <alignment vertical="center" wrapText="1"/>
    </xf>
    <xf numFmtId="0" fontId="1" fillId="4" borderId="0" xfId="0" applyFont="1" applyFill="1"/>
    <xf numFmtId="0" fontId="0" fillId="6" borderId="1" xfId="0" applyFont="1" applyFill="1" applyBorder="1" applyAlignment="1"/>
    <xf numFmtId="0" fontId="0" fillId="6" borderId="1" xfId="0" applyFont="1" applyFill="1" applyBorder="1"/>
    <xf numFmtId="0" fontId="0" fillId="8" borderId="1" xfId="1" applyFont="1" applyFill="1" applyBorder="1"/>
    <xf numFmtId="0" fontId="0" fillId="8" borderId="1" xfId="1" applyFont="1" applyFill="1" applyBorder="1" applyAlignment="1">
      <alignment horizontal="left"/>
    </xf>
    <xf numFmtId="0" fontId="0" fillId="8" borderId="1" xfId="1" applyFont="1" applyFill="1" applyBorder="1" applyAlignment="1">
      <alignment horizontal="left" vertical="center"/>
    </xf>
    <xf numFmtId="0" fontId="0" fillId="7" borderId="1" xfId="1" applyFont="1" applyFill="1" applyBorder="1"/>
    <xf numFmtId="0" fontId="0" fillId="7" borderId="1" xfId="1" applyFont="1" applyFill="1" applyBorder="1" applyAlignment="1">
      <alignment horizontal="left" vertical="center"/>
    </xf>
    <xf numFmtId="0" fontId="0" fillId="7" borderId="1" xfId="1" applyFont="1" applyFill="1" applyBorder="1" applyAlignment="1">
      <alignment horizontal="left"/>
    </xf>
    <xf numFmtId="0" fontId="0" fillId="8" borderId="1" xfId="0" applyFill="1" applyBorder="1" applyAlignment="1">
      <alignment horizontal="left"/>
    </xf>
    <xf numFmtId="167" fontId="0" fillId="9" borderId="1" xfId="0" applyNumberFormat="1" applyFill="1" applyBorder="1" applyAlignment="1">
      <alignment vertical="center"/>
    </xf>
    <xf numFmtId="0" fontId="0" fillId="9" borderId="1" xfId="0" applyFill="1" applyBorder="1" applyAlignment="1"/>
    <xf numFmtId="0" fontId="0" fillId="9" borderId="1" xfId="0" applyFill="1" applyBorder="1" applyAlignment="1">
      <alignment horizontal="right"/>
    </xf>
    <xf numFmtId="0" fontId="0" fillId="9" borderId="1" xfId="0" applyFont="1" applyFill="1" applyBorder="1" applyAlignment="1"/>
    <xf numFmtId="0" fontId="0" fillId="9" borderId="1" xfId="0" applyFont="1" applyFill="1" applyBorder="1" applyAlignment="1">
      <alignment horizontal="left"/>
    </xf>
    <xf numFmtId="0" fontId="0" fillId="9" borderId="3" xfId="0" applyFont="1" applyFill="1" applyBorder="1" applyAlignment="1"/>
    <xf numFmtId="0" fontId="0" fillId="9" borderId="3" xfId="0" applyFont="1" applyFill="1" applyBorder="1" applyAlignment="1">
      <alignment horizontal="left"/>
    </xf>
    <xf numFmtId="0" fontId="9" fillId="9" borderId="1" xfId="0" applyFont="1" applyFill="1" applyBorder="1"/>
    <xf numFmtId="49" fontId="9" fillId="9" borderId="1" xfId="0" applyNumberFormat="1" applyFont="1" applyFill="1" applyBorder="1" applyAlignment="1"/>
    <xf numFmtId="49" fontId="9" fillId="9" borderId="1" xfId="0" applyNumberFormat="1" applyFont="1" applyFill="1" applyBorder="1" applyAlignment="1">
      <alignment horizontal="center"/>
    </xf>
    <xf numFmtId="49" fontId="12" fillId="9" borderId="1" xfId="0" applyNumberFormat="1" applyFont="1" applyFill="1" applyBorder="1"/>
    <xf numFmtId="49" fontId="9" fillId="9" borderId="1" xfId="0" applyNumberFormat="1" applyFont="1" applyFill="1" applyBorder="1"/>
    <xf numFmtId="0" fontId="9" fillId="9" borderId="0" xfId="0" applyFont="1" applyFill="1" applyBorder="1"/>
    <xf numFmtId="49" fontId="9" fillId="9" borderId="0" xfId="0" applyNumberFormat="1" applyFont="1" applyFill="1" applyBorder="1" applyAlignment="1"/>
    <xf numFmtId="49" fontId="9" fillId="9" borderId="0" xfId="0" applyNumberFormat="1" applyFont="1" applyFill="1" applyBorder="1" applyAlignment="1">
      <alignment horizontal="center"/>
    </xf>
    <xf numFmtId="49" fontId="9" fillId="9" borderId="0" xfId="0" applyNumberFormat="1" applyFont="1" applyFill="1" applyBorder="1"/>
    <xf numFmtId="49" fontId="9" fillId="0" borderId="0" xfId="0" applyNumberFormat="1" applyFont="1" applyAlignment="1"/>
    <xf numFmtId="49" fontId="9" fillId="0" borderId="0" xfId="0" applyNumberFormat="1" applyFont="1" applyAlignment="1">
      <alignment horizontal="center"/>
    </xf>
    <xf numFmtId="49" fontId="9" fillId="0" borderId="0" xfId="0" applyNumberFormat="1" applyFont="1"/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25" fillId="9" borderId="1" xfId="0" applyFont="1" applyFill="1" applyBorder="1" applyAlignment="1">
      <alignment horizontal="left" wrapText="1"/>
    </xf>
    <xf numFmtId="165" fontId="25" fillId="9" borderId="1" xfId="0" applyNumberFormat="1" applyFont="1" applyFill="1" applyBorder="1" applyAlignment="1">
      <alignment horizontal="center"/>
    </xf>
    <xf numFmtId="0" fontId="25" fillId="9" borderId="1" xfId="0" applyFont="1" applyFill="1" applyBorder="1" applyAlignment="1">
      <alignment horizontal="center"/>
    </xf>
    <xf numFmtId="0" fontId="25" fillId="9" borderId="1" xfId="0" applyFont="1" applyFill="1" applyBorder="1" applyAlignment="1">
      <alignment horizontal="center" wrapText="1"/>
    </xf>
    <xf numFmtId="0" fontId="25" fillId="9" borderId="0" xfId="0" applyFont="1" applyFill="1" applyBorder="1" applyAlignment="1">
      <alignment horizontal="center" wrapText="1"/>
    </xf>
    <xf numFmtId="165" fontId="25" fillId="9" borderId="0" xfId="0" applyNumberFormat="1" applyFont="1" applyFill="1" applyBorder="1" applyAlignment="1">
      <alignment horizontal="center"/>
    </xf>
    <xf numFmtId="0" fontId="0" fillId="9" borderId="0" xfId="1" applyNumberFormat="1" applyFont="1" applyFill="1" applyBorder="1" applyAlignment="1">
      <alignment horizontal="center"/>
    </xf>
    <xf numFmtId="0" fontId="25" fillId="9" borderId="0" xfId="0" applyFont="1" applyFill="1" applyBorder="1" applyAlignment="1">
      <alignment horizontal="center"/>
    </xf>
    <xf numFmtId="0" fontId="1" fillId="15" borderId="0" xfId="1" applyFont="1" applyFill="1" applyBorder="1" applyAlignment="1">
      <alignment horizontal="center"/>
    </xf>
    <xf numFmtId="0" fontId="25" fillId="0" borderId="0" xfId="0" applyFont="1" applyAlignment="1">
      <alignment horizontal="center" wrapText="1"/>
    </xf>
    <xf numFmtId="165" fontId="25" fillId="0" borderId="0" xfId="0" applyNumberFormat="1" applyFont="1" applyAlignment="1">
      <alignment horizontal="center"/>
    </xf>
    <xf numFmtId="0" fontId="2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65" fontId="1" fillId="0" borderId="1" xfId="0" applyNumberFormat="1" applyFont="1" applyBorder="1"/>
    <xf numFmtId="0" fontId="21" fillId="0" borderId="1" xfId="0" applyFont="1" applyBorder="1" applyAlignment="1"/>
    <xf numFmtId="165" fontId="0" fillId="0" borderId="1" xfId="0" applyNumberFormat="1" applyBorder="1"/>
    <xf numFmtId="168" fontId="0" fillId="0" borderId="0" xfId="0" applyNumberFormat="1"/>
    <xf numFmtId="0" fontId="0" fillId="0" borderId="0" xfId="0" applyNumberFormat="1"/>
    <xf numFmtId="0" fontId="0" fillId="4" borderId="1" xfId="1" applyFont="1" applyFill="1" applyBorder="1" applyAlignment="1">
      <alignment horizontal="right" vertical="center"/>
    </xf>
    <xf numFmtId="168" fontId="7" fillId="11" borderId="3" xfId="1" applyNumberFormat="1" applyFont="1" applyFill="1" applyBorder="1" applyAlignment="1">
      <alignment horizontal="center" vertical="center"/>
    </xf>
    <xf numFmtId="168" fontId="0" fillId="4" borderId="1" xfId="1" applyNumberFormat="1" applyFont="1" applyFill="1" applyBorder="1" applyAlignment="1">
      <alignment horizontal="center"/>
    </xf>
    <xf numFmtId="168" fontId="0" fillId="12" borderId="1" xfId="1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right"/>
    </xf>
    <xf numFmtId="49" fontId="0" fillId="4" borderId="1" xfId="0" applyNumberFormat="1" applyFill="1" applyBorder="1" applyAlignment="1">
      <alignment horizontal="right"/>
    </xf>
    <xf numFmtId="168" fontId="0" fillId="4" borderId="1" xfId="0" applyNumberFormat="1" applyFill="1" applyBorder="1" applyAlignment="1">
      <alignment horizontal="center"/>
    </xf>
    <xf numFmtId="0" fontId="0" fillId="4" borderId="1" xfId="0" applyNumberFormat="1" applyFill="1" applyBorder="1" applyAlignment="1">
      <alignment horizontal="center"/>
    </xf>
    <xf numFmtId="166" fontId="0" fillId="4" borderId="1" xfId="1" applyNumberFormat="1" applyFont="1" applyFill="1" applyBorder="1" applyAlignment="1">
      <alignment horizontal="center"/>
    </xf>
    <xf numFmtId="168" fontId="0" fillId="6" borderId="1" xfId="0" applyNumberFormat="1" applyFont="1" applyFill="1" applyBorder="1" applyAlignment="1">
      <alignment horizontal="center"/>
    </xf>
    <xf numFmtId="14" fontId="1" fillId="6" borderId="1" xfId="0" applyNumberFormat="1" applyFont="1" applyFill="1" applyBorder="1" applyAlignment="1">
      <alignment horizontal="center" vertical="center" wrapText="1"/>
    </xf>
    <xf numFmtId="0" fontId="0" fillId="6" borderId="0" xfId="0" applyFont="1" applyFill="1" applyAlignment="1">
      <alignment horizontal="center"/>
    </xf>
    <xf numFmtId="0" fontId="0" fillId="10" borderId="0" xfId="0" applyFill="1"/>
    <xf numFmtId="0" fontId="0" fillId="8" borderId="1" xfId="1" applyFont="1" applyFill="1" applyBorder="1" applyAlignment="1">
      <alignment horizontal="right"/>
    </xf>
    <xf numFmtId="0" fontId="0" fillId="7" borderId="1" xfId="1" applyFont="1" applyFill="1" applyBorder="1" applyAlignment="1">
      <alignment horizontal="right"/>
    </xf>
    <xf numFmtId="168" fontId="0" fillId="8" borderId="1" xfId="1" applyNumberFormat="1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168" fontId="0" fillId="9" borderId="1" xfId="0" applyNumberFormat="1" applyFont="1" applyFill="1" applyBorder="1" applyAlignment="1">
      <alignment horizontal="center" vertical="center"/>
    </xf>
    <xf numFmtId="168" fontId="0" fillId="9" borderId="1" xfId="0" applyNumberFormat="1" applyFill="1" applyBorder="1" applyAlignment="1">
      <alignment horizontal="center" vertical="center"/>
    </xf>
    <xf numFmtId="0" fontId="0" fillId="9" borderId="1" xfId="1" applyFont="1" applyFill="1" applyBorder="1" applyAlignment="1">
      <alignment horizontal="right"/>
    </xf>
    <xf numFmtId="0" fontId="0" fillId="9" borderId="1" xfId="0" applyFont="1" applyFill="1" applyBorder="1" applyAlignment="1">
      <alignment horizontal="right"/>
    </xf>
    <xf numFmtId="168" fontId="0" fillId="9" borderId="1" xfId="1" applyNumberFormat="1" applyFont="1" applyFill="1" applyBorder="1" applyAlignment="1">
      <alignment horizontal="center"/>
    </xf>
    <xf numFmtId="168" fontId="0" fillId="9" borderId="1" xfId="0" applyNumberFormat="1" applyFont="1" applyFill="1" applyBorder="1" applyAlignment="1">
      <alignment horizontal="center"/>
    </xf>
    <xf numFmtId="168" fontId="0" fillId="9" borderId="1" xfId="0" applyNumberFormat="1" applyFill="1" applyBorder="1" applyAlignment="1">
      <alignment horizontal="center"/>
    </xf>
    <xf numFmtId="0" fontId="0" fillId="9" borderId="5" xfId="0" applyFont="1" applyFill="1" applyBorder="1"/>
    <xf numFmtId="168" fontId="0" fillId="9" borderId="3" xfId="0" applyNumberFormat="1" applyFont="1" applyFill="1" applyBorder="1" applyAlignment="1">
      <alignment horizontal="center"/>
    </xf>
    <xf numFmtId="14" fontId="0" fillId="9" borderId="1" xfId="0" applyNumberFormat="1" applyFill="1" applyBorder="1" applyAlignment="1">
      <alignment horizontal="center"/>
    </xf>
    <xf numFmtId="168" fontId="25" fillId="9" borderId="1" xfId="0" applyNumberFormat="1" applyFont="1" applyFill="1" applyBorder="1" applyAlignment="1">
      <alignment horizontal="center"/>
    </xf>
    <xf numFmtId="168" fontId="25" fillId="0" borderId="0" xfId="0" applyNumberFormat="1" applyFont="1" applyAlignment="1">
      <alignment horizontal="center"/>
    </xf>
    <xf numFmtId="168" fontId="21" fillId="0" borderId="0" xfId="0" applyNumberFormat="1" applyFont="1" applyAlignment="1">
      <alignment horizontal="center"/>
    </xf>
    <xf numFmtId="168" fontId="1" fillId="0" borderId="0" xfId="0" applyNumberFormat="1" applyFont="1"/>
    <xf numFmtId="0" fontId="1" fillId="0" borderId="0" xfId="0" applyNumberFormat="1" applyFont="1"/>
    <xf numFmtId="49" fontId="0" fillId="0" borderId="0" xfId="0" applyNumberFormat="1" applyAlignment="1">
      <alignment horizontal="left"/>
    </xf>
    <xf numFmtId="166" fontId="0" fillId="0" borderId="0" xfId="0" applyNumberFormat="1"/>
    <xf numFmtId="0" fontId="0" fillId="17" borderId="3" xfId="0" applyFill="1" applyBorder="1" applyAlignment="1">
      <alignment horizontal="center" vertical="center"/>
    </xf>
    <xf numFmtId="0" fontId="0" fillId="17" borderId="3" xfId="0" applyFill="1" applyBorder="1" applyAlignment="1">
      <alignment horizontal="center" vertical="center" wrapText="1"/>
    </xf>
    <xf numFmtId="0" fontId="6" fillId="17" borderId="3" xfId="1" applyFont="1" applyFill="1" applyBorder="1" applyAlignment="1">
      <alignment horizontal="center" vertical="center"/>
    </xf>
    <xf numFmtId="49" fontId="7" fillId="18" borderId="3" xfId="1" applyNumberFormat="1" applyFont="1" applyFill="1" applyBorder="1" applyAlignment="1">
      <alignment horizontal="left" vertical="center"/>
    </xf>
    <xf numFmtId="49" fontId="7" fillId="18" borderId="3" xfId="1" applyNumberFormat="1" applyFont="1" applyFill="1" applyBorder="1" applyAlignment="1">
      <alignment horizontal="center" vertical="center"/>
    </xf>
    <xf numFmtId="0" fontId="7" fillId="18" borderId="3" xfId="1" applyFont="1" applyFill="1" applyBorder="1" applyAlignment="1">
      <alignment horizontal="center" vertical="center"/>
    </xf>
    <xf numFmtId="0" fontId="6" fillId="18" borderId="3" xfId="1" applyFont="1" applyFill="1" applyBorder="1" applyAlignment="1">
      <alignment horizontal="center" vertical="center"/>
    </xf>
    <xf numFmtId="49" fontId="1" fillId="4" borderId="1" xfId="1" applyNumberFormat="1" applyFont="1" applyFill="1" applyBorder="1" applyAlignment="1" applyProtection="1">
      <alignment horizontal="left" vertical="center"/>
      <protection locked="0"/>
    </xf>
    <xf numFmtId="49" fontId="0" fillId="5" borderId="1" xfId="1" applyNumberFormat="1" applyFont="1" applyFill="1" applyBorder="1" applyAlignment="1">
      <alignment horizontal="left" vertical="center"/>
    </xf>
    <xf numFmtId="0" fontId="1" fillId="5" borderId="1" xfId="1" applyFont="1" applyFill="1" applyBorder="1"/>
    <xf numFmtId="166" fontId="7" fillId="18" borderId="3" xfId="1" applyNumberFormat="1" applyFont="1" applyFill="1" applyBorder="1" applyAlignment="1">
      <alignment horizontal="center" vertical="center"/>
    </xf>
    <xf numFmtId="49" fontId="7" fillId="18" borderId="3" xfId="1" applyNumberFormat="1" applyFont="1" applyFill="1" applyBorder="1" applyAlignment="1">
      <alignment horizontal="center"/>
    </xf>
    <xf numFmtId="49" fontId="8" fillId="18" borderId="0" xfId="0" applyNumberFormat="1" applyFont="1" applyFill="1" applyAlignment="1">
      <alignment horizontal="center" vertical="center"/>
    </xf>
    <xf numFmtId="0" fontId="0" fillId="4" borderId="21" xfId="1" applyFont="1" applyFill="1" applyBorder="1" applyAlignment="1">
      <alignment horizontal="center"/>
    </xf>
    <xf numFmtId="49" fontId="1" fillId="4" borderId="1" xfId="1" applyNumberFormat="1" applyFont="1" applyFill="1" applyBorder="1" applyAlignment="1">
      <alignment horizontal="left" vertical="center"/>
    </xf>
    <xf numFmtId="164" fontId="0" fillId="4" borderId="1" xfId="1" applyNumberFormat="1" applyFont="1" applyFill="1" applyBorder="1" applyAlignment="1">
      <alignment horizontal="center"/>
    </xf>
    <xf numFmtId="49" fontId="0" fillId="4" borderId="1" xfId="0" applyNumberFormat="1" applyFont="1" applyFill="1" applyBorder="1"/>
    <xf numFmtId="166" fontId="0" fillId="4" borderId="1" xfId="0" applyNumberFormat="1" applyFill="1" applyBorder="1" applyAlignment="1">
      <alignment horizontal="center"/>
    </xf>
    <xf numFmtId="0" fontId="10" fillId="4" borderId="1" xfId="0" applyFont="1" applyFill="1" applyBorder="1"/>
    <xf numFmtId="14" fontId="0" fillId="6" borderId="1" xfId="0" applyNumberFormat="1" applyFont="1" applyFill="1" applyBorder="1" applyAlignment="1">
      <alignment horizontal="center"/>
    </xf>
    <xf numFmtId="14" fontId="0" fillId="6" borderId="0" xfId="0" applyNumberFormat="1" applyFont="1" applyFill="1" applyBorder="1" applyAlignment="1">
      <alignment horizontal="center"/>
    </xf>
    <xf numFmtId="0" fontId="0" fillId="10" borderId="1" xfId="0" applyFont="1" applyFill="1" applyBorder="1" applyAlignment="1">
      <alignment horizontal="center"/>
    </xf>
    <xf numFmtId="0" fontId="0" fillId="10" borderId="1" xfId="0" applyFont="1" applyFill="1" applyBorder="1" applyAlignment="1">
      <alignment horizontal="left"/>
    </xf>
    <xf numFmtId="0" fontId="0" fillId="10" borderId="1" xfId="0" applyFont="1" applyFill="1" applyBorder="1" applyAlignment="1">
      <alignment horizontal="left" vertical="top"/>
    </xf>
    <xf numFmtId="0" fontId="9" fillId="10" borderId="1" xfId="0" applyFont="1" applyFill="1" applyBorder="1" applyAlignment="1">
      <alignment horizontal="left"/>
    </xf>
    <xf numFmtId="14" fontId="0" fillId="10" borderId="1" xfId="0" applyNumberFormat="1" applyFont="1" applyFill="1" applyBorder="1" applyAlignment="1">
      <alignment horizontal="center"/>
    </xf>
    <xf numFmtId="0" fontId="9" fillId="10" borderId="1" xfId="0" applyFont="1" applyFill="1" applyBorder="1" applyAlignment="1">
      <alignment horizontal="center"/>
    </xf>
    <xf numFmtId="49" fontId="11" fillId="2" borderId="4" xfId="0" applyNumberFormat="1" applyFont="1" applyFill="1" applyBorder="1" applyAlignment="1">
      <alignment horizontal="center" vertical="center" wrapText="1"/>
    </xf>
    <xf numFmtId="164" fontId="0" fillId="8" borderId="1" xfId="1" applyNumberFormat="1" applyFont="1" applyFill="1" applyBorder="1" applyAlignment="1">
      <alignment horizontal="center"/>
    </xf>
    <xf numFmtId="167" fontId="0" fillId="9" borderId="1" xfId="0" applyNumberFormat="1" applyFill="1" applyBorder="1" applyAlignment="1">
      <alignment horizontal="left" vertical="center"/>
    </xf>
    <xf numFmtId="14" fontId="0" fillId="9" borderId="1" xfId="0" applyNumberFormat="1" applyFont="1" applyFill="1" applyBorder="1" applyAlignment="1">
      <alignment horizontal="center" vertical="center"/>
    </xf>
    <xf numFmtId="14" fontId="0" fillId="9" borderId="1" xfId="0" applyNumberFormat="1" applyFill="1" applyBorder="1" applyAlignment="1">
      <alignment horizontal="center" vertical="center"/>
    </xf>
    <xf numFmtId="14" fontId="0" fillId="10" borderId="1" xfId="0" applyNumberFormat="1" applyFill="1" applyBorder="1" applyAlignment="1">
      <alignment horizontal="center" vertical="center"/>
    </xf>
    <xf numFmtId="0" fontId="0" fillId="10" borderId="5" xfId="0" applyFont="1" applyFill="1" applyBorder="1" applyAlignment="1">
      <alignment horizontal="center"/>
    </xf>
    <xf numFmtId="49" fontId="0" fillId="15" borderId="1" xfId="1" applyNumberFormat="1" applyFont="1" applyFill="1" applyBorder="1" applyAlignment="1">
      <alignment horizontal="left" vertical="center"/>
    </xf>
    <xf numFmtId="0" fontId="1" fillId="15" borderId="1" xfId="1" applyFont="1" applyFill="1" applyBorder="1" applyAlignment="1">
      <alignment horizontal="left" vertical="top"/>
    </xf>
    <xf numFmtId="49" fontId="0" fillId="9" borderId="1" xfId="1" applyNumberFormat="1" applyFont="1" applyFill="1" applyBorder="1" applyAlignment="1">
      <alignment horizontal="left" vertical="center"/>
    </xf>
    <xf numFmtId="0" fontId="0" fillId="9" borderId="22" xfId="0" applyFont="1" applyFill="1" applyBorder="1" applyAlignment="1">
      <alignment horizontal="center"/>
    </xf>
    <xf numFmtId="0" fontId="0" fillId="9" borderId="22" xfId="0" applyFont="1" applyFill="1" applyBorder="1" applyAlignment="1">
      <alignment horizontal="left"/>
    </xf>
    <xf numFmtId="49" fontId="0" fillId="9" borderId="22" xfId="0" applyNumberFormat="1" applyFont="1" applyFill="1" applyBorder="1" applyAlignment="1">
      <alignment horizontal="center"/>
    </xf>
    <xf numFmtId="0" fontId="0" fillId="9" borderId="22" xfId="0" applyFont="1" applyFill="1" applyBorder="1" applyAlignment="1">
      <alignment horizontal="left" vertical="top"/>
    </xf>
    <xf numFmtId="166" fontId="0" fillId="9" borderId="1" xfId="1" applyNumberFormat="1" applyFont="1" applyFill="1" applyBorder="1" applyAlignment="1">
      <alignment horizontal="center"/>
    </xf>
    <xf numFmtId="169" fontId="0" fillId="9" borderId="1" xfId="0" applyNumberFormat="1" applyFill="1" applyBorder="1" applyAlignment="1">
      <alignment horizontal="center"/>
    </xf>
    <xf numFmtId="169" fontId="0" fillId="9" borderId="1" xfId="1" applyNumberFormat="1" applyFont="1" applyFill="1" applyBorder="1" applyAlignment="1">
      <alignment horizontal="center"/>
    </xf>
    <xf numFmtId="14" fontId="0" fillId="9" borderId="1" xfId="0" applyNumberFormat="1" applyFont="1" applyFill="1" applyBorder="1" applyAlignment="1">
      <alignment horizontal="center"/>
    </xf>
    <xf numFmtId="14" fontId="0" fillId="9" borderId="3" xfId="0" applyNumberFormat="1" applyFont="1" applyFill="1" applyBorder="1" applyAlignment="1">
      <alignment horizontal="center"/>
    </xf>
    <xf numFmtId="0" fontId="0" fillId="9" borderId="23" xfId="0" applyFont="1" applyFill="1" applyBorder="1" applyAlignment="1">
      <alignment horizontal="left"/>
    </xf>
    <xf numFmtId="14" fontId="0" fillId="9" borderId="22" xfId="0" applyNumberFormat="1" applyFont="1" applyFill="1" applyBorder="1" applyAlignment="1">
      <alignment horizontal="center"/>
    </xf>
    <xf numFmtId="0" fontId="26" fillId="0" borderId="0" xfId="0" applyFont="1" applyBorder="1" applyAlignment="1">
      <alignment horizontal="center" wrapText="1"/>
    </xf>
    <xf numFmtId="0" fontId="26" fillId="0" borderId="0" xfId="0" applyFont="1" applyBorder="1" applyAlignment="1">
      <alignment horizontal="center"/>
    </xf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horizontal="center"/>
    </xf>
    <xf numFmtId="0" fontId="0" fillId="0" borderId="1" xfId="0" applyBorder="1"/>
    <xf numFmtId="166" fontId="0" fillId="0" borderId="1" xfId="0" applyNumberFormat="1" applyBorder="1"/>
    <xf numFmtId="0" fontId="0" fillId="10" borderId="1" xfId="0" applyFont="1" applyFill="1" applyBorder="1" applyAlignment="1"/>
    <xf numFmtId="168" fontId="0" fillId="10" borderId="1" xfId="0" applyNumberFormat="1" applyFont="1" applyFill="1" applyBorder="1" applyAlignment="1">
      <alignment horizontal="center"/>
    </xf>
    <xf numFmtId="168" fontId="0" fillId="10" borderId="1" xfId="0" applyNumberFormat="1" applyFill="1" applyBorder="1" applyAlignment="1">
      <alignment horizontal="center" vertical="center"/>
    </xf>
    <xf numFmtId="0" fontId="9" fillId="2" borderId="0" xfId="0" applyFont="1" applyFill="1"/>
    <xf numFmtId="0" fontId="9" fillId="2" borderId="0" xfId="0" applyFont="1" applyFill="1" applyAlignment="1">
      <alignment horizontal="center"/>
    </xf>
    <xf numFmtId="0" fontId="12" fillId="2" borderId="3" xfId="0" applyFont="1" applyFill="1" applyBorder="1" applyAlignment="1">
      <alignment horizontal="center" vertical="center"/>
    </xf>
    <xf numFmtId="0" fontId="9" fillId="2" borderId="1" xfId="0" applyFont="1" applyFill="1" applyBorder="1"/>
    <xf numFmtId="0" fontId="1" fillId="2" borderId="1" xfId="1" applyFont="1" applyFill="1" applyBorder="1" applyAlignment="1">
      <alignment horizontal="left"/>
    </xf>
    <xf numFmtId="0" fontId="0" fillId="2" borderId="1" xfId="1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1" applyNumberFormat="1" applyFont="1" applyFill="1" applyBorder="1" applyAlignment="1">
      <alignment horizontal="center"/>
    </xf>
    <xf numFmtId="14" fontId="27" fillId="2" borderId="19" xfId="0" applyNumberFormat="1" applyFont="1" applyFill="1" applyBorder="1" applyAlignment="1">
      <alignment horizontal="center"/>
    </xf>
    <xf numFmtId="0" fontId="1" fillId="19" borderId="1" xfId="1" applyFont="1" applyFill="1" applyBorder="1" applyAlignment="1">
      <alignment horizontal="left" vertical="top"/>
    </xf>
    <xf numFmtId="0" fontId="0" fillId="2" borderId="1" xfId="0" applyFill="1" applyBorder="1"/>
    <xf numFmtId="0" fontId="0" fillId="2" borderId="1" xfId="1" applyFont="1" applyFill="1" applyBorder="1" applyAlignment="1">
      <alignment horizontal="right"/>
    </xf>
    <xf numFmtId="0" fontId="1" fillId="19" borderId="1" xfId="1" applyFont="1" applyFill="1" applyBorder="1" applyAlignment="1">
      <alignment horizontal="left"/>
    </xf>
    <xf numFmtId="0" fontId="0" fillId="19" borderId="1" xfId="1" applyFont="1" applyFill="1" applyBorder="1"/>
    <xf numFmtId="0" fontId="1" fillId="2" borderId="1" xfId="1" applyFont="1" applyFill="1" applyBorder="1" applyAlignment="1">
      <alignment horizontal="left" vertical="top"/>
    </xf>
    <xf numFmtId="0" fontId="0" fillId="2" borderId="1" xfId="1" applyFont="1" applyFill="1" applyBorder="1" applyAlignment="1">
      <alignment horizontal="right" vertical="center"/>
    </xf>
    <xf numFmtId="0" fontId="0" fillId="19" borderId="1" xfId="1" applyFont="1" applyFill="1" applyBorder="1" applyAlignment="1">
      <alignment horizontal="left" vertical="center"/>
    </xf>
    <xf numFmtId="0" fontId="0" fillId="19" borderId="1" xfId="1" applyFont="1" applyFill="1" applyBorder="1" applyAlignment="1">
      <alignment horizontal="left"/>
    </xf>
    <xf numFmtId="0" fontId="1" fillId="19" borderId="1" xfId="1" applyFont="1" applyFill="1" applyBorder="1"/>
    <xf numFmtId="0" fontId="0" fillId="2" borderId="1" xfId="1" applyFont="1" applyFill="1" applyBorder="1" applyAlignment="1">
      <alignment horizontal="left"/>
    </xf>
    <xf numFmtId="0" fontId="0" fillId="19" borderId="1" xfId="1" applyFont="1" applyFill="1" applyBorder="1" applyAlignment="1">
      <alignment horizontal="right"/>
    </xf>
    <xf numFmtId="49" fontId="0" fillId="2" borderId="1" xfId="0" applyNumberFormat="1" applyFill="1" applyBorder="1" applyAlignment="1">
      <alignment wrapText="1"/>
    </xf>
    <xf numFmtId="0" fontId="28" fillId="2" borderId="1" xfId="0" applyFont="1" applyFill="1" applyBorder="1" applyAlignment="1">
      <alignment horizontal="center"/>
    </xf>
    <xf numFmtId="0" fontId="9" fillId="2" borderId="1" xfId="1" applyFont="1" applyFill="1" applyBorder="1" applyAlignment="1">
      <alignment horizontal="left" vertical="top"/>
    </xf>
    <xf numFmtId="0" fontId="0" fillId="2" borderId="1" xfId="1" applyFont="1" applyFill="1" applyBorder="1" applyAlignment="1">
      <alignment horizontal="left" vertical="top"/>
    </xf>
    <xf numFmtId="0" fontId="9" fillId="2" borderId="1" xfId="0" applyFont="1" applyFill="1" applyBorder="1" applyAlignment="1">
      <alignment horizontal="center"/>
    </xf>
    <xf numFmtId="0" fontId="9" fillId="2" borderId="1" xfId="1" applyFont="1" applyFill="1" applyBorder="1" applyAlignment="1">
      <alignment horizontal="left"/>
    </xf>
    <xf numFmtId="0" fontId="0" fillId="2" borderId="1" xfId="0" applyFill="1" applyBorder="1" applyAlignment="1">
      <alignment horizontal="right"/>
    </xf>
    <xf numFmtId="49" fontId="0" fillId="2" borderId="1" xfId="0" applyNumberFormat="1" applyFill="1" applyBorder="1"/>
    <xf numFmtId="49" fontId="9" fillId="2" borderId="1" xfId="0" applyNumberFormat="1" applyFont="1" applyFill="1" applyBorder="1"/>
    <xf numFmtId="0" fontId="0" fillId="2" borderId="1" xfId="0" applyNumberFormat="1" applyFill="1" applyBorder="1" applyAlignment="1">
      <alignment horizontal="center"/>
    </xf>
    <xf numFmtId="49" fontId="0" fillId="2" borderId="1" xfId="0" applyNumberFormat="1" applyFont="1" applyFill="1" applyBorder="1"/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9" fillId="0" borderId="1" xfId="0" applyFont="1" applyBorder="1" applyAlignment="1">
      <alignment vertical="center"/>
    </xf>
    <xf numFmtId="0" fontId="1" fillId="2" borderId="1" xfId="1" applyFont="1" applyFill="1" applyBorder="1" applyAlignment="1">
      <alignment horizontal="center" vertical="top"/>
    </xf>
    <xf numFmtId="0" fontId="9" fillId="0" borderId="1" xfId="0" applyFont="1" applyBorder="1"/>
    <xf numFmtId="0" fontId="9" fillId="2" borderId="1" xfId="0" applyFont="1" applyFill="1" applyBorder="1" applyAlignment="1">
      <alignment horizontal="left" vertical="top"/>
    </xf>
    <xf numFmtId="49" fontId="9" fillId="2" borderId="1" xfId="0" applyNumberFormat="1" applyFont="1" applyFill="1" applyBorder="1" applyAlignment="1">
      <alignment wrapText="1"/>
    </xf>
    <xf numFmtId="0" fontId="9" fillId="19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9" fillId="2" borderId="1" xfId="1" applyNumberFormat="1" applyFont="1" applyFill="1" applyBorder="1" applyAlignment="1">
      <alignment horizontal="center"/>
    </xf>
    <xf numFmtId="0" fontId="9" fillId="19" borderId="1" xfId="1" applyFont="1" applyFill="1" applyBorder="1" applyAlignment="1">
      <alignment horizontal="left"/>
    </xf>
    <xf numFmtId="0" fontId="9" fillId="19" borderId="1" xfId="1" applyFont="1" applyFill="1" applyBorder="1" applyAlignment="1">
      <alignment horizontal="left" vertical="top"/>
    </xf>
    <xf numFmtId="0" fontId="9" fillId="19" borderId="1" xfId="1" applyFont="1" applyFill="1" applyBorder="1" applyAlignment="1">
      <alignment horizontal="center" vertical="top"/>
    </xf>
    <xf numFmtId="0" fontId="0" fillId="2" borderId="1" xfId="0" applyFont="1" applyFill="1" applyBorder="1" applyAlignment="1">
      <alignment horizontal="left" vertical="top"/>
    </xf>
    <xf numFmtId="0" fontId="9" fillId="0" borderId="1" xfId="0" applyFont="1" applyFill="1" applyBorder="1"/>
    <xf numFmtId="49" fontId="0" fillId="2" borderId="1" xfId="0" applyNumberFormat="1" applyFont="1" applyFill="1" applyBorder="1" applyAlignment="1">
      <alignment wrapText="1"/>
    </xf>
    <xf numFmtId="49" fontId="11" fillId="2" borderId="1" xfId="0" applyNumberFormat="1" applyFont="1" applyFill="1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9" fillId="2" borderId="1" xfId="0" applyNumberFormat="1" applyFont="1" applyFill="1" applyBorder="1" applyAlignment="1">
      <alignment horizontal="left" vertical="top"/>
    </xf>
    <xf numFmtId="0" fontId="27" fillId="19" borderId="1" xfId="0" applyFont="1" applyFill="1" applyBorder="1" applyAlignment="1">
      <alignment horizontal="left" vertical="center"/>
    </xf>
    <xf numFmtId="0" fontId="29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27" fillId="2" borderId="1" xfId="0" applyFont="1" applyFill="1" applyBorder="1" applyAlignment="1">
      <alignment horizontal="left" vertical="center"/>
    </xf>
    <xf numFmtId="0" fontId="27" fillId="2" borderId="1" xfId="0" applyFont="1" applyFill="1" applyBorder="1" applyAlignment="1">
      <alignment horizontal="left" vertical="top"/>
    </xf>
    <xf numFmtId="0" fontId="27" fillId="0" borderId="1" xfId="0" applyFont="1" applyBorder="1"/>
    <xf numFmtId="0" fontId="0" fillId="2" borderId="2" xfId="0" applyFill="1" applyBorder="1"/>
    <xf numFmtId="0" fontId="7" fillId="20" borderId="3" xfId="1" applyFont="1" applyFill="1" applyBorder="1" applyAlignment="1">
      <alignment horizontal="center" vertical="center"/>
    </xf>
    <xf numFmtId="49" fontId="7" fillId="20" borderId="3" xfId="1" applyNumberFormat="1" applyFont="1" applyFill="1" applyBorder="1" applyAlignment="1">
      <alignment horizontal="center" vertical="center"/>
    </xf>
    <xf numFmtId="0" fontId="6" fillId="20" borderId="3" xfId="1" applyFont="1" applyFill="1" applyBorder="1" applyAlignment="1">
      <alignment horizontal="center" vertical="center"/>
    </xf>
    <xf numFmtId="166" fontId="7" fillId="20" borderId="3" xfId="1" applyNumberFormat="1" applyFont="1" applyFill="1" applyBorder="1" applyAlignment="1">
      <alignment horizontal="center" vertical="center"/>
    </xf>
    <xf numFmtId="49" fontId="7" fillId="20" borderId="3" xfId="1" applyNumberFormat="1" applyFont="1" applyFill="1" applyBorder="1" applyAlignment="1">
      <alignment horizontal="center"/>
    </xf>
    <xf numFmtId="0" fontId="0" fillId="21" borderId="1" xfId="1" applyFont="1" applyFill="1" applyBorder="1" applyAlignment="1">
      <alignment horizontal="center"/>
    </xf>
    <xf numFmtId="49" fontId="1" fillId="21" borderId="1" xfId="1" applyNumberFormat="1" applyFont="1" applyFill="1" applyBorder="1" applyAlignment="1" applyProtection="1">
      <alignment horizontal="center" vertical="center"/>
      <protection locked="0"/>
    </xf>
    <xf numFmtId="49" fontId="0" fillId="21" borderId="1" xfId="1" applyNumberFormat="1" applyFont="1" applyFill="1" applyBorder="1" applyAlignment="1">
      <alignment horizontal="center" vertical="center"/>
    </xf>
    <xf numFmtId="0" fontId="1" fillId="21" borderId="1" xfId="1" applyFont="1" applyFill="1" applyBorder="1" applyAlignment="1">
      <alignment horizontal="left"/>
    </xf>
    <xf numFmtId="0" fontId="0" fillId="21" borderId="1" xfId="1" applyFont="1" applyFill="1" applyBorder="1"/>
    <xf numFmtId="168" fontId="0" fillId="21" borderId="1" xfId="1" applyNumberFormat="1" applyFont="1" applyFill="1" applyBorder="1" applyAlignment="1">
      <alignment horizontal="center"/>
    </xf>
    <xf numFmtId="0" fontId="0" fillId="21" borderId="1" xfId="1" applyNumberFormat="1" applyFont="1" applyFill="1" applyBorder="1" applyAlignment="1">
      <alignment horizontal="center"/>
    </xf>
    <xf numFmtId="0" fontId="0" fillId="19" borderId="1" xfId="1" applyFont="1" applyFill="1" applyBorder="1" applyAlignment="1">
      <alignment horizontal="center"/>
    </xf>
    <xf numFmtId="49" fontId="0" fillId="19" borderId="1" xfId="1" applyNumberFormat="1" applyFont="1" applyFill="1" applyBorder="1" applyAlignment="1">
      <alignment horizontal="center" vertical="center"/>
    </xf>
    <xf numFmtId="0" fontId="0" fillId="2" borderId="1" xfId="1" applyFont="1" applyFill="1" applyBorder="1" applyAlignment="1">
      <alignment horizontal="center"/>
    </xf>
    <xf numFmtId="168" fontId="0" fillId="2" borderId="1" xfId="1" applyNumberFormat="1" applyFont="1" applyFill="1" applyBorder="1" applyAlignment="1">
      <alignment horizontal="center"/>
    </xf>
    <xf numFmtId="0" fontId="0" fillId="21" borderId="1" xfId="1" applyFont="1" applyFill="1" applyBorder="1" applyAlignment="1">
      <alignment horizontal="left"/>
    </xf>
    <xf numFmtId="49" fontId="0" fillId="2" borderId="1" xfId="1" applyNumberFormat="1" applyFont="1" applyFill="1" applyBorder="1" applyAlignment="1">
      <alignment horizontal="center" vertical="center"/>
    </xf>
    <xf numFmtId="0" fontId="0" fillId="2" borderId="1" xfId="1" applyFont="1" applyFill="1" applyBorder="1" applyAlignment="1">
      <alignment horizontal="left" vertical="center"/>
    </xf>
    <xf numFmtId="0" fontId="0" fillId="2" borderId="1" xfId="1" applyFont="1" applyFill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/>
    </xf>
    <xf numFmtId="0" fontId="0" fillId="22" borderId="1" xfId="1" applyFont="1" applyFill="1" applyBorder="1" applyAlignment="1">
      <alignment horizontal="center"/>
    </xf>
    <xf numFmtId="49" fontId="0" fillId="22" borderId="1" xfId="1" applyNumberFormat="1" applyFont="1" applyFill="1" applyBorder="1" applyAlignment="1">
      <alignment horizontal="center" vertical="center"/>
    </xf>
    <xf numFmtId="0" fontId="1" fillId="22" borderId="1" xfId="1" applyFont="1" applyFill="1" applyBorder="1" applyAlignment="1">
      <alignment horizontal="left"/>
    </xf>
    <xf numFmtId="0" fontId="0" fillId="22" borderId="1" xfId="1" applyFont="1" applyFill="1" applyBorder="1"/>
    <xf numFmtId="0" fontId="9" fillId="2" borderId="1" xfId="1" applyFont="1" applyFill="1" applyBorder="1" applyAlignment="1">
      <alignment horizontal="center"/>
    </xf>
    <xf numFmtId="0" fontId="0" fillId="19" borderId="1" xfId="1" applyFont="1" applyFill="1" applyBorder="1" applyAlignment="1">
      <alignment horizontal="center" vertical="center"/>
    </xf>
    <xf numFmtId="0" fontId="0" fillId="23" borderId="1" xfId="1" applyFont="1" applyFill="1" applyBorder="1" applyAlignment="1">
      <alignment horizontal="center"/>
    </xf>
    <xf numFmtId="49" fontId="0" fillId="23" borderId="1" xfId="1" applyNumberFormat="1" applyFont="1" applyFill="1" applyBorder="1" applyAlignment="1">
      <alignment horizontal="center" vertical="center"/>
    </xf>
    <xf numFmtId="0" fontId="1" fillId="23" borderId="1" xfId="1" applyFont="1" applyFill="1" applyBorder="1" applyAlignment="1">
      <alignment horizontal="left" vertical="top"/>
    </xf>
    <xf numFmtId="0" fontId="0" fillId="23" borderId="1" xfId="1" applyFont="1" applyFill="1" applyBorder="1" applyAlignment="1">
      <alignment horizontal="left"/>
    </xf>
    <xf numFmtId="0" fontId="0" fillId="24" borderId="1" xfId="1" applyFont="1" applyFill="1" applyBorder="1" applyAlignment="1">
      <alignment horizontal="center"/>
    </xf>
    <xf numFmtId="168" fontId="0" fillId="24" borderId="1" xfId="1" applyNumberFormat="1" applyFont="1" applyFill="1" applyBorder="1" applyAlignment="1">
      <alignment horizontal="center"/>
    </xf>
    <xf numFmtId="0" fontId="0" fillId="24" borderId="1" xfId="1" applyNumberFormat="1" applyFont="1" applyFill="1" applyBorder="1" applyAlignment="1">
      <alignment horizontal="center"/>
    </xf>
    <xf numFmtId="0" fontId="0" fillId="25" borderId="1" xfId="1" applyFont="1" applyFill="1" applyBorder="1" applyAlignment="1">
      <alignment horizontal="center"/>
    </xf>
    <xf numFmtId="49" fontId="0" fillId="25" borderId="1" xfId="1" applyNumberFormat="1" applyFont="1" applyFill="1" applyBorder="1" applyAlignment="1">
      <alignment horizontal="center" vertical="center"/>
    </xf>
    <xf numFmtId="0" fontId="1" fillId="25" borderId="1" xfId="1" applyFont="1" applyFill="1" applyBorder="1" applyAlignment="1">
      <alignment horizontal="left" vertical="top"/>
    </xf>
    <xf numFmtId="0" fontId="0" fillId="25" borderId="1" xfId="1" applyFont="1" applyFill="1" applyBorder="1" applyAlignment="1">
      <alignment horizontal="left"/>
    </xf>
    <xf numFmtId="0" fontId="0" fillId="26" borderId="1" xfId="1" applyFont="1" applyFill="1" applyBorder="1" applyAlignment="1">
      <alignment horizontal="center"/>
    </xf>
    <xf numFmtId="168" fontId="0" fillId="26" borderId="1" xfId="1" applyNumberFormat="1" applyFont="1" applyFill="1" applyBorder="1" applyAlignment="1">
      <alignment horizontal="center"/>
    </xf>
    <xf numFmtId="0" fontId="0" fillId="26" borderId="1" xfId="1" applyNumberFormat="1" applyFont="1" applyFill="1" applyBorder="1" applyAlignment="1">
      <alignment horizontal="center"/>
    </xf>
    <xf numFmtId="0" fontId="1" fillId="21" borderId="1" xfId="1" applyFont="1" applyFill="1" applyBorder="1" applyAlignment="1">
      <alignment horizontal="left" vertical="top"/>
    </xf>
    <xf numFmtId="0" fontId="9" fillId="19" borderId="1" xfId="1" applyFont="1" applyFill="1" applyBorder="1" applyAlignment="1">
      <alignment horizontal="center"/>
    </xf>
    <xf numFmtId="0" fontId="1" fillId="22" borderId="1" xfId="1" applyFont="1" applyFill="1" applyBorder="1" applyAlignment="1">
      <alignment horizontal="left" vertical="top"/>
    </xf>
    <xf numFmtId="0" fontId="0" fillId="22" borderId="1" xfId="1" applyFont="1" applyFill="1" applyBorder="1" applyAlignment="1">
      <alignment horizontal="left"/>
    </xf>
    <xf numFmtId="0" fontId="0" fillId="27" borderId="1" xfId="1" applyFont="1" applyFill="1" applyBorder="1" applyAlignment="1">
      <alignment horizontal="center"/>
    </xf>
    <xf numFmtId="49" fontId="0" fillId="27" borderId="1" xfId="1" applyNumberFormat="1" applyFont="1" applyFill="1" applyBorder="1" applyAlignment="1">
      <alignment horizontal="center" vertical="center"/>
    </xf>
    <xf numFmtId="0" fontId="1" fillId="27" borderId="1" xfId="1" applyFont="1" applyFill="1" applyBorder="1" applyAlignment="1">
      <alignment horizontal="left" vertical="top"/>
    </xf>
    <xf numFmtId="0" fontId="0" fillId="27" borderId="1" xfId="1" applyFont="1" applyFill="1" applyBorder="1" applyAlignment="1">
      <alignment horizontal="left"/>
    </xf>
    <xf numFmtId="168" fontId="0" fillId="27" borderId="1" xfId="1" applyNumberFormat="1" applyFont="1" applyFill="1" applyBorder="1" applyAlignment="1">
      <alignment horizontal="center"/>
    </xf>
    <xf numFmtId="0" fontId="0" fillId="27" borderId="1" xfId="1" applyNumberFormat="1" applyFont="1" applyFill="1" applyBorder="1" applyAlignment="1">
      <alignment horizontal="center"/>
    </xf>
    <xf numFmtId="0" fontId="0" fillId="28" borderId="1" xfId="1" applyFont="1" applyFill="1" applyBorder="1" applyAlignment="1">
      <alignment horizontal="center"/>
    </xf>
    <xf numFmtId="49" fontId="0" fillId="28" borderId="1" xfId="1" applyNumberFormat="1" applyFont="1" applyFill="1" applyBorder="1" applyAlignment="1">
      <alignment horizontal="center" vertical="center"/>
    </xf>
    <xf numFmtId="0" fontId="1" fillId="28" borderId="1" xfId="1" applyFont="1" applyFill="1" applyBorder="1" applyAlignment="1">
      <alignment horizontal="left" vertical="top"/>
    </xf>
    <xf numFmtId="0" fontId="0" fillId="28" borderId="1" xfId="1" applyFont="1" applyFill="1" applyBorder="1" applyAlignment="1">
      <alignment horizontal="left"/>
    </xf>
    <xf numFmtId="0" fontId="0" fillId="22" borderId="1" xfId="1" applyFont="1" applyFill="1" applyBorder="1" applyAlignment="1">
      <alignment horizontal="right"/>
    </xf>
    <xf numFmtId="0" fontId="0" fillId="28" borderId="19" xfId="1" applyFont="1" applyFill="1" applyBorder="1" applyAlignment="1">
      <alignment horizontal="center"/>
    </xf>
    <xf numFmtId="49" fontId="0" fillId="28" borderId="19" xfId="1" applyNumberFormat="1" applyFont="1" applyFill="1" applyBorder="1" applyAlignment="1">
      <alignment horizontal="center" vertical="center"/>
    </xf>
    <xf numFmtId="0" fontId="1" fillId="28" borderId="19" xfId="1" applyFont="1" applyFill="1" applyBorder="1" applyAlignment="1">
      <alignment horizontal="left" vertical="top"/>
    </xf>
    <xf numFmtId="0" fontId="0" fillId="28" borderId="19" xfId="1" applyFont="1" applyFill="1" applyBorder="1" applyAlignment="1">
      <alignment horizontal="right"/>
    </xf>
    <xf numFmtId="168" fontId="0" fillId="27" borderId="19" xfId="1" applyNumberFormat="1" applyFont="1" applyFill="1" applyBorder="1" applyAlignment="1">
      <alignment horizontal="center"/>
    </xf>
    <xf numFmtId="0" fontId="0" fillId="27" borderId="19" xfId="1" applyNumberFormat="1" applyFont="1" applyFill="1" applyBorder="1" applyAlignment="1">
      <alignment horizontal="center"/>
    </xf>
    <xf numFmtId="0" fontId="0" fillId="28" borderId="1" xfId="1" applyFont="1" applyFill="1" applyBorder="1" applyAlignment="1">
      <alignment horizontal="right"/>
    </xf>
    <xf numFmtId="0" fontId="0" fillId="2" borderId="0" xfId="0" applyFill="1" applyAlignment="1">
      <alignment horizontal="left"/>
    </xf>
    <xf numFmtId="0" fontId="20" fillId="2" borderId="1" xfId="1" applyFont="1" applyFill="1" applyBorder="1" applyAlignment="1">
      <alignment horizontal="center"/>
    </xf>
    <xf numFmtId="0" fontId="0" fillId="0" borderId="1" xfId="1" applyFont="1" applyFill="1" applyBorder="1" applyAlignment="1">
      <alignment horizontal="center"/>
    </xf>
    <xf numFmtId="49" fontId="0" fillId="0" borderId="1" xfId="1" applyNumberFormat="1" applyFont="1" applyFill="1" applyBorder="1" applyAlignment="1">
      <alignment horizontal="center" vertical="center"/>
    </xf>
    <xf numFmtId="0" fontId="1" fillId="0" borderId="1" xfId="1" applyFont="1" applyFill="1" applyBorder="1" applyAlignment="1">
      <alignment horizontal="left"/>
    </xf>
    <xf numFmtId="0" fontId="0" fillId="0" borderId="1" xfId="1" applyFont="1" applyFill="1" applyBorder="1" applyAlignment="1">
      <alignment horizontal="right"/>
    </xf>
    <xf numFmtId="168" fontId="0" fillId="0" borderId="1" xfId="1" applyNumberFormat="1" applyFont="1" applyFill="1" applyBorder="1" applyAlignment="1">
      <alignment horizontal="center"/>
    </xf>
    <xf numFmtId="0" fontId="0" fillId="0" borderId="1" xfId="1" applyNumberFormat="1" applyFont="1" applyFill="1" applyBorder="1" applyAlignment="1">
      <alignment horizontal="center"/>
    </xf>
    <xf numFmtId="0" fontId="1" fillId="2" borderId="0" xfId="1" applyFont="1" applyFill="1" applyBorder="1" applyAlignment="1">
      <alignment horizontal="left" vertical="top"/>
    </xf>
    <xf numFmtId="0" fontId="28" fillId="0" borderId="0" xfId="0" applyFont="1"/>
    <xf numFmtId="0" fontId="27" fillId="2" borderId="0" xfId="0" applyFont="1" applyFill="1" applyAlignment="1">
      <alignment horizontal="center" vertical="center"/>
    </xf>
    <xf numFmtId="0" fontId="27" fillId="2" borderId="0" xfId="0" applyFont="1" applyFill="1"/>
    <xf numFmtId="0" fontId="27" fillId="2" borderId="0" xfId="0" applyFont="1" applyFill="1" applyAlignment="1">
      <alignment horizontal="center"/>
    </xf>
    <xf numFmtId="0" fontId="30" fillId="2" borderId="35" xfId="0" applyFont="1" applyFill="1" applyBorder="1" applyAlignment="1">
      <alignment horizontal="center" vertical="center"/>
    </xf>
    <xf numFmtId="0" fontId="27" fillId="2" borderId="19" xfId="0" applyFont="1" applyFill="1" applyBorder="1"/>
    <xf numFmtId="0" fontId="27" fillId="2" borderId="19" xfId="0" applyFont="1" applyFill="1" applyBorder="1" applyAlignment="1">
      <alignment horizontal="left" vertical="top"/>
    </xf>
    <xf numFmtId="0" fontId="27" fillId="2" borderId="19" xfId="0" applyFont="1" applyFill="1" applyBorder="1" applyAlignment="1">
      <alignment horizontal="center"/>
    </xf>
    <xf numFmtId="0" fontId="27" fillId="2" borderId="1" xfId="0" applyFont="1" applyFill="1" applyBorder="1" applyAlignment="1">
      <alignment horizontal="center"/>
    </xf>
    <xf numFmtId="0" fontId="27" fillId="2" borderId="1" xfId="0" applyFont="1" applyFill="1" applyBorder="1"/>
    <xf numFmtId="14" fontId="27" fillId="2" borderId="1" xfId="0" applyNumberFormat="1" applyFont="1" applyFill="1" applyBorder="1" applyAlignment="1">
      <alignment horizontal="center"/>
    </xf>
    <xf numFmtId="170" fontId="27" fillId="2" borderId="19" xfId="0" applyNumberFormat="1" applyFont="1" applyFill="1" applyBorder="1"/>
    <xf numFmtId="49" fontId="27" fillId="2" borderId="1" xfId="0" applyNumberFormat="1" applyFont="1" applyFill="1" applyBorder="1" applyAlignment="1">
      <alignment wrapText="1"/>
    </xf>
    <xf numFmtId="49" fontId="27" fillId="2" borderId="1" xfId="0" applyNumberFormat="1" applyFont="1" applyFill="1" applyBorder="1" applyAlignment="1">
      <alignment horizontal="left" vertical="top"/>
    </xf>
    <xf numFmtId="0" fontId="27" fillId="2" borderId="0" xfId="0" applyFont="1" applyFill="1" applyBorder="1"/>
    <xf numFmtId="0" fontId="0" fillId="2" borderId="0" xfId="0" applyFont="1" applyFill="1" applyBorder="1" applyAlignment="1">
      <alignment horizontal="left" vertical="top"/>
    </xf>
    <xf numFmtId="0" fontId="27" fillId="2" borderId="0" xfId="0" applyFont="1" applyFill="1" applyBorder="1" applyAlignment="1">
      <alignment horizontal="center"/>
    </xf>
    <xf numFmtId="14" fontId="27" fillId="2" borderId="0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4" fontId="9" fillId="2" borderId="1" xfId="0" applyNumberFormat="1" applyFont="1" applyFill="1" applyBorder="1" applyAlignment="1">
      <alignment horizontal="center"/>
    </xf>
    <xf numFmtId="0" fontId="9" fillId="19" borderId="1" xfId="0" applyFont="1" applyFill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left"/>
    </xf>
    <xf numFmtId="0" fontId="9" fillId="19" borderId="1" xfId="0" applyFont="1" applyFill="1" applyBorder="1"/>
    <xf numFmtId="0" fontId="9" fillId="19" borderId="1" xfId="0" applyFont="1" applyFill="1" applyBorder="1" applyAlignment="1">
      <alignment horizontal="right"/>
    </xf>
    <xf numFmtId="0" fontId="9" fillId="2" borderId="1" xfId="0" applyFont="1" applyFill="1" applyBorder="1" applyAlignment="1">
      <alignment horizontal="right"/>
    </xf>
    <xf numFmtId="0" fontId="25" fillId="29" borderId="1" xfId="0" applyFont="1" applyFill="1" applyBorder="1" applyAlignment="1">
      <alignment horizontal="center"/>
    </xf>
    <xf numFmtId="0" fontId="9" fillId="19" borderId="1" xfId="0" applyFont="1" applyFill="1" applyBorder="1" applyAlignment="1">
      <alignment horizontal="center"/>
    </xf>
    <xf numFmtId="0" fontId="9" fillId="19" borderId="1" xfId="1" applyFont="1" applyFill="1" applyBorder="1"/>
    <xf numFmtId="0" fontId="9" fillId="2" borderId="1" xfId="1" applyFont="1" applyFill="1" applyBorder="1" applyAlignment="1">
      <alignment horizontal="right"/>
    </xf>
    <xf numFmtId="0" fontId="9" fillId="0" borderId="1" xfId="1" applyFont="1" applyFill="1" applyBorder="1" applyAlignment="1">
      <alignment horizontal="left"/>
    </xf>
    <xf numFmtId="0" fontId="9" fillId="0" borderId="1" xfId="1" applyNumberFormat="1" applyFont="1" applyFill="1" applyBorder="1" applyAlignment="1">
      <alignment horizontal="center"/>
    </xf>
    <xf numFmtId="49" fontId="9" fillId="0" borderId="1" xfId="0" applyNumberFormat="1" applyFont="1" applyBorder="1"/>
    <xf numFmtId="0" fontId="9" fillId="0" borderId="1" xfId="0" applyFont="1" applyBorder="1" applyAlignment="1">
      <alignment horizontal="right"/>
    </xf>
    <xf numFmtId="0" fontId="9" fillId="0" borderId="1" xfId="1" applyFont="1" applyFill="1" applyBorder="1" applyAlignment="1">
      <alignment horizontal="right"/>
    </xf>
    <xf numFmtId="0" fontId="9" fillId="0" borderId="1" xfId="0" applyNumberFormat="1" applyFont="1" applyFill="1" applyBorder="1" applyAlignment="1">
      <alignment horizontal="center"/>
    </xf>
    <xf numFmtId="0" fontId="9" fillId="0" borderId="1" xfId="0" applyNumberFormat="1" applyFont="1" applyBorder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32" fillId="0" borderId="0" xfId="0" applyFont="1" applyAlignment="1">
      <alignment horizontal="center"/>
    </xf>
    <xf numFmtId="0" fontId="0" fillId="4" borderId="0" xfId="0" applyFill="1" applyAlignment="1">
      <alignment horizontal="left" vertical="top"/>
    </xf>
    <xf numFmtId="0" fontId="0" fillId="4" borderId="0" xfId="0" applyFill="1" applyAlignment="1">
      <alignment horizontal="left"/>
    </xf>
    <xf numFmtId="0" fontId="0" fillId="6" borderId="1" xfId="0" applyFont="1" applyFill="1" applyBorder="1" applyAlignment="1">
      <alignment horizontal="center" vertical="top"/>
    </xf>
    <xf numFmtId="0" fontId="0" fillId="6" borderId="1" xfId="0" applyFill="1" applyBorder="1" applyAlignment="1">
      <alignment horizontal="center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21" fillId="30" borderId="1" xfId="0" applyFont="1" applyFill="1" applyBorder="1" applyAlignment="1">
      <alignment horizontal="center"/>
    </xf>
    <xf numFmtId="0" fontId="21" fillId="31" borderId="1" xfId="0" applyFont="1" applyFill="1" applyBorder="1" applyAlignment="1">
      <alignment horizontal="center"/>
    </xf>
    <xf numFmtId="0" fontId="21" fillId="31" borderId="37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49" fontId="1" fillId="2" borderId="1" xfId="1" applyNumberFormat="1" applyFont="1" applyFill="1" applyBorder="1" applyAlignment="1" applyProtection="1">
      <alignment horizontal="center" vertical="center"/>
      <protection locked="0"/>
    </xf>
    <xf numFmtId="0" fontId="0" fillId="19" borderId="19" xfId="1" applyFont="1" applyFill="1" applyBorder="1" applyAlignment="1">
      <alignment horizontal="center"/>
    </xf>
    <xf numFmtId="49" fontId="0" fillId="19" borderId="19" xfId="1" applyNumberFormat="1" applyFont="1" applyFill="1" applyBorder="1" applyAlignment="1">
      <alignment horizontal="center" vertical="center"/>
    </xf>
    <xf numFmtId="0" fontId="1" fillId="19" borderId="19" xfId="1" applyFont="1" applyFill="1" applyBorder="1" applyAlignment="1">
      <alignment horizontal="left" vertical="top"/>
    </xf>
    <xf numFmtId="0" fontId="0" fillId="19" borderId="19" xfId="1" applyFont="1" applyFill="1" applyBorder="1" applyAlignment="1">
      <alignment horizontal="right"/>
    </xf>
    <xf numFmtId="168" fontId="0" fillId="2" borderId="19" xfId="1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vertical="center" wrapText="1"/>
    </xf>
    <xf numFmtId="49" fontId="0" fillId="0" borderId="1" xfId="0" applyNumberFormat="1" applyBorder="1"/>
    <xf numFmtId="0" fontId="0" fillId="2" borderId="19" xfId="1" applyNumberFormat="1" applyFont="1" applyFill="1" applyBorder="1" applyAlignment="1">
      <alignment horizontal="center"/>
    </xf>
    <xf numFmtId="171" fontId="0" fillId="0" borderId="1" xfId="0" applyNumberFormat="1" applyBorder="1"/>
    <xf numFmtId="0" fontId="0" fillId="2" borderId="0" xfId="0" applyFill="1" applyAlignment="1">
      <alignment horizontal="center" vertical="center"/>
    </xf>
    <xf numFmtId="49" fontId="0" fillId="2" borderId="0" xfId="0" applyNumberFormat="1" applyFill="1"/>
    <xf numFmtId="0" fontId="0" fillId="2" borderId="0" xfId="0" applyFill="1" applyAlignment="1">
      <alignment horizontal="center"/>
    </xf>
    <xf numFmtId="166" fontId="0" fillId="2" borderId="0" xfId="0" applyNumberFormat="1" applyFill="1"/>
    <xf numFmtId="0" fontId="0" fillId="2" borderId="0" xfId="0" applyNumberFormat="1" applyFill="1"/>
    <xf numFmtId="0" fontId="0" fillId="2" borderId="3" xfId="0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49" fontId="7" fillId="2" borderId="3" xfId="1" applyNumberFormat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/>
    </xf>
    <xf numFmtId="166" fontId="7" fillId="2" borderId="3" xfId="1" applyNumberFormat="1" applyFont="1" applyFill="1" applyBorder="1" applyAlignment="1">
      <alignment horizontal="center" vertical="center"/>
    </xf>
    <xf numFmtId="49" fontId="7" fillId="2" borderId="3" xfId="1" applyNumberFormat="1" applyFont="1" applyFill="1" applyBorder="1" applyAlignment="1">
      <alignment horizontal="center"/>
    </xf>
    <xf numFmtId="49" fontId="8" fillId="2" borderId="0" xfId="0" applyNumberFormat="1" applyFont="1" applyFill="1" applyAlignment="1">
      <alignment horizontal="center" vertical="center"/>
    </xf>
    <xf numFmtId="49" fontId="0" fillId="2" borderId="1" xfId="0" applyNumberFormat="1" applyFill="1" applyBorder="1" applyAlignment="1">
      <alignment vertical="center" wrapText="1"/>
    </xf>
    <xf numFmtId="49" fontId="0" fillId="2" borderId="1" xfId="0" applyNumberFormat="1" applyFill="1" applyBorder="1" applyAlignment="1">
      <alignment horizontal="center" wrapText="1"/>
    </xf>
    <xf numFmtId="0" fontId="10" fillId="2" borderId="1" xfId="1" applyFont="1" applyFill="1" applyBorder="1" applyAlignment="1">
      <alignment horizontal="center"/>
    </xf>
    <xf numFmtId="0" fontId="1" fillId="2" borderId="1" xfId="1" applyFont="1" applyFill="1" applyBorder="1" applyAlignment="1">
      <alignment horizontal="center"/>
    </xf>
    <xf numFmtId="49" fontId="1" fillId="2" borderId="1" xfId="1" applyNumberFormat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center"/>
    </xf>
    <xf numFmtId="0" fontId="11" fillId="2" borderId="1" xfId="1" applyFont="1" applyFill="1" applyBorder="1" applyAlignment="1">
      <alignment horizontal="left" vertical="top"/>
    </xf>
    <xf numFmtId="166" fontId="0" fillId="2" borderId="1" xfId="1" applyNumberFormat="1" applyFont="1" applyFill="1" applyBorder="1" applyAlignment="1">
      <alignment horizontal="center"/>
    </xf>
    <xf numFmtId="166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10" fillId="2" borderId="1" xfId="0" applyFont="1" applyFill="1" applyBorder="1"/>
    <xf numFmtId="49" fontId="0" fillId="2" borderId="1" xfId="0" applyNumberFormat="1" applyFill="1" applyBorder="1" applyAlignment="1">
      <alignment horizontal="right"/>
    </xf>
    <xf numFmtId="0" fontId="26" fillId="2" borderId="0" xfId="0" applyFont="1" applyFill="1" applyAlignment="1">
      <alignment horizontal="center"/>
    </xf>
    <xf numFmtId="49" fontId="0" fillId="2" borderId="1" xfId="1" applyNumberFormat="1" applyFont="1" applyFill="1" applyBorder="1" applyAlignment="1">
      <alignment horizontal="center"/>
    </xf>
    <xf numFmtId="166" fontId="0" fillId="2" borderId="1" xfId="0" applyNumberFormat="1" applyFill="1" applyBorder="1"/>
    <xf numFmtId="49" fontId="32" fillId="0" borderId="0" xfId="0" applyNumberFormat="1" applyFont="1" applyAlignment="1">
      <alignment horizontal="center"/>
    </xf>
    <xf numFmtId="0" fontId="32" fillId="0" borderId="0" xfId="0" applyFont="1" applyAlignment="1">
      <alignment horizontal="left"/>
    </xf>
    <xf numFmtId="167" fontId="0" fillId="2" borderId="38" xfId="0" applyNumberForma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left"/>
    </xf>
    <xf numFmtId="14" fontId="0" fillId="2" borderId="7" xfId="0" applyNumberFormat="1" applyFont="1" applyFill="1" applyBorder="1" applyAlignment="1">
      <alignment horizontal="center" vertical="center"/>
    </xf>
    <xf numFmtId="0" fontId="0" fillId="2" borderId="40" xfId="0" applyFill="1" applyBorder="1"/>
    <xf numFmtId="0" fontId="0" fillId="2" borderId="42" xfId="0" applyFill="1" applyBorder="1" applyAlignment="1">
      <alignment horizontal="left" vertical="center"/>
    </xf>
    <xf numFmtId="0" fontId="0" fillId="2" borderId="12" xfId="0" applyFill="1" applyBorder="1" applyAlignment="1">
      <alignment horizontal="left"/>
    </xf>
    <xf numFmtId="14" fontId="0" fillId="2" borderId="42" xfId="0" applyNumberForma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left" vertical="center"/>
    </xf>
    <xf numFmtId="14" fontId="0" fillId="2" borderId="42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14" fontId="0" fillId="2" borderId="1" xfId="0" applyNumberForma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0" fillId="2" borderId="43" xfId="0" applyFill="1" applyBorder="1"/>
    <xf numFmtId="0" fontId="1" fillId="6" borderId="21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3" fillId="19" borderId="1" xfId="1" applyFont="1" applyFill="1" applyBorder="1" applyAlignment="1">
      <alignment horizontal="left" vertical="top"/>
    </xf>
    <xf numFmtId="0" fontId="0" fillId="19" borderId="12" xfId="1" applyFont="1" applyFill="1" applyBorder="1" applyAlignment="1">
      <alignment horizontal="left"/>
    </xf>
    <xf numFmtId="0" fontId="0" fillId="2" borderId="12" xfId="1" applyFont="1" applyFill="1" applyBorder="1" applyAlignment="1">
      <alignment horizontal="left"/>
    </xf>
    <xf numFmtId="0" fontId="0" fillId="2" borderId="3" xfId="0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/>
    </xf>
    <xf numFmtId="0" fontId="0" fillId="2" borderId="11" xfId="0" applyFill="1" applyBorder="1" applyAlignment="1">
      <alignment horizontal="center"/>
    </xf>
    <xf numFmtId="0" fontId="0" fillId="2" borderId="3" xfId="0" applyFont="1" applyFill="1" applyBorder="1" applyAlignment="1">
      <alignment horizontal="left" vertical="top"/>
    </xf>
    <xf numFmtId="0" fontId="0" fillId="2" borderId="11" xfId="0" applyFill="1" applyBorder="1" applyAlignment="1">
      <alignment horizontal="left"/>
    </xf>
    <xf numFmtId="49" fontId="0" fillId="2" borderId="3" xfId="0" applyNumberFormat="1" applyFill="1" applyBorder="1" applyAlignment="1">
      <alignment horizontal="center"/>
    </xf>
    <xf numFmtId="0" fontId="0" fillId="2" borderId="3" xfId="0" applyFill="1" applyBorder="1" applyAlignment="1">
      <alignment horizontal="left" vertical="top"/>
    </xf>
    <xf numFmtId="14" fontId="0" fillId="2" borderId="1" xfId="0" applyNumberForma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 vertical="top"/>
    </xf>
    <xf numFmtId="49" fontId="0" fillId="2" borderId="3" xfId="0" applyNumberFormat="1" applyFill="1" applyBorder="1" applyAlignment="1">
      <alignment horizontal="left" vertical="top"/>
    </xf>
    <xf numFmtId="169" fontId="0" fillId="2" borderId="12" xfId="0" applyNumberFormat="1" applyFill="1" applyBorder="1" applyAlignment="1">
      <alignment horizontal="center"/>
    </xf>
    <xf numFmtId="0" fontId="0" fillId="2" borderId="1" xfId="0" applyFill="1" applyBorder="1" applyAlignment="1">
      <alignment horizontal="left" vertical="top"/>
    </xf>
    <xf numFmtId="169" fontId="0" fillId="2" borderId="11" xfId="0" applyNumberFormat="1" applyFill="1" applyBorder="1" applyAlignment="1">
      <alignment horizontal="center"/>
    </xf>
    <xf numFmtId="0" fontId="3" fillId="2" borderId="1" xfId="0" applyFont="1" applyFill="1" applyBorder="1"/>
    <xf numFmtId="169" fontId="0" fillId="2" borderId="1" xfId="0" applyNumberFormat="1" applyFill="1" applyBorder="1" applyAlignment="1">
      <alignment horizontal="center"/>
    </xf>
    <xf numFmtId="0" fontId="0" fillId="2" borderId="3" xfId="0" applyFill="1" applyBorder="1" applyAlignment="1">
      <alignment horizontal="right"/>
    </xf>
    <xf numFmtId="169" fontId="0" fillId="2" borderId="3" xfId="0" applyNumberFormat="1" applyFill="1" applyBorder="1" applyAlignment="1">
      <alignment horizontal="center"/>
    </xf>
    <xf numFmtId="0" fontId="3" fillId="2" borderId="1" xfId="1" applyFont="1" applyFill="1" applyBorder="1" applyAlignment="1">
      <alignment horizontal="left" vertical="top"/>
    </xf>
    <xf numFmtId="169" fontId="0" fillId="2" borderId="1" xfId="1" applyNumberFormat="1" applyFont="1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14" fontId="0" fillId="2" borderId="3" xfId="0" applyNumberFormat="1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left" vertical="top"/>
    </xf>
    <xf numFmtId="0" fontId="0" fillId="2" borderId="5" xfId="0" applyFont="1" applyFill="1" applyBorder="1" applyAlignment="1">
      <alignment horizontal="center"/>
    </xf>
    <xf numFmtId="0" fontId="0" fillId="2" borderId="5" xfId="0" applyFill="1" applyBorder="1"/>
    <xf numFmtId="0" fontId="0" fillId="0" borderId="3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49" fontId="28" fillId="2" borderId="0" xfId="0" applyNumberFormat="1" applyFont="1" applyFill="1" applyAlignment="1">
      <alignment horizontal="center"/>
    </xf>
    <xf numFmtId="0" fontId="20" fillId="2" borderId="0" xfId="0" applyFont="1" applyFill="1"/>
    <xf numFmtId="0" fontId="19" fillId="2" borderId="0" xfId="0" applyFont="1" applyFill="1"/>
    <xf numFmtId="0" fontId="9" fillId="2" borderId="0" xfId="0" applyFont="1" applyFill="1" applyAlignment="1">
      <alignment horizontal="left"/>
    </xf>
    <xf numFmtId="0" fontId="11" fillId="2" borderId="0" xfId="0" applyFont="1" applyFill="1"/>
    <xf numFmtId="0" fontId="33" fillId="2" borderId="2" xfId="0" applyFont="1" applyFill="1" applyBorder="1" applyAlignment="1"/>
    <xf numFmtId="49" fontId="33" fillId="2" borderId="2" xfId="0" applyNumberFormat="1" applyFont="1" applyFill="1" applyBorder="1" applyAlignment="1">
      <alignment horizontal="center"/>
    </xf>
    <xf numFmtId="0" fontId="33" fillId="2" borderId="2" xfId="0" applyFont="1" applyFill="1" applyBorder="1" applyAlignment="1">
      <alignment horizontal="center"/>
    </xf>
    <xf numFmtId="0" fontId="34" fillId="2" borderId="2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left"/>
    </xf>
    <xf numFmtId="49" fontId="0" fillId="0" borderId="1" xfId="0" applyNumberFormat="1" applyFill="1" applyBorder="1" applyAlignment="1">
      <alignment horizontal="left"/>
    </xf>
    <xf numFmtId="49" fontId="0" fillId="2" borderId="1" xfId="0" applyNumberFormat="1" applyFill="1" applyBorder="1" applyAlignment="1">
      <alignment horizontal="left" wrapText="1"/>
    </xf>
    <xf numFmtId="0" fontId="0" fillId="2" borderId="1" xfId="0" applyFont="1" applyFill="1" applyBorder="1" applyAlignment="1">
      <alignment horizontal="center" vertical="center" wrapText="1"/>
    </xf>
    <xf numFmtId="0" fontId="11" fillId="2" borderId="21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49" fontId="0" fillId="2" borderId="0" xfId="0" applyNumberFormat="1" applyFill="1" applyAlignment="1">
      <alignment horizontal="left" wrapText="1"/>
    </xf>
    <xf numFmtId="49" fontId="9" fillId="2" borderId="0" xfId="0" applyNumberFormat="1" applyFont="1" applyFill="1" applyAlignment="1">
      <alignment wrapText="1"/>
    </xf>
    <xf numFmtId="49" fontId="0" fillId="2" borderId="0" xfId="0" applyNumberFormat="1" applyFill="1" applyAlignment="1">
      <alignment wrapText="1"/>
    </xf>
    <xf numFmtId="49" fontId="1" fillId="2" borderId="0" xfId="0" applyNumberFormat="1" applyFont="1" applyFill="1" applyAlignment="1">
      <alignment horizontal="left"/>
    </xf>
    <xf numFmtId="0" fontId="10" fillId="2" borderId="1" xfId="0" applyFont="1" applyFill="1" applyBorder="1" applyAlignment="1">
      <alignment horizontal="left"/>
    </xf>
    <xf numFmtId="49" fontId="11" fillId="2" borderId="0" xfId="0" applyNumberFormat="1" applyFont="1" applyFill="1" applyAlignment="1">
      <alignment wrapText="1"/>
    </xf>
    <xf numFmtId="49" fontId="3" fillId="2" borderId="1" xfId="0" applyNumberFormat="1" applyFont="1" applyFill="1" applyBorder="1" applyAlignment="1">
      <alignment wrapText="1"/>
    </xf>
    <xf numFmtId="49" fontId="0" fillId="2" borderId="1" xfId="0" applyNumberFormat="1" applyFill="1" applyBorder="1" applyAlignment="1">
      <alignment horizontal="left" vertical="top"/>
    </xf>
    <xf numFmtId="0" fontId="19" fillId="2" borderId="12" xfId="0" applyFont="1" applyFill="1" applyBorder="1" applyAlignment="1">
      <alignment horizontal="center"/>
    </xf>
    <xf numFmtId="49" fontId="0" fillId="2" borderId="12" xfId="0" applyNumberFormat="1" applyFill="1" applyBorder="1" applyAlignment="1">
      <alignment horizontal="left"/>
    </xf>
    <xf numFmtId="0" fontId="0" fillId="2" borderId="12" xfId="0" applyFill="1" applyBorder="1" applyAlignment="1">
      <alignment horizontal="left" vertical="top"/>
    </xf>
    <xf numFmtId="0" fontId="9" fillId="2" borderId="12" xfId="0" applyFont="1" applyFill="1" applyBorder="1" applyAlignment="1">
      <alignment horizontal="left"/>
    </xf>
    <xf numFmtId="49" fontId="19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top"/>
    </xf>
    <xf numFmtId="0" fontId="19" fillId="2" borderId="0" xfId="0" applyFont="1" applyFill="1" applyAlignment="1">
      <alignment horizontal="left"/>
    </xf>
    <xf numFmtId="0" fontId="35" fillId="2" borderId="0" xfId="0" applyFont="1" applyFill="1" applyAlignment="1">
      <alignment horizontal="left"/>
    </xf>
    <xf numFmtId="14" fontId="0" fillId="2" borderId="1" xfId="0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35" fillId="2" borderId="12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35" fillId="2" borderId="0" xfId="0" applyFont="1" applyFill="1"/>
    <xf numFmtId="0" fontId="18" fillId="2" borderId="0" xfId="0" applyFont="1" applyFill="1"/>
    <xf numFmtId="0" fontId="0" fillId="2" borderId="1" xfId="0" quotePrefix="1" applyFill="1" applyBorder="1" applyAlignment="1">
      <alignment horizontal="center"/>
    </xf>
    <xf numFmtId="49" fontId="0" fillId="2" borderId="1" xfId="0" quotePrefix="1" applyNumberFormat="1" applyFill="1" applyBorder="1" applyAlignment="1">
      <alignment horizontal="left"/>
    </xf>
    <xf numFmtId="0" fontId="0" fillId="2" borderId="1" xfId="0" quotePrefix="1" applyFill="1" applyBorder="1" applyAlignment="1">
      <alignment horizontal="left" vertical="top"/>
    </xf>
    <xf numFmtId="0" fontId="0" fillId="2" borderId="1" xfId="0" quotePrefix="1" applyFill="1" applyBorder="1" applyAlignment="1">
      <alignment horizontal="left"/>
    </xf>
    <xf numFmtId="14" fontId="0" fillId="2" borderId="1" xfId="0" quotePrefix="1" applyNumberFormat="1" applyFill="1" applyBorder="1" applyAlignment="1">
      <alignment horizontal="center"/>
    </xf>
    <xf numFmtId="0" fontId="9" fillId="2" borderId="1" xfId="0" quotePrefix="1" applyFont="1" applyFill="1" applyBorder="1" applyAlignment="1">
      <alignment horizontal="center"/>
    </xf>
    <xf numFmtId="49" fontId="0" fillId="2" borderId="1" xfId="0" quotePrefix="1" applyNumberFormat="1" applyFont="1" applyFill="1" applyBorder="1" applyAlignment="1">
      <alignment horizontal="left"/>
    </xf>
    <xf numFmtId="49" fontId="0" fillId="2" borderId="39" xfId="0" quotePrefix="1" applyNumberFormat="1" applyFill="1" applyBorder="1" applyAlignment="1">
      <alignment vertical="center"/>
    </xf>
    <xf numFmtId="49" fontId="0" fillId="2" borderId="41" xfId="0" quotePrefix="1" applyNumberFormat="1" applyFill="1" applyBorder="1" applyAlignment="1">
      <alignment vertical="center"/>
    </xf>
    <xf numFmtId="0" fontId="0" fillId="2" borderId="40" xfId="0" quotePrefix="1" applyFill="1" applyBorder="1"/>
    <xf numFmtId="49" fontId="0" fillId="2" borderId="2" xfId="0" quotePrefix="1" applyNumberFormat="1" applyFill="1" applyBorder="1"/>
    <xf numFmtId="49" fontId="0" fillId="2" borderId="12" xfId="0" quotePrefix="1" applyNumberFormat="1" applyFill="1" applyBorder="1"/>
    <xf numFmtId="49" fontId="0" fillId="2" borderId="1" xfId="0" quotePrefix="1" applyNumberFormat="1" applyFill="1" applyBorder="1"/>
    <xf numFmtId="0" fontId="0" fillId="2" borderId="1" xfId="0" quotePrefix="1" applyFill="1" applyBorder="1"/>
    <xf numFmtId="0" fontId="0" fillId="2" borderId="43" xfId="0" quotePrefix="1" applyFill="1" applyBorder="1"/>
    <xf numFmtId="49" fontId="0" fillId="2" borderId="1" xfId="1" quotePrefix="1" applyNumberFormat="1" applyFont="1" applyFill="1" applyBorder="1" applyAlignment="1">
      <alignment horizontal="center" vertical="center"/>
    </xf>
    <xf numFmtId="0" fontId="0" fillId="2" borderId="3" xfId="0" quotePrefix="1" applyFont="1" applyFill="1" applyBorder="1" applyAlignment="1">
      <alignment horizontal="center"/>
    </xf>
    <xf numFmtId="0" fontId="3" fillId="2" borderId="1" xfId="0" quotePrefix="1" applyFont="1" applyFill="1" applyBorder="1" applyAlignment="1">
      <alignment horizontal="left" vertical="top"/>
    </xf>
    <xf numFmtId="0" fontId="0" fillId="2" borderId="1" xfId="0" quotePrefix="1" applyFont="1" applyFill="1" applyBorder="1" applyAlignment="1">
      <alignment horizontal="left"/>
    </xf>
    <xf numFmtId="0" fontId="0" fillId="2" borderId="1" xfId="0" quotePrefix="1" applyFont="1" applyFill="1" applyBorder="1" applyAlignment="1">
      <alignment horizontal="center"/>
    </xf>
    <xf numFmtId="49" fontId="0" fillId="2" borderId="3" xfId="0" quotePrefix="1" applyNumberFormat="1" applyFont="1" applyFill="1" applyBorder="1" applyAlignment="1">
      <alignment horizontal="center"/>
    </xf>
    <xf numFmtId="0" fontId="0" fillId="2" borderId="3" xfId="0" quotePrefix="1" applyFont="1" applyFill="1" applyBorder="1" applyAlignment="1">
      <alignment horizontal="right"/>
    </xf>
    <xf numFmtId="0" fontId="0" fillId="2" borderId="20" xfId="0" quotePrefix="1" applyFont="1" applyFill="1" applyBorder="1" applyAlignment="1">
      <alignment horizontal="center"/>
    </xf>
    <xf numFmtId="49" fontId="0" fillId="2" borderId="3" xfId="0" quotePrefix="1" applyNumberFormat="1" applyFill="1" applyBorder="1" applyAlignment="1">
      <alignment horizontal="center"/>
    </xf>
    <xf numFmtId="49" fontId="0" fillId="2" borderId="1" xfId="0" quotePrefix="1" applyNumberFormat="1" applyFill="1" applyBorder="1" applyAlignment="1">
      <alignment horizontal="center"/>
    </xf>
    <xf numFmtId="0" fontId="0" fillId="2" borderId="3" xfId="0" quotePrefix="1" applyFill="1" applyBorder="1" applyAlignment="1">
      <alignment horizontal="center"/>
    </xf>
    <xf numFmtId="49" fontId="0" fillId="0" borderId="1" xfId="0" quotePrefix="1" applyNumberFormat="1" applyBorder="1" applyAlignment="1">
      <alignment vertical="center" wrapText="1"/>
    </xf>
    <xf numFmtId="0" fontId="0" fillId="0" borderId="1" xfId="0" quotePrefix="1" applyBorder="1" applyAlignment="1">
      <alignment horizontal="center"/>
    </xf>
    <xf numFmtId="0" fontId="9" fillId="2" borderId="1" xfId="0" quotePrefix="1" applyFont="1" applyFill="1" applyBorder="1" applyAlignment="1">
      <alignment horizontal="left" vertical="top"/>
    </xf>
    <xf numFmtId="0" fontId="27" fillId="2" borderId="1" xfId="0" quotePrefix="1" applyFont="1" applyFill="1" applyBorder="1" applyAlignment="1">
      <alignment horizontal="left" vertical="top"/>
    </xf>
    <xf numFmtId="0" fontId="27" fillId="2" borderId="1" xfId="0" quotePrefix="1" applyFont="1" applyFill="1" applyBorder="1" applyAlignment="1">
      <alignment horizontal="center"/>
    </xf>
    <xf numFmtId="0" fontId="0" fillId="2" borderId="1" xfId="0" quotePrefix="1" applyFont="1" applyFill="1" applyBorder="1" applyAlignment="1">
      <alignment horizontal="left" vertical="top"/>
    </xf>
    <xf numFmtId="49" fontId="0" fillId="4" borderId="1" xfId="1" quotePrefix="1" applyNumberFormat="1" applyFont="1" applyFill="1" applyBorder="1" applyAlignment="1">
      <alignment horizontal="center" vertical="center"/>
    </xf>
    <xf numFmtId="49" fontId="1" fillId="4" borderId="1" xfId="1" quotePrefix="1" applyNumberFormat="1" applyFont="1" applyFill="1" applyBorder="1" applyAlignment="1">
      <alignment horizontal="center" vertical="center"/>
    </xf>
    <xf numFmtId="0" fontId="0" fillId="6" borderId="1" xfId="0" quotePrefix="1" applyFont="1" applyFill="1" applyBorder="1" applyAlignment="1"/>
    <xf numFmtId="49" fontId="0" fillId="6" borderId="1" xfId="0" quotePrefix="1" applyNumberFormat="1" applyFont="1" applyFill="1" applyBorder="1" applyAlignment="1">
      <alignment horizontal="center"/>
    </xf>
    <xf numFmtId="0" fontId="0" fillId="6" borderId="1" xfId="0" quotePrefix="1" applyFont="1" applyFill="1" applyBorder="1" applyAlignment="1">
      <alignment horizontal="left" vertical="top"/>
    </xf>
    <xf numFmtId="0" fontId="0" fillId="6" borderId="1" xfId="0" quotePrefix="1" applyFont="1" applyFill="1" applyBorder="1" applyAlignment="1">
      <alignment horizontal="left"/>
    </xf>
    <xf numFmtId="168" fontId="0" fillId="6" borderId="1" xfId="0" quotePrefix="1" applyNumberFormat="1" applyFont="1" applyFill="1" applyBorder="1" applyAlignment="1">
      <alignment horizontal="center"/>
    </xf>
    <xf numFmtId="0" fontId="9" fillId="6" borderId="1" xfId="0" quotePrefix="1" applyFont="1" applyFill="1" applyBorder="1" applyAlignment="1">
      <alignment horizontal="center"/>
    </xf>
    <xf numFmtId="0" fontId="1" fillId="6" borderId="1" xfId="0" quotePrefix="1" applyFont="1" applyFill="1" applyBorder="1" applyAlignment="1">
      <alignment horizontal="left"/>
    </xf>
    <xf numFmtId="49" fontId="11" fillId="12" borderId="4" xfId="0" quotePrefix="1" applyNumberFormat="1" applyFont="1" applyFill="1" applyBorder="1" applyAlignment="1">
      <alignment horizontal="center" vertical="center" wrapText="1"/>
    </xf>
    <xf numFmtId="49" fontId="1" fillId="6" borderId="1" xfId="0" quotePrefix="1" applyNumberFormat="1" applyFont="1" applyFill="1" applyBorder="1" applyAlignment="1">
      <alignment horizontal="center"/>
    </xf>
    <xf numFmtId="49" fontId="0" fillId="10" borderId="1" xfId="0" quotePrefix="1" applyNumberFormat="1" applyFont="1" applyFill="1" applyBorder="1" applyAlignment="1">
      <alignment horizontal="center"/>
    </xf>
    <xf numFmtId="0" fontId="3" fillId="6" borderId="1" xfId="0" quotePrefix="1" applyFont="1" applyFill="1" applyBorder="1" applyAlignment="1">
      <alignment horizontal="left" vertical="top"/>
    </xf>
    <xf numFmtId="49" fontId="0" fillId="9" borderId="1" xfId="0" quotePrefix="1" applyNumberFormat="1" applyFill="1" applyBorder="1" applyAlignment="1">
      <alignment horizontal="center" vertical="center"/>
    </xf>
    <xf numFmtId="0" fontId="0" fillId="9" borderId="1" xfId="0" quotePrefix="1" applyFill="1" applyBorder="1" applyAlignment="1"/>
    <xf numFmtId="49" fontId="0" fillId="9" borderId="1" xfId="0" quotePrefix="1" applyNumberFormat="1" applyFill="1" applyBorder="1" applyAlignment="1">
      <alignment horizontal="center"/>
    </xf>
    <xf numFmtId="0" fontId="0" fillId="10" borderId="1" xfId="0" quotePrefix="1" applyFill="1" applyBorder="1" applyAlignment="1"/>
    <xf numFmtId="49" fontId="0" fillId="10" borderId="1" xfId="0" quotePrefix="1" applyNumberFormat="1" applyFill="1" applyBorder="1" applyAlignment="1">
      <alignment horizontal="center"/>
    </xf>
    <xf numFmtId="49" fontId="0" fillId="9" borderId="1" xfId="1" quotePrefix="1" applyNumberFormat="1" applyFont="1" applyFill="1" applyBorder="1" applyAlignment="1">
      <alignment horizontal="center" vertical="center"/>
    </xf>
    <xf numFmtId="0" fontId="0" fillId="9" borderId="1" xfId="0" quotePrefix="1" applyFont="1" applyFill="1" applyBorder="1" applyAlignment="1"/>
    <xf numFmtId="49" fontId="0" fillId="9" borderId="1" xfId="0" quotePrefix="1" applyNumberFormat="1" applyFont="1" applyFill="1" applyBorder="1" applyAlignment="1">
      <alignment horizontal="center"/>
    </xf>
    <xf numFmtId="0" fontId="3" fillId="9" borderId="1" xfId="0" quotePrefix="1" applyFont="1" applyFill="1" applyBorder="1" applyAlignment="1">
      <alignment horizontal="left" vertical="top"/>
    </xf>
    <xf numFmtId="0" fontId="0" fillId="9" borderId="1" xfId="0" quotePrefix="1" applyFont="1" applyFill="1" applyBorder="1" applyAlignment="1">
      <alignment horizontal="left"/>
    </xf>
    <xf numFmtId="0" fontId="0" fillId="9" borderId="1" xfId="0" quotePrefix="1" applyFont="1" applyFill="1" applyBorder="1" applyAlignment="1">
      <alignment horizontal="center"/>
    </xf>
    <xf numFmtId="0" fontId="0" fillId="9" borderId="20" xfId="0" quotePrefix="1" applyFont="1" applyFill="1" applyBorder="1" applyAlignment="1">
      <alignment horizontal="center"/>
    </xf>
    <xf numFmtId="14" fontId="0" fillId="6" borderId="1" xfId="0" quotePrefix="1" applyNumberFormat="1" applyFont="1" applyFill="1" applyBorder="1" applyAlignment="1">
      <alignment horizontal="center"/>
    </xf>
    <xf numFmtId="0" fontId="0" fillId="9" borderId="1" xfId="0" quotePrefix="1" applyFill="1" applyBorder="1" applyAlignment="1">
      <alignment horizontal="left"/>
    </xf>
    <xf numFmtId="0" fontId="0" fillId="10" borderId="1" xfId="0" quotePrefix="1" applyFill="1" applyBorder="1" applyAlignment="1">
      <alignment horizontal="left"/>
    </xf>
    <xf numFmtId="165" fontId="0" fillId="6" borderId="1" xfId="0" quotePrefix="1" applyNumberFormat="1" applyFont="1" applyFill="1" applyBorder="1" applyAlignment="1">
      <alignment horizontal="center"/>
    </xf>
    <xf numFmtId="0" fontId="0" fillId="6" borderId="1" xfId="0" quotePrefix="1" applyFont="1" applyFill="1" applyBorder="1" applyAlignment="1">
      <alignment horizontal="center"/>
    </xf>
    <xf numFmtId="49" fontId="0" fillId="6" borderId="1" xfId="0" quotePrefix="1" applyNumberFormat="1" applyFont="1" applyFill="1" applyBorder="1" applyAlignment="1"/>
    <xf numFmtId="0" fontId="1" fillId="6" borderId="1" xfId="0" quotePrefix="1" applyFont="1" applyFill="1" applyBorder="1" applyAlignment="1">
      <alignment horizontal="center"/>
    </xf>
    <xf numFmtId="49" fontId="0" fillId="9" borderId="1" xfId="0" quotePrefix="1" applyNumberFormat="1" applyFill="1" applyBorder="1" applyAlignment="1"/>
    <xf numFmtId="49" fontId="0" fillId="9" borderId="1" xfId="0" quotePrefix="1" applyNumberFormat="1" applyFont="1" applyFill="1" applyBorder="1" applyAlignment="1"/>
    <xf numFmtId="49" fontId="0" fillId="10" borderId="1" xfId="1" quotePrefix="1" applyNumberFormat="1" applyFont="1" applyFill="1" applyBorder="1" applyAlignment="1">
      <alignment horizontal="center" vertical="center"/>
    </xf>
    <xf numFmtId="49" fontId="0" fillId="9" borderId="1" xfId="0" quotePrefix="1" applyNumberFormat="1" applyFill="1" applyBorder="1" applyAlignment="1">
      <alignment vertical="center"/>
    </xf>
    <xf numFmtId="0" fontId="6" fillId="11" borderId="3" xfId="1" applyFont="1" applyFill="1" applyBorder="1" applyAlignment="1">
      <alignment horizontal="center" vertical="center" wrapText="1"/>
    </xf>
    <xf numFmtId="0" fontId="32" fillId="2" borderId="0" xfId="0" applyFont="1" applyFill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4" fillId="2" borderId="2" xfId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32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7" fillId="2" borderId="0" xfId="0" applyFont="1" applyFill="1" applyAlignment="1">
      <alignment horizontal="center"/>
    </xf>
    <xf numFmtId="0" fontId="27" fillId="2" borderId="32" xfId="0" applyFont="1" applyFill="1" applyBorder="1" applyAlignment="1">
      <alignment horizontal="center"/>
    </xf>
    <xf numFmtId="0" fontId="30" fillId="2" borderId="26" xfId="0" applyFont="1" applyFill="1" applyBorder="1" applyAlignment="1">
      <alignment horizontal="center" vertical="center" wrapText="1"/>
    </xf>
    <xf numFmtId="0" fontId="30" fillId="2" borderId="27" xfId="0" applyFont="1" applyFill="1" applyBorder="1" applyAlignment="1">
      <alignment horizontal="center" vertical="center" wrapText="1"/>
    </xf>
    <xf numFmtId="0" fontId="30" fillId="2" borderId="28" xfId="0" applyFont="1" applyFill="1" applyBorder="1" applyAlignment="1">
      <alignment horizontal="center" vertical="center"/>
    </xf>
    <xf numFmtId="0" fontId="30" fillId="2" borderId="24" xfId="0" applyFont="1" applyFill="1" applyBorder="1" applyAlignment="1">
      <alignment horizontal="center" vertical="center"/>
    </xf>
    <xf numFmtId="0" fontId="30" fillId="2" borderId="33" xfId="0" applyFont="1" applyFill="1" applyBorder="1" applyAlignment="1">
      <alignment horizontal="center" vertical="center"/>
    </xf>
    <xf numFmtId="0" fontId="30" fillId="2" borderId="25" xfId="0" applyFont="1" applyFill="1" applyBorder="1" applyAlignment="1">
      <alignment horizontal="center" vertical="center"/>
    </xf>
    <xf numFmtId="0" fontId="30" fillId="2" borderId="34" xfId="0" applyFont="1" applyFill="1" applyBorder="1" applyAlignment="1">
      <alignment horizontal="center" vertical="center"/>
    </xf>
    <xf numFmtId="0" fontId="30" fillId="2" borderId="25" xfId="0" applyFont="1" applyFill="1" applyBorder="1" applyAlignment="1">
      <alignment horizontal="center" vertical="center" wrapText="1"/>
    </xf>
    <xf numFmtId="0" fontId="30" fillId="2" borderId="34" xfId="0" applyFont="1" applyFill="1" applyBorder="1" applyAlignment="1">
      <alignment horizontal="center" vertical="center" wrapText="1"/>
    </xf>
    <xf numFmtId="0" fontId="30" fillId="2" borderId="30" xfId="0" applyFont="1" applyFill="1" applyBorder="1" applyAlignment="1">
      <alignment horizontal="center" vertical="center"/>
    </xf>
    <xf numFmtId="0" fontId="30" fillId="2" borderId="36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top"/>
    </xf>
    <xf numFmtId="0" fontId="0" fillId="0" borderId="21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20" fillId="2" borderId="0" xfId="0" applyFont="1" applyFill="1" applyAlignment="1">
      <alignment horizontal="center"/>
    </xf>
    <xf numFmtId="0" fontId="12" fillId="2" borderId="26" xfId="0" applyFont="1" applyFill="1" applyBorder="1" applyAlignment="1">
      <alignment horizontal="center" vertical="center" wrapText="1"/>
    </xf>
    <xf numFmtId="0" fontId="12" fillId="2" borderId="27" xfId="0" applyFont="1" applyFill="1" applyBorder="1" applyAlignment="1">
      <alignment horizontal="center" vertical="center" wrapText="1"/>
    </xf>
    <xf numFmtId="0" fontId="12" fillId="2" borderId="28" xfId="0" applyFont="1" applyFill="1" applyBorder="1" applyAlignment="1">
      <alignment horizontal="center" vertical="center"/>
    </xf>
    <xf numFmtId="0" fontId="12" fillId="2" borderId="24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2" fillId="2" borderId="21" xfId="0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 wrapText="1"/>
    </xf>
    <xf numFmtId="0" fontId="12" fillId="2" borderId="21" xfId="0" applyFont="1" applyFill="1" applyBorder="1" applyAlignment="1">
      <alignment horizontal="center" vertical="center" wrapText="1"/>
    </xf>
    <xf numFmtId="0" fontId="12" fillId="2" borderId="30" xfId="0" applyFont="1" applyFill="1" applyBorder="1" applyAlignment="1">
      <alignment horizontal="center" vertical="center"/>
    </xf>
    <xf numFmtId="0" fontId="12" fillId="2" borderId="31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6" borderId="5" xfId="0" applyFont="1" applyFill="1" applyBorder="1" applyAlignment="1">
      <alignment horizontal="center" vertical="top"/>
    </xf>
    <xf numFmtId="0" fontId="1" fillId="16" borderId="4" xfId="0" applyFont="1" applyFill="1" applyBorder="1" applyAlignment="1">
      <alignment horizontal="center" vertical="top"/>
    </xf>
    <xf numFmtId="0" fontId="21" fillId="10" borderId="5" xfId="0" applyFont="1" applyFill="1" applyBorder="1" applyAlignment="1">
      <alignment horizontal="center" wrapText="1"/>
    </xf>
    <xf numFmtId="0" fontId="21" fillId="10" borderId="12" xfId="0" applyFont="1" applyFill="1" applyBorder="1" applyAlignment="1">
      <alignment horizontal="center" wrapText="1"/>
    </xf>
    <xf numFmtId="0" fontId="21" fillId="10" borderId="4" xfId="0" applyFont="1" applyFill="1" applyBorder="1" applyAlignment="1">
      <alignment horizontal="center" wrapText="1"/>
    </xf>
    <xf numFmtId="0" fontId="1" fillId="0" borderId="5" xfId="0" applyFont="1" applyBorder="1" applyAlignment="1"/>
    <xf numFmtId="0" fontId="1" fillId="0" borderId="4" xfId="0" applyFont="1" applyBorder="1" applyAlignment="1"/>
    <xf numFmtId="0" fontId="1" fillId="0" borderId="5" xfId="0" applyFont="1" applyBorder="1"/>
    <xf numFmtId="0" fontId="1" fillId="0" borderId="4" xfId="0" applyFont="1" applyBorder="1"/>
    <xf numFmtId="0" fontId="21" fillId="0" borderId="5" xfId="0" applyFont="1" applyBorder="1" applyAlignment="1"/>
    <xf numFmtId="0" fontId="21" fillId="0" borderId="4" xfId="0" applyFont="1" applyBorder="1" applyAlignment="1"/>
    <xf numFmtId="0" fontId="21" fillId="10" borderId="14" xfId="0" applyFont="1" applyFill="1" applyBorder="1" applyAlignment="1">
      <alignment horizontal="center" wrapText="1"/>
    </xf>
    <xf numFmtId="0" fontId="21" fillId="10" borderId="15" xfId="0" applyFont="1" applyFill="1" applyBorder="1" applyAlignment="1">
      <alignment horizontal="center" wrapText="1"/>
    </xf>
    <xf numFmtId="0" fontId="21" fillId="10" borderId="16" xfId="0" applyFont="1" applyFill="1" applyBorder="1" applyAlignment="1">
      <alignment horizontal="center" wrapText="1"/>
    </xf>
    <xf numFmtId="0" fontId="21" fillId="0" borderId="14" xfId="0" applyFont="1" applyBorder="1"/>
    <xf numFmtId="0" fontId="21" fillId="0" borderId="17" xfId="0" applyFont="1" applyBorder="1"/>
    <xf numFmtId="0" fontId="21" fillId="0" borderId="16" xfId="0" applyFont="1" applyBorder="1"/>
    <xf numFmtId="0" fontId="21" fillId="0" borderId="14" xfId="0" applyFont="1" applyBorder="1" applyAlignment="1">
      <alignment horizontal="center"/>
    </xf>
    <xf numFmtId="0" fontId="21" fillId="0" borderId="17" xfId="0" applyFont="1" applyBorder="1" applyAlignment="1">
      <alignment horizontal="center"/>
    </xf>
    <xf numFmtId="0" fontId="21" fillId="10" borderId="13" xfId="0" applyFont="1" applyFill="1" applyBorder="1" applyAlignment="1">
      <alignment horizontal="center" wrapText="1"/>
    </xf>
    <xf numFmtId="0" fontId="21" fillId="10" borderId="8" xfId="0" applyFont="1" applyFill="1" applyBorder="1" applyAlignment="1">
      <alignment horizontal="center" wrapText="1"/>
    </xf>
    <xf numFmtId="49" fontId="0" fillId="10" borderId="18" xfId="0" applyNumberFormat="1" applyFill="1" applyBorder="1" applyAlignment="1">
      <alignment horizontal="center" vertical="center" wrapText="1"/>
    </xf>
    <xf numFmtId="49" fontId="0" fillId="10" borderId="0" xfId="0" applyNumberFormat="1" applyFill="1" applyAlignment="1">
      <alignment horizontal="center" vertical="center" wrapText="1"/>
    </xf>
    <xf numFmtId="0" fontId="1" fillId="0" borderId="1" xfId="0" applyFont="1" applyBorder="1" applyAlignment="1"/>
    <xf numFmtId="0" fontId="1" fillId="16" borderId="6" xfId="0" applyFont="1" applyFill="1" applyBorder="1" applyAlignment="1">
      <alignment horizontal="center" vertical="top"/>
    </xf>
    <xf numFmtId="0" fontId="21" fillId="10" borderId="1" xfId="0" applyFont="1" applyFill="1" applyBorder="1" applyAlignment="1">
      <alignment horizontal="center" wrapText="1"/>
    </xf>
    <xf numFmtId="0" fontId="21" fillId="10" borderId="7" xfId="0" applyFont="1" applyFill="1" applyBorder="1" applyAlignment="1">
      <alignment horizontal="center" wrapText="1"/>
    </xf>
  </cellXfs>
  <cellStyles count="2">
    <cellStyle name="Normal" xfId="0" builtinId="0"/>
    <cellStyle name="Normal 3" xfId="1"/>
  </cellStyles>
  <dxfs count="37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left"/>
    </dxf>
    <dxf>
      <alignment horizontal="center"/>
    </dxf>
    <dxf>
      <alignment horizontal="left" vertical="top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/>
        </patternFill>
      </fill>
      <alignment horizontal="center"/>
    </dxf>
    <dxf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0"/>
        </patternFill>
      </fill>
      <alignment horizontal="center"/>
    </dxf>
    <dxf>
      <fill>
        <patternFill patternType="solid">
          <bgColor theme="0"/>
        </patternFill>
      </fill>
      <alignment horizontal="center"/>
    </dxf>
    <dxf>
      <fill>
        <patternFill patternType="solid">
          <bgColor theme="0"/>
        </patternFill>
      </fill>
      <alignment horizontal="center"/>
    </dxf>
    <dxf>
      <fill>
        <patternFill patternType="solid">
          <bgColor theme="0"/>
        </patternFill>
      </fill>
      <alignment horizontal="center"/>
    </dxf>
    <dxf>
      <fill>
        <patternFill patternType="solid">
          <bgColor theme="0"/>
        </patternFill>
      </fill>
      <alignment horizontal="left"/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bgColor theme="0"/>
        </patternFill>
      </fill>
      <alignment horizontal="center"/>
    </dxf>
    <dxf>
      <fill>
        <patternFill patternType="solid">
          <bgColor theme="0"/>
        </patternFill>
      </fill>
      <alignment horizontal="left" vertical="top"/>
    </dxf>
    <dxf>
      <numFmt numFmtId="30" formatCode="@"/>
      <fill>
        <patternFill patternType="solid">
          <bgColor theme="0"/>
        </patternFill>
      </fill>
      <alignment horizontal="center"/>
    </dxf>
    <dxf>
      <fill>
        <patternFill patternType="solid">
          <bgColor theme="0"/>
        </patternFill>
      </fill>
      <alignment horizontal="center"/>
    </dxf>
    <dxf>
      <fill>
        <patternFill patternType="solid">
          <bgColor theme="0"/>
        </patternFill>
      </fill>
      <alignment horizontal="center"/>
    </dxf>
    <dxf>
      <font>
        <strike val="0"/>
        <u val="none"/>
        <sz val="9"/>
        <color theme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u val="none"/>
        <sz val="10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u val="none"/>
        <sz val="10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u val="none"/>
        <sz val="10"/>
      </font>
      <fill>
        <patternFill patternType="solid">
          <bgColor theme="0"/>
        </patternFill>
      </fill>
    </dxf>
    <dxf>
      <fill>
        <patternFill patternType="solid">
          <bgColor theme="0"/>
        </patternFill>
      </fill>
      <alignment horizontal="left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0"/>
        </patternFill>
      </fill>
      <alignment horizontal="left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0"/>
        </patternFill>
      </fill>
      <alignment horizontal="left"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none"/>
      </fill>
      <alignment horizontal="left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1" defaultTableStyle="TableStyleMedium9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GRAFIK PENDIDIKAN/LULUSAN</a:t>
            </a:r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'JLH WARGA SEPT'!$F$928:$F$938</c:f>
              <c:strCache>
                <c:ptCount val="11"/>
                <c:pt idx="0">
                  <c:v>BELUM SEKOLAH  </c:v>
                </c:pt>
                <c:pt idx="1">
                  <c:v>MASIH SD</c:v>
                </c:pt>
                <c:pt idx="2">
                  <c:v>SD</c:v>
                </c:pt>
                <c:pt idx="3">
                  <c:v>SLTP</c:v>
                </c:pt>
                <c:pt idx="4">
                  <c:v>SLTA</c:v>
                </c:pt>
                <c:pt idx="5">
                  <c:v>D1</c:v>
                </c:pt>
                <c:pt idx="6">
                  <c:v>D3</c:v>
                </c:pt>
                <c:pt idx="7">
                  <c:v>DIV</c:v>
                </c:pt>
                <c:pt idx="8">
                  <c:v>DIP III</c:v>
                </c:pt>
                <c:pt idx="9">
                  <c:v>S1</c:v>
                </c:pt>
                <c:pt idx="10">
                  <c:v>TIDAK ADA LULUSAN </c:v>
                </c:pt>
              </c:strCache>
            </c:strRef>
          </c:cat>
          <c:val>
            <c:numRef>
              <c:f>'JLH WARGA SEPT'!$G$928:$G$938</c:f>
              <c:numCache>
                <c:formatCode>General</c:formatCode>
                <c:ptCount val="11"/>
                <c:pt idx="0">
                  <c:v>79</c:v>
                </c:pt>
                <c:pt idx="1">
                  <c:v>110</c:v>
                </c:pt>
                <c:pt idx="2">
                  <c:v>88</c:v>
                </c:pt>
                <c:pt idx="3">
                  <c:v>183</c:v>
                </c:pt>
                <c:pt idx="4">
                  <c:v>362</c:v>
                </c:pt>
                <c:pt idx="5">
                  <c:v>1</c:v>
                </c:pt>
                <c:pt idx="6">
                  <c:v>26</c:v>
                </c:pt>
                <c:pt idx="7">
                  <c:v>1</c:v>
                </c:pt>
                <c:pt idx="8">
                  <c:v>1</c:v>
                </c:pt>
                <c:pt idx="9">
                  <c:v>60</c:v>
                </c:pt>
                <c:pt idx="10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22834488"/>
        <c:axId val="222813096"/>
      </c:barChart>
      <c:catAx>
        <c:axId val="222834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813096"/>
        <c:crosses val="autoZero"/>
        <c:auto val="1"/>
        <c:lblAlgn val="ctr"/>
        <c:lblOffset val="100"/>
        <c:noMultiLvlLbl val="0"/>
      </c:catAx>
      <c:valAx>
        <c:axId val="22281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834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GRAFIK DATA PEKERJAAN</a:t>
            </a:r>
          </a:p>
        </c:rich>
      </c:tx>
      <c:layout>
        <c:manualLayout>
          <c:xMode val="edge"/>
          <c:yMode val="edge"/>
          <c:x val="0.20667598240360799"/>
          <c:y val="2.777759976295969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'JLH WARGA SEPT'!$I$928:$I$956</c:f>
              <c:strCache>
                <c:ptCount val="29"/>
                <c:pt idx="0">
                  <c:v>BELUM BEKERJA</c:v>
                </c:pt>
                <c:pt idx="1">
                  <c:v>BIDUAN</c:v>
                </c:pt>
                <c:pt idx="2">
                  <c:v>BURUH</c:v>
                </c:pt>
                <c:pt idx="3">
                  <c:v>DOSEN</c:v>
                </c:pt>
                <c:pt idx="4">
                  <c:v>GURU HONORER</c:v>
                </c:pt>
                <c:pt idx="5">
                  <c:v>GURU PAUD</c:v>
                </c:pt>
                <c:pt idx="6">
                  <c:v>KARYAWAN BUMN</c:v>
                </c:pt>
                <c:pt idx="7">
                  <c:v>KARYAWAN HONORER</c:v>
                </c:pt>
                <c:pt idx="8">
                  <c:v>KARYAWAN HOTEL</c:v>
                </c:pt>
                <c:pt idx="9">
                  <c:v>KARYAWAN PABRIK</c:v>
                </c:pt>
                <c:pt idx="10">
                  <c:v>KARYAWAN SWASTA</c:v>
                </c:pt>
                <c:pt idx="11">
                  <c:v>KEPALA DESA</c:v>
                </c:pt>
                <c:pt idx="12">
                  <c:v>BURUH TUKANG</c:v>
                </c:pt>
                <c:pt idx="13">
                  <c:v>MENGURUS RUMAH TANGGA</c:v>
                </c:pt>
                <c:pt idx="14">
                  <c:v>NELAYAN</c:v>
                </c:pt>
                <c:pt idx="15">
                  <c:v>PEDAGANG</c:v>
                </c:pt>
                <c:pt idx="16">
                  <c:v>PELAJAR/MAHASISWA</c:v>
                </c:pt>
                <c:pt idx="17">
                  <c:v>PEMULUNG</c:v>
                </c:pt>
                <c:pt idx="18">
                  <c:v>PENGANGGURAN</c:v>
                </c:pt>
                <c:pt idx="19">
                  <c:v>PENSIUNAN GURU</c:v>
                </c:pt>
                <c:pt idx="20">
                  <c:v>PENSIUNAN PNS</c:v>
                </c:pt>
                <c:pt idx="21">
                  <c:v>PENSIUNAN TNI</c:v>
                </c:pt>
                <c:pt idx="22">
                  <c:v>PERANGKAT DESA</c:v>
                </c:pt>
                <c:pt idx="23">
                  <c:v>PETANI/PEKEBUN</c:v>
                </c:pt>
                <c:pt idx="24">
                  <c:v>PNS</c:v>
                </c:pt>
                <c:pt idx="25">
                  <c:v>PNS GURU</c:v>
                </c:pt>
                <c:pt idx="26">
                  <c:v>POLISI</c:v>
                </c:pt>
                <c:pt idx="27">
                  <c:v>TUKANG BANGUNAN</c:v>
                </c:pt>
                <c:pt idx="28">
                  <c:v>WIRASWASTA</c:v>
                </c:pt>
              </c:strCache>
            </c:strRef>
          </c:cat>
          <c:val>
            <c:numRef>
              <c:f>'JLH WARGA SEPT'!$J$928:$J$956</c:f>
              <c:numCache>
                <c:formatCode>General</c:formatCode>
                <c:ptCount val="29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0758952"/>
        <c:axId val="225732976"/>
      </c:barChart>
      <c:lineChart>
        <c:grouping val="standard"/>
        <c:varyColors val="0"/>
        <c:ser>
          <c:idx val="1"/>
          <c:order val="1"/>
          <c:spPr>
            <a:ln w="2222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'JLH WARGA SEPT'!$I$928:$I$956</c:f>
              <c:strCache>
                <c:ptCount val="29"/>
                <c:pt idx="0">
                  <c:v>BELUM BEKERJA</c:v>
                </c:pt>
                <c:pt idx="1">
                  <c:v>BIDUAN</c:v>
                </c:pt>
                <c:pt idx="2">
                  <c:v>BURUH</c:v>
                </c:pt>
                <c:pt idx="3">
                  <c:v>DOSEN</c:v>
                </c:pt>
                <c:pt idx="4">
                  <c:v>GURU HONORER</c:v>
                </c:pt>
                <c:pt idx="5">
                  <c:v>GURU PAUD</c:v>
                </c:pt>
                <c:pt idx="6">
                  <c:v>KARYAWAN BUMN</c:v>
                </c:pt>
                <c:pt idx="7">
                  <c:v>KARYAWAN HONORER</c:v>
                </c:pt>
                <c:pt idx="8">
                  <c:v>KARYAWAN HOTEL</c:v>
                </c:pt>
                <c:pt idx="9">
                  <c:v>KARYAWAN PABRIK</c:v>
                </c:pt>
                <c:pt idx="10">
                  <c:v>KARYAWAN SWASTA</c:v>
                </c:pt>
                <c:pt idx="11">
                  <c:v>KEPALA DESA</c:v>
                </c:pt>
                <c:pt idx="12">
                  <c:v>BURUH TUKANG</c:v>
                </c:pt>
                <c:pt idx="13">
                  <c:v>MENGURUS RUMAH TANGGA</c:v>
                </c:pt>
                <c:pt idx="14">
                  <c:v>NELAYAN</c:v>
                </c:pt>
                <c:pt idx="15">
                  <c:v>PEDAGANG</c:v>
                </c:pt>
                <c:pt idx="16">
                  <c:v>PELAJAR/MAHASISWA</c:v>
                </c:pt>
                <c:pt idx="17">
                  <c:v>PEMULUNG</c:v>
                </c:pt>
                <c:pt idx="18">
                  <c:v>PENGANGGURAN</c:v>
                </c:pt>
                <c:pt idx="19">
                  <c:v>PENSIUNAN GURU</c:v>
                </c:pt>
                <c:pt idx="20">
                  <c:v>PENSIUNAN PNS</c:v>
                </c:pt>
                <c:pt idx="21">
                  <c:v>PENSIUNAN TNI</c:v>
                </c:pt>
                <c:pt idx="22">
                  <c:v>PERANGKAT DESA</c:v>
                </c:pt>
                <c:pt idx="23">
                  <c:v>PETANI/PEKEBUN</c:v>
                </c:pt>
                <c:pt idx="24">
                  <c:v>PNS</c:v>
                </c:pt>
                <c:pt idx="25">
                  <c:v>PNS GURU</c:v>
                </c:pt>
                <c:pt idx="26">
                  <c:v>POLISI</c:v>
                </c:pt>
                <c:pt idx="27">
                  <c:v>TUKANG BANGUNAN</c:v>
                </c:pt>
                <c:pt idx="28">
                  <c:v>WIRASWASTA</c:v>
                </c:pt>
              </c:strCache>
            </c:strRef>
          </c:cat>
          <c:val>
            <c:numRef>
              <c:f>'JLH WARGA SEPT'!$K$928:$K$956</c:f>
              <c:numCache>
                <c:formatCode>General</c:formatCode>
                <c:ptCount val="29"/>
                <c:pt idx="0">
                  <c:v>95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66</c:v>
                </c:pt>
                <c:pt idx="11">
                  <c:v>1</c:v>
                </c:pt>
                <c:pt idx="12">
                  <c:v>2</c:v>
                </c:pt>
                <c:pt idx="13">
                  <c:v>38</c:v>
                </c:pt>
                <c:pt idx="14">
                  <c:v>5</c:v>
                </c:pt>
                <c:pt idx="15">
                  <c:v>13</c:v>
                </c:pt>
                <c:pt idx="16">
                  <c:v>254</c:v>
                </c:pt>
                <c:pt idx="17">
                  <c:v>1</c:v>
                </c:pt>
                <c:pt idx="18">
                  <c:v>13</c:v>
                </c:pt>
                <c:pt idx="19">
                  <c:v>4</c:v>
                </c:pt>
                <c:pt idx="20">
                  <c:v>1</c:v>
                </c:pt>
                <c:pt idx="21">
                  <c:v>1</c:v>
                </c:pt>
                <c:pt idx="22">
                  <c:v>10</c:v>
                </c:pt>
                <c:pt idx="23">
                  <c:v>127</c:v>
                </c:pt>
                <c:pt idx="24">
                  <c:v>7</c:v>
                </c:pt>
                <c:pt idx="25">
                  <c:v>4</c:v>
                </c:pt>
                <c:pt idx="26">
                  <c:v>1</c:v>
                </c:pt>
                <c:pt idx="27">
                  <c:v>1</c:v>
                </c:pt>
                <c:pt idx="28">
                  <c:v>249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758952"/>
        <c:axId val="225732976"/>
      </c:lineChart>
      <c:catAx>
        <c:axId val="280758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732976"/>
        <c:crosses val="autoZero"/>
        <c:auto val="1"/>
        <c:lblAlgn val="ctr"/>
        <c:lblOffset val="100"/>
        <c:noMultiLvlLbl val="0"/>
      </c:catAx>
      <c:valAx>
        <c:axId val="225732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75895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GRAFIK PENDIDIKAN/LULUSAN</a:t>
            </a:r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'JLH WARGA SEPT'!$F$928:$F$938</c:f>
              <c:strCache>
                <c:ptCount val="11"/>
                <c:pt idx="0">
                  <c:v>BELUM SEKOLAH  </c:v>
                </c:pt>
                <c:pt idx="1">
                  <c:v>MASIH SD</c:v>
                </c:pt>
                <c:pt idx="2">
                  <c:v>SD</c:v>
                </c:pt>
                <c:pt idx="3">
                  <c:v>SLTP</c:v>
                </c:pt>
                <c:pt idx="4">
                  <c:v>SLTA</c:v>
                </c:pt>
                <c:pt idx="5">
                  <c:v>D1</c:v>
                </c:pt>
                <c:pt idx="6">
                  <c:v>D3</c:v>
                </c:pt>
                <c:pt idx="7">
                  <c:v>DIV</c:v>
                </c:pt>
                <c:pt idx="8">
                  <c:v>DIP III</c:v>
                </c:pt>
                <c:pt idx="9">
                  <c:v>S1</c:v>
                </c:pt>
                <c:pt idx="10">
                  <c:v>TIDAK ADA LULUSAN </c:v>
                </c:pt>
              </c:strCache>
            </c:strRef>
          </c:cat>
          <c:val>
            <c:numRef>
              <c:f>'JLH WARGA SEPT'!$G$928:$G$938</c:f>
              <c:numCache>
                <c:formatCode>General</c:formatCode>
                <c:ptCount val="11"/>
                <c:pt idx="0">
                  <c:v>79</c:v>
                </c:pt>
                <c:pt idx="1">
                  <c:v>110</c:v>
                </c:pt>
                <c:pt idx="2">
                  <c:v>88</c:v>
                </c:pt>
                <c:pt idx="3">
                  <c:v>183</c:v>
                </c:pt>
                <c:pt idx="4">
                  <c:v>362</c:v>
                </c:pt>
                <c:pt idx="5">
                  <c:v>1</c:v>
                </c:pt>
                <c:pt idx="6">
                  <c:v>26</c:v>
                </c:pt>
                <c:pt idx="7">
                  <c:v>1</c:v>
                </c:pt>
                <c:pt idx="8">
                  <c:v>1</c:v>
                </c:pt>
                <c:pt idx="9">
                  <c:v>60</c:v>
                </c:pt>
                <c:pt idx="10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80858640"/>
        <c:axId val="280860208"/>
      </c:barChart>
      <c:catAx>
        <c:axId val="28085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860208"/>
        <c:crosses val="autoZero"/>
        <c:auto val="1"/>
        <c:lblAlgn val="ctr"/>
        <c:lblOffset val="100"/>
        <c:noMultiLvlLbl val="0"/>
      </c:catAx>
      <c:valAx>
        <c:axId val="28086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85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GRAFIK DATA PEKERJAAN</a:t>
            </a:r>
          </a:p>
        </c:rich>
      </c:tx>
      <c:layout>
        <c:manualLayout>
          <c:xMode val="edge"/>
          <c:yMode val="edge"/>
          <c:x val="0.20667598240360799"/>
          <c:y val="2.777759976295969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'JLH WARGA SEPT'!$I$928:$I$956</c:f>
              <c:strCache>
                <c:ptCount val="29"/>
                <c:pt idx="0">
                  <c:v>BELUM BEKERJA</c:v>
                </c:pt>
                <c:pt idx="1">
                  <c:v>BIDUAN</c:v>
                </c:pt>
                <c:pt idx="2">
                  <c:v>BURUH</c:v>
                </c:pt>
                <c:pt idx="3">
                  <c:v>DOSEN</c:v>
                </c:pt>
                <c:pt idx="4">
                  <c:v>GURU HONORER</c:v>
                </c:pt>
                <c:pt idx="5">
                  <c:v>GURU PAUD</c:v>
                </c:pt>
                <c:pt idx="6">
                  <c:v>KARYAWAN BUMN</c:v>
                </c:pt>
                <c:pt idx="7">
                  <c:v>KARYAWAN HONORER</c:v>
                </c:pt>
                <c:pt idx="8">
                  <c:v>KARYAWAN HOTEL</c:v>
                </c:pt>
                <c:pt idx="9">
                  <c:v>KARYAWAN PABRIK</c:v>
                </c:pt>
                <c:pt idx="10">
                  <c:v>KARYAWAN SWASTA</c:v>
                </c:pt>
                <c:pt idx="11">
                  <c:v>KEPALA DESA</c:v>
                </c:pt>
                <c:pt idx="12">
                  <c:v>BURUH TUKANG</c:v>
                </c:pt>
                <c:pt idx="13">
                  <c:v>MENGURUS RUMAH TANGGA</c:v>
                </c:pt>
                <c:pt idx="14">
                  <c:v>NELAYAN</c:v>
                </c:pt>
                <c:pt idx="15">
                  <c:v>PEDAGANG</c:v>
                </c:pt>
                <c:pt idx="16">
                  <c:v>PELAJAR/MAHASISWA</c:v>
                </c:pt>
                <c:pt idx="17">
                  <c:v>PEMULUNG</c:v>
                </c:pt>
                <c:pt idx="18">
                  <c:v>PENGANGGURAN</c:v>
                </c:pt>
                <c:pt idx="19">
                  <c:v>PENSIUNAN GURU</c:v>
                </c:pt>
                <c:pt idx="20">
                  <c:v>PENSIUNAN PNS</c:v>
                </c:pt>
                <c:pt idx="21">
                  <c:v>PENSIUNAN TNI</c:v>
                </c:pt>
                <c:pt idx="22">
                  <c:v>PERANGKAT DESA</c:v>
                </c:pt>
                <c:pt idx="23">
                  <c:v>PETANI/PEKEBUN</c:v>
                </c:pt>
                <c:pt idx="24">
                  <c:v>PNS</c:v>
                </c:pt>
                <c:pt idx="25">
                  <c:v>PNS GURU</c:v>
                </c:pt>
                <c:pt idx="26">
                  <c:v>POLISI</c:v>
                </c:pt>
                <c:pt idx="27">
                  <c:v>TUKANG BANGUNAN</c:v>
                </c:pt>
                <c:pt idx="28">
                  <c:v>WIRASWASTA</c:v>
                </c:pt>
              </c:strCache>
            </c:strRef>
          </c:cat>
          <c:val>
            <c:numRef>
              <c:f>'JLH WARGA SEPT'!$J$928:$J$956</c:f>
              <c:numCache>
                <c:formatCode>General</c:formatCode>
                <c:ptCount val="29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0858248"/>
        <c:axId val="280860600"/>
      </c:barChart>
      <c:lineChart>
        <c:grouping val="standard"/>
        <c:varyColors val="0"/>
        <c:ser>
          <c:idx val="1"/>
          <c:order val="1"/>
          <c:spPr>
            <a:ln w="2222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'JLH WARGA SEPT'!$I$928:$I$956</c:f>
              <c:strCache>
                <c:ptCount val="29"/>
                <c:pt idx="0">
                  <c:v>BELUM BEKERJA</c:v>
                </c:pt>
                <c:pt idx="1">
                  <c:v>BIDUAN</c:v>
                </c:pt>
                <c:pt idx="2">
                  <c:v>BURUH</c:v>
                </c:pt>
                <c:pt idx="3">
                  <c:v>DOSEN</c:v>
                </c:pt>
                <c:pt idx="4">
                  <c:v>GURU HONORER</c:v>
                </c:pt>
                <c:pt idx="5">
                  <c:v>GURU PAUD</c:v>
                </c:pt>
                <c:pt idx="6">
                  <c:v>KARYAWAN BUMN</c:v>
                </c:pt>
                <c:pt idx="7">
                  <c:v>KARYAWAN HONORER</c:v>
                </c:pt>
                <c:pt idx="8">
                  <c:v>KARYAWAN HOTEL</c:v>
                </c:pt>
                <c:pt idx="9">
                  <c:v>KARYAWAN PABRIK</c:v>
                </c:pt>
                <c:pt idx="10">
                  <c:v>KARYAWAN SWASTA</c:v>
                </c:pt>
                <c:pt idx="11">
                  <c:v>KEPALA DESA</c:v>
                </c:pt>
                <c:pt idx="12">
                  <c:v>BURUH TUKANG</c:v>
                </c:pt>
                <c:pt idx="13">
                  <c:v>MENGURUS RUMAH TANGGA</c:v>
                </c:pt>
                <c:pt idx="14">
                  <c:v>NELAYAN</c:v>
                </c:pt>
                <c:pt idx="15">
                  <c:v>PEDAGANG</c:v>
                </c:pt>
                <c:pt idx="16">
                  <c:v>PELAJAR/MAHASISWA</c:v>
                </c:pt>
                <c:pt idx="17">
                  <c:v>PEMULUNG</c:v>
                </c:pt>
                <c:pt idx="18">
                  <c:v>PENGANGGURAN</c:v>
                </c:pt>
                <c:pt idx="19">
                  <c:v>PENSIUNAN GURU</c:v>
                </c:pt>
                <c:pt idx="20">
                  <c:v>PENSIUNAN PNS</c:v>
                </c:pt>
                <c:pt idx="21">
                  <c:v>PENSIUNAN TNI</c:v>
                </c:pt>
                <c:pt idx="22">
                  <c:v>PERANGKAT DESA</c:v>
                </c:pt>
                <c:pt idx="23">
                  <c:v>PETANI/PEKEBUN</c:v>
                </c:pt>
                <c:pt idx="24">
                  <c:v>PNS</c:v>
                </c:pt>
                <c:pt idx="25">
                  <c:v>PNS GURU</c:v>
                </c:pt>
                <c:pt idx="26">
                  <c:v>POLISI</c:v>
                </c:pt>
                <c:pt idx="27">
                  <c:v>TUKANG BANGUNAN</c:v>
                </c:pt>
                <c:pt idx="28">
                  <c:v>WIRASWASTA</c:v>
                </c:pt>
              </c:strCache>
            </c:strRef>
          </c:cat>
          <c:val>
            <c:numRef>
              <c:f>'JLH WARGA SEPT'!$K$928:$K$956</c:f>
              <c:numCache>
                <c:formatCode>General</c:formatCode>
                <c:ptCount val="29"/>
                <c:pt idx="0">
                  <c:v>95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66</c:v>
                </c:pt>
                <c:pt idx="11">
                  <c:v>1</c:v>
                </c:pt>
                <c:pt idx="12">
                  <c:v>2</c:v>
                </c:pt>
                <c:pt idx="13">
                  <c:v>38</c:v>
                </c:pt>
                <c:pt idx="14">
                  <c:v>5</c:v>
                </c:pt>
                <c:pt idx="15">
                  <c:v>13</c:v>
                </c:pt>
                <c:pt idx="16">
                  <c:v>254</c:v>
                </c:pt>
                <c:pt idx="17">
                  <c:v>1</c:v>
                </c:pt>
                <c:pt idx="18">
                  <c:v>13</c:v>
                </c:pt>
                <c:pt idx="19">
                  <c:v>4</c:v>
                </c:pt>
                <c:pt idx="20">
                  <c:v>1</c:v>
                </c:pt>
                <c:pt idx="21">
                  <c:v>1</c:v>
                </c:pt>
                <c:pt idx="22">
                  <c:v>10</c:v>
                </c:pt>
                <c:pt idx="23">
                  <c:v>127</c:v>
                </c:pt>
                <c:pt idx="24">
                  <c:v>7</c:v>
                </c:pt>
                <c:pt idx="25">
                  <c:v>4</c:v>
                </c:pt>
                <c:pt idx="26">
                  <c:v>1</c:v>
                </c:pt>
                <c:pt idx="27">
                  <c:v>1</c:v>
                </c:pt>
                <c:pt idx="28">
                  <c:v>249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858248"/>
        <c:axId val="280860600"/>
      </c:lineChart>
      <c:catAx>
        <c:axId val="280858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860600"/>
        <c:crosses val="autoZero"/>
        <c:auto val="1"/>
        <c:lblAlgn val="ctr"/>
        <c:lblOffset val="100"/>
        <c:noMultiLvlLbl val="0"/>
      </c:catAx>
      <c:valAx>
        <c:axId val="280860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85824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GRAFIK PENDIDIKAN/LULUSAN</a:t>
            </a:r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'JLH WARGA SEPT'!$F$928:$F$938</c:f>
              <c:strCache>
                <c:ptCount val="11"/>
                <c:pt idx="0">
                  <c:v>BELUM SEKOLAH  </c:v>
                </c:pt>
                <c:pt idx="1">
                  <c:v>MASIH SD</c:v>
                </c:pt>
                <c:pt idx="2">
                  <c:v>SD</c:v>
                </c:pt>
                <c:pt idx="3">
                  <c:v>SLTP</c:v>
                </c:pt>
                <c:pt idx="4">
                  <c:v>SLTA</c:v>
                </c:pt>
                <c:pt idx="5">
                  <c:v>D1</c:v>
                </c:pt>
                <c:pt idx="6">
                  <c:v>D3</c:v>
                </c:pt>
                <c:pt idx="7">
                  <c:v>DIV</c:v>
                </c:pt>
                <c:pt idx="8">
                  <c:v>DIP III</c:v>
                </c:pt>
                <c:pt idx="9">
                  <c:v>S1</c:v>
                </c:pt>
                <c:pt idx="10">
                  <c:v>TIDAK ADA LULUSAN </c:v>
                </c:pt>
              </c:strCache>
            </c:strRef>
          </c:cat>
          <c:val>
            <c:numRef>
              <c:f>'JLH WARGA SEPT'!$G$928:$G$938</c:f>
              <c:numCache>
                <c:formatCode>General</c:formatCode>
                <c:ptCount val="11"/>
                <c:pt idx="0">
                  <c:v>79</c:v>
                </c:pt>
                <c:pt idx="1">
                  <c:v>110</c:v>
                </c:pt>
                <c:pt idx="2">
                  <c:v>88</c:v>
                </c:pt>
                <c:pt idx="3">
                  <c:v>183</c:v>
                </c:pt>
                <c:pt idx="4">
                  <c:v>362</c:v>
                </c:pt>
                <c:pt idx="5">
                  <c:v>1</c:v>
                </c:pt>
                <c:pt idx="6">
                  <c:v>26</c:v>
                </c:pt>
                <c:pt idx="7">
                  <c:v>1</c:v>
                </c:pt>
                <c:pt idx="8">
                  <c:v>1</c:v>
                </c:pt>
                <c:pt idx="9">
                  <c:v>60</c:v>
                </c:pt>
                <c:pt idx="10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80860992"/>
        <c:axId val="280861384"/>
      </c:barChart>
      <c:catAx>
        <c:axId val="28086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861384"/>
        <c:crosses val="autoZero"/>
        <c:auto val="1"/>
        <c:lblAlgn val="ctr"/>
        <c:lblOffset val="100"/>
        <c:noMultiLvlLbl val="0"/>
      </c:catAx>
      <c:valAx>
        <c:axId val="28086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86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GRAFIK DATA PEKERJAAN</a:t>
            </a:r>
          </a:p>
        </c:rich>
      </c:tx>
      <c:layout>
        <c:manualLayout>
          <c:xMode val="edge"/>
          <c:yMode val="edge"/>
          <c:x val="0.20667598240360799"/>
          <c:y val="2.777759976295969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4344356955380572E-2"/>
          <c:y val="0.14934261370736263"/>
          <c:w val="0.89298897637795271"/>
          <c:h val="0.33452770388795833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'JLH WARGA SEPT'!$I$928:$I$956</c:f>
              <c:strCache>
                <c:ptCount val="29"/>
                <c:pt idx="0">
                  <c:v>BELUM BEKERJA</c:v>
                </c:pt>
                <c:pt idx="1">
                  <c:v>BIDUAN</c:v>
                </c:pt>
                <c:pt idx="2">
                  <c:v>BURUH</c:v>
                </c:pt>
                <c:pt idx="3">
                  <c:v>DOSEN</c:v>
                </c:pt>
                <c:pt idx="4">
                  <c:v>GURU HONORER</c:v>
                </c:pt>
                <c:pt idx="5">
                  <c:v>GURU PAUD</c:v>
                </c:pt>
                <c:pt idx="6">
                  <c:v>KARYAWAN BUMN</c:v>
                </c:pt>
                <c:pt idx="7">
                  <c:v>KARYAWAN HONORER</c:v>
                </c:pt>
                <c:pt idx="8">
                  <c:v>KARYAWAN HOTEL</c:v>
                </c:pt>
                <c:pt idx="9">
                  <c:v>KARYAWAN PABRIK</c:v>
                </c:pt>
                <c:pt idx="10">
                  <c:v>KARYAWAN SWASTA</c:v>
                </c:pt>
                <c:pt idx="11">
                  <c:v>KEPALA DESA</c:v>
                </c:pt>
                <c:pt idx="12">
                  <c:v>BURUH TUKANG</c:v>
                </c:pt>
                <c:pt idx="13">
                  <c:v>MENGURUS RUMAH TANGGA</c:v>
                </c:pt>
                <c:pt idx="14">
                  <c:v>NELAYAN</c:v>
                </c:pt>
                <c:pt idx="15">
                  <c:v>PEDAGANG</c:v>
                </c:pt>
                <c:pt idx="16">
                  <c:v>PELAJAR/MAHASISWA</c:v>
                </c:pt>
                <c:pt idx="17">
                  <c:v>PEMULUNG</c:v>
                </c:pt>
                <c:pt idx="18">
                  <c:v>PENGANGGURAN</c:v>
                </c:pt>
                <c:pt idx="19">
                  <c:v>PENSIUNAN GURU</c:v>
                </c:pt>
                <c:pt idx="20">
                  <c:v>PENSIUNAN PNS</c:v>
                </c:pt>
                <c:pt idx="21">
                  <c:v>PENSIUNAN TNI</c:v>
                </c:pt>
                <c:pt idx="22">
                  <c:v>PERANGKAT DESA</c:v>
                </c:pt>
                <c:pt idx="23">
                  <c:v>PETANI/PEKEBUN</c:v>
                </c:pt>
                <c:pt idx="24">
                  <c:v>PNS</c:v>
                </c:pt>
                <c:pt idx="25">
                  <c:v>PNS GURU</c:v>
                </c:pt>
                <c:pt idx="26">
                  <c:v>POLISI</c:v>
                </c:pt>
                <c:pt idx="27">
                  <c:v>TUKANG BANGUNAN</c:v>
                </c:pt>
                <c:pt idx="28">
                  <c:v>WIRASWASTA</c:v>
                </c:pt>
              </c:strCache>
            </c:strRef>
          </c:cat>
          <c:val>
            <c:numRef>
              <c:f>'JLH WARGA SEPT'!$J$928:$J$956</c:f>
              <c:numCache>
                <c:formatCode>General</c:formatCode>
                <c:ptCount val="29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1996096"/>
        <c:axId val="281994528"/>
      </c:barChart>
      <c:lineChart>
        <c:grouping val="standard"/>
        <c:varyColors val="0"/>
        <c:ser>
          <c:idx val="1"/>
          <c:order val="1"/>
          <c:spPr>
            <a:ln w="2222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'JLH WARGA SEPT'!$I$928:$I$956</c:f>
              <c:strCache>
                <c:ptCount val="29"/>
                <c:pt idx="0">
                  <c:v>BELUM BEKERJA</c:v>
                </c:pt>
                <c:pt idx="1">
                  <c:v>BIDUAN</c:v>
                </c:pt>
                <c:pt idx="2">
                  <c:v>BURUH</c:v>
                </c:pt>
                <c:pt idx="3">
                  <c:v>DOSEN</c:v>
                </c:pt>
                <c:pt idx="4">
                  <c:v>GURU HONORER</c:v>
                </c:pt>
                <c:pt idx="5">
                  <c:v>GURU PAUD</c:v>
                </c:pt>
                <c:pt idx="6">
                  <c:v>KARYAWAN BUMN</c:v>
                </c:pt>
                <c:pt idx="7">
                  <c:v>KARYAWAN HONORER</c:v>
                </c:pt>
                <c:pt idx="8">
                  <c:v>KARYAWAN HOTEL</c:v>
                </c:pt>
                <c:pt idx="9">
                  <c:v>KARYAWAN PABRIK</c:v>
                </c:pt>
                <c:pt idx="10">
                  <c:v>KARYAWAN SWASTA</c:v>
                </c:pt>
                <c:pt idx="11">
                  <c:v>KEPALA DESA</c:v>
                </c:pt>
                <c:pt idx="12">
                  <c:v>BURUH TUKANG</c:v>
                </c:pt>
                <c:pt idx="13">
                  <c:v>MENGURUS RUMAH TANGGA</c:v>
                </c:pt>
                <c:pt idx="14">
                  <c:v>NELAYAN</c:v>
                </c:pt>
                <c:pt idx="15">
                  <c:v>PEDAGANG</c:v>
                </c:pt>
                <c:pt idx="16">
                  <c:v>PELAJAR/MAHASISWA</c:v>
                </c:pt>
                <c:pt idx="17">
                  <c:v>PEMULUNG</c:v>
                </c:pt>
                <c:pt idx="18">
                  <c:v>PENGANGGURAN</c:v>
                </c:pt>
                <c:pt idx="19">
                  <c:v>PENSIUNAN GURU</c:v>
                </c:pt>
                <c:pt idx="20">
                  <c:v>PENSIUNAN PNS</c:v>
                </c:pt>
                <c:pt idx="21">
                  <c:v>PENSIUNAN TNI</c:v>
                </c:pt>
                <c:pt idx="22">
                  <c:v>PERANGKAT DESA</c:v>
                </c:pt>
                <c:pt idx="23">
                  <c:v>PETANI/PEKEBUN</c:v>
                </c:pt>
                <c:pt idx="24">
                  <c:v>PNS</c:v>
                </c:pt>
                <c:pt idx="25">
                  <c:v>PNS GURU</c:v>
                </c:pt>
                <c:pt idx="26">
                  <c:v>POLISI</c:v>
                </c:pt>
                <c:pt idx="27">
                  <c:v>TUKANG BANGUNAN</c:v>
                </c:pt>
                <c:pt idx="28">
                  <c:v>WIRASWASTA</c:v>
                </c:pt>
              </c:strCache>
            </c:strRef>
          </c:cat>
          <c:val>
            <c:numRef>
              <c:f>'JLH WARGA SEPT'!$K$928:$K$956</c:f>
              <c:numCache>
                <c:formatCode>General</c:formatCode>
                <c:ptCount val="29"/>
                <c:pt idx="0">
                  <c:v>95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66</c:v>
                </c:pt>
                <c:pt idx="11">
                  <c:v>1</c:v>
                </c:pt>
                <c:pt idx="12">
                  <c:v>2</c:v>
                </c:pt>
                <c:pt idx="13">
                  <c:v>38</c:v>
                </c:pt>
                <c:pt idx="14">
                  <c:v>5</c:v>
                </c:pt>
                <c:pt idx="15">
                  <c:v>13</c:v>
                </c:pt>
                <c:pt idx="16">
                  <c:v>254</c:v>
                </c:pt>
                <c:pt idx="17">
                  <c:v>1</c:v>
                </c:pt>
                <c:pt idx="18">
                  <c:v>13</c:v>
                </c:pt>
                <c:pt idx="19">
                  <c:v>4</c:v>
                </c:pt>
                <c:pt idx="20">
                  <c:v>1</c:v>
                </c:pt>
                <c:pt idx="21">
                  <c:v>1</c:v>
                </c:pt>
                <c:pt idx="22">
                  <c:v>10</c:v>
                </c:pt>
                <c:pt idx="23">
                  <c:v>127</c:v>
                </c:pt>
                <c:pt idx="24">
                  <c:v>7</c:v>
                </c:pt>
                <c:pt idx="25">
                  <c:v>4</c:v>
                </c:pt>
                <c:pt idx="26">
                  <c:v>1</c:v>
                </c:pt>
                <c:pt idx="27">
                  <c:v>1</c:v>
                </c:pt>
                <c:pt idx="28">
                  <c:v>249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996096"/>
        <c:axId val="281994528"/>
      </c:lineChart>
      <c:catAx>
        <c:axId val="28199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994528"/>
        <c:crosses val="autoZero"/>
        <c:auto val="1"/>
        <c:lblAlgn val="ctr"/>
        <c:lblOffset val="100"/>
        <c:noMultiLvlLbl val="0"/>
      </c:catAx>
      <c:valAx>
        <c:axId val="281994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9960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926</xdr:row>
      <xdr:rowOff>9525</xdr:rowOff>
    </xdr:from>
    <xdr:to>
      <xdr:col>4</xdr:col>
      <xdr:colOff>1219200</xdr:colOff>
      <xdr:row>939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142875</xdr:colOff>
      <xdr:row>926</xdr:row>
      <xdr:rowOff>14287</xdr:rowOff>
    </xdr:from>
    <xdr:to>
      <xdr:col>14</xdr:col>
      <xdr:colOff>304800</xdr:colOff>
      <xdr:row>940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926</xdr:row>
      <xdr:rowOff>9525</xdr:rowOff>
    </xdr:from>
    <xdr:to>
      <xdr:col>4</xdr:col>
      <xdr:colOff>1219200</xdr:colOff>
      <xdr:row>939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142875</xdr:colOff>
      <xdr:row>926</xdr:row>
      <xdr:rowOff>14287</xdr:rowOff>
    </xdr:from>
    <xdr:to>
      <xdr:col>14</xdr:col>
      <xdr:colOff>304800</xdr:colOff>
      <xdr:row>940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924</xdr:row>
      <xdr:rowOff>9525</xdr:rowOff>
    </xdr:from>
    <xdr:to>
      <xdr:col>4</xdr:col>
      <xdr:colOff>1219200</xdr:colOff>
      <xdr:row>937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142875</xdr:colOff>
      <xdr:row>924</xdr:row>
      <xdr:rowOff>14287</xdr:rowOff>
    </xdr:from>
    <xdr:to>
      <xdr:col>14</xdr:col>
      <xdr:colOff>304800</xdr:colOff>
      <xdr:row>938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22\USULAN%20DS%20LUMBAN%20BULBUL%20JULI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KETERANGAN"/>
      <sheetName val="Sheet2"/>
    </sheetNames>
    <sheetDataSet>
      <sheetData sheetId="0"/>
      <sheetData sheetId="1">
        <row r="2">
          <cell r="K2">
            <v>1</v>
          </cell>
        </row>
        <row r="3">
          <cell r="K3">
            <v>44763</v>
          </cell>
        </row>
      </sheetData>
      <sheetData sheetId="2"/>
    </sheetDataSet>
  </externalBook>
</externalLink>
</file>

<file path=xl/tables/table1.xml><?xml version="1.0" encoding="utf-8"?>
<table xmlns="http://schemas.openxmlformats.org/spreadsheetml/2006/main" id="3" name="Table134534" displayName="Table134534" ref="B3:M276" totalsRowShown="0">
  <autoFilter ref="B3:M276"/>
  <sortState ref="B3:M276">
    <sortCondition descending="1" ref="K2:K275"/>
  </sortState>
  <tableColumns count="12">
    <tableColumn id="1" name="NO" dataDxfId="36"/>
    <tableColumn id="11" name="NO. KK" dataDxfId="35"/>
    <tableColumn id="10" name="NO. NIK" dataDxfId="34"/>
    <tableColumn id="2" name="NAMA ANGGOTA KELUARGA" dataDxfId="33"/>
    <tableColumn id="4" name="JENIS KELAMIN           LK" dataDxfId="32"/>
    <tableColumn id="8" name="PR" dataDxfId="31"/>
    <tableColumn id="9" name="TEMPAT" dataDxfId="30"/>
    <tableColumn id="5" name="TANGGAL LAHIR" dataDxfId="29"/>
    <tableColumn id="6" name="UMUR" dataDxfId="28"/>
    <tableColumn id="12" name="LULUSAN" dataDxfId="27"/>
    <tableColumn id="13" name="PEKERJAAN" dataDxfId="26"/>
    <tableColumn id="7" name="KET" dataDxfId="2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5" name="Table13456" displayName="Table13456" ref="B2:N126" totalsRowShown="0">
  <autoFilter ref="B2:N126"/>
  <tableColumns count="13">
    <tableColumn id="1" name="NO" dataDxfId="24"/>
    <tableColumn id="11" name="NO. KK" dataDxfId="23"/>
    <tableColumn id="10" name="NO. NIK" dataDxfId="22"/>
    <tableColumn id="2" name="NAMA ANGGOTA KELUARGA" dataDxfId="21"/>
    <tableColumn id="4" name="JENIS KELAMIN" dataDxfId="20"/>
    <tableColumn id="8" name="Column1" dataDxfId="19"/>
    <tableColumn id="5" name="TANGGAL LAHIR" dataDxfId="18"/>
    <tableColumn id="6" name="UMUR" dataDxfId="17">
      <calculatedColumnFormula>ROUNDDOWN(YEARFRAC(H3,TODAY(),1),0)</calculatedColumnFormula>
    </tableColumn>
    <tableColumn id="12" name="LULUSAN" dataDxfId="16"/>
    <tableColumn id="13" name="PEKERJAAN" dataDxfId="15"/>
    <tableColumn id="7" name="Keterangan" dataDxfId="14"/>
    <tableColumn id="9" name="DTKS" dataDxfId="13"/>
    <tableColumn id="3" name="Column2" dataDxfId="1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2" name="Table13453" displayName="Table13453" ref="A2:L23" totalsRowShown="0">
  <autoFilter ref="A2:L23"/>
  <sortState ref="A2:L23">
    <sortCondition descending="1" ref="J2:J275"/>
  </sortState>
  <tableColumns count="12">
    <tableColumn id="1" name="NO" dataDxfId="11"/>
    <tableColumn id="11" name="Column13" dataDxfId="10"/>
    <tableColumn id="10" name="Column12" dataDxfId="9"/>
    <tableColumn id="2" name="Column2" dataDxfId="8"/>
    <tableColumn id="3" name="Column3" dataDxfId="7"/>
    <tableColumn id="4" name="Column4" dataDxfId="6"/>
    <tableColumn id="8" name="Column42" dataDxfId="5"/>
    <tableColumn id="5" name="Column5" dataDxfId="4"/>
    <tableColumn id="6" name="Column6" dataDxfId="3"/>
    <tableColumn id="12" name="Column7" dataDxfId="2"/>
    <tableColumn id="13" name="Column1" dataDxfId="1"/>
    <tableColumn id="7" name="Column14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1"/>
  <sheetViews>
    <sheetView topLeftCell="A299" workbookViewId="0">
      <selection activeCell="J254" sqref="J254"/>
    </sheetView>
  </sheetViews>
  <sheetFormatPr defaultColWidth="9.140625" defaultRowHeight="15"/>
  <cols>
    <col min="1" max="1" width="4" style="54" customWidth="1"/>
    <col min="2" max="2" width="5" style="54" customWidth="1"/>
    <col min="3" max="3" width="17" style="54" customWidth="1"/>
    <col min="4" max="4" width="20" style="661" customWidth="1"/>
    <col min="5" max="5" width="33.85546875" style="733" customWidth="1"/>
    <col min="6" max="6" width="9.5703125" style="588" customWidth="1"/>
    <col min="7" max="7" width="4.7109375" style="588" customWidth="1"/>
    <col min="8" max="8" width="13.85546875" style="742" customWidth="1"/>
    <col min="9" max="9" width="11.7109375" style="54" customWidth="1"/>
    <col min="10" max="10" width="6.7109375" style="54" customWidth="1"/>
    <col min="11" max="11" width="17.140625" style="463" customWidth="1"/>
    <col min="12" max="12" width="16.28515625" style="463" customWidth="1"/>
    <col min="13" max="13" width="15.5703125" style="743" customWidth="1"/>
    <col min="14" max="16384" width="9.140625" style="54"/>
  </cols>
  <sheetData>
    <row r="1" spans="1:13" ht="28.5" customHeight="1">
      <c r="A1" s="852" t="s">
        <v>0</v>
      </c>
      <c r="B1" s="852"/>
      <c r="C1" s="852"/>
      <c r="D1" s="852"/>
      <c r="E1" s="852"/>
      <c r="F1" s="852"/>
      <c r="G1" s="852"/>
      <c r="H1" s="852"/>
      <c r="I1" s="852"/>
      <c r="J1" s="852"/>
      <c r="K1" s="852"/>
      <c r="L1" s="852"/>
    </row>
    <row r="2" spans="1:13" s="740" customFormat="1" ht="28.5" customHeight="1">
      <c r="A2" s="744" t="s">
        <v>1</v>
      </c>
      <c r="B2" s="744"/>
      <c r="C2" s="744"/>
      <c r="D2" s="745"/>
      <c r="E2" s="746"/>
      <c r="F2" s="746"/>
      <c r="G2" s="746"/>
      <c r="H2" s="747"/>
      <c r="I2" s="746"/>
      <c r="J2" s="746"/>
      <c r="K2" s="747"/>
      <c r="L2" s="747"/>
      <c r="M2" s="743"/>
    </row>
    <row r="3" spans="1:13" s="660" customFormat="1" ht="53.25" customHeight="1">
      <c r="A3" s="748" t="s">
        <v>2</v>
      </c>
      <c r="B3" s="749" t="s">
        <v>2</v>
      </c>
      <c r="C3" s="748" t="s">
        <v>3</v>
      </c>
      <c r="D3" s="750" t="s">
        <v>4</v>
      </c>
      <c r="E3" s="749" t="s">
        <v>5</v>
      </c>
      <c r="F3" s="751" t="s">
        <v>6</v>
      </c>
      <c r="G3" s="748" t="s">
        <v>7</v>
      </c>
      <c r="H3" s="752" t="s">
        <v>8</v>
      </c>
      <c r="I3" s="756" t="s">
        <v>9</v>
      </c>
      <c r="J3" s="749" t="s">
        <v>10</v>
      </c>
      <c r="K3" s="752" t="s">
        <v>11</v>
      </c>
      <c r="L3" s="752" t="s">
        <v>12</v>
      </c>
      <c r="M3" s="757" t="s">
        <v>13</v>
      </c>
    </row>
    <row r="4" spans="1:13">
      <c r="A4" s="473">
        <v>1</v>
      </c>
      <c r="B4" s="520">
        <v>1</v>
      </c>
      <c r="C4" s="783" t="s">
        <v>14</v>
      </c>
      <c r="D4" s="784" t="s">
        <v>15</v>
      </c>
      <c r="E4" s="722" t="s">
        <v>16</v>
      </c>
      <c r="F4" s="681" t="s">
        <v>17</v>
      </c>
      <c r="G4" s="681"/>
      <c r="H4" s="620" t="s">
        <v>18</v>
      </c>
      <c r="I4" s="717">
        <v>19637</v>
      </c>
      <c r="J4" s="520">
        <f t="shared" ref="J4:J69" ca="1" si="0">ROUNDDOWN(YEARFRAC(I4,TODAY(),1),0)</f>
        <v>69</v>
      </c>
      <c r="K4" s="488" t="s">
        <v>19</v>
      </c>
      <c r="L4" s="488" t="s">
        <v>20</v>
      </c>
      <c r="M4" s="758"/>
    </row>
    <row r="5" spans="1:13">
      <c r="A5" s="473">
        <v>2</v>
      </c>
      <c r="B5" s="520"/>
      <c r="C5" s="520"/>
      <c r="D5" s="784" t="s">
        <v>21</v>
      </c>
      <c r="E5" s="722" t="s">
        <v>22</v>
      </c>
      <c r="F5" s="681"/>
      <c r="G5" s="681" t="s">
        <v>7</v>
      </c>
      <c r="H5" s="620" t="s">
        <v>23</v>
      </c>
      <c r="I5" s="717">
        <v>20933</v>
      </c>
      <c r="J5" s="520">
        <f t="shared" ca="1" si="0"/>
        <v>65</v>
      </c>
      <c r="K5" s="488" t="s">
        <v>24</v>
      </c>
      <c r="L5" s="488" t="s">
        <v>20</v>
      </c>
      <c r="M5" s="759"/>
    </row>
    <row r="6" spans="1:13">
      <c r="A6" s="473">
        <v>3</v>
      </c>
      <c r="B6" s="520"/>
      <c r="C6" s="520"/>
      <c r="D6" s="784" t="s">
        <v>25</v>
      </c>
      <c r="E6" s="722" t="s">
        <v>26</v>
      </c>
      <c r="F6" s="681"/>
      <c r="G6" s="681" t="s">
        <v>7</v>
      </c>
      <c r="H6" s="620" t="s">
        <v>23</v>
      </c>
      <c r="I6" s="717">
        <v>35370</v>
      </c>
      <c r="J6" s="520">
        <f t="shared" ca="1" si="0"/>
        <v>26</v>
      </c>
      <c r="K6" s="488" t="s">
        <v>19</v>
      </c>
      <c r="L6" s="488" t="s">
        <v>27</v>
      </c>
      <c r="M6" s="759"/>
    </row>
    <row r="7" spans="1:13">
      <c r="A7" s="473">
        <v>4</v>
      </c>
      <c r="B7" s="520"/>
      <c r="C7" s="520"/>
      <c r="D7" s="784" t="s">
        <v>28</v>
      </c>
      <c r="E7" s="785" t="s">
        <v>29</v>
      </c>
      <c r="F7" s="786" t="s">
        <v>17</v>
      </c>
      <c r="G7" s="681"/>
      <c r="H7" s="620" t="s">
        <v>23</v>
      </c>
      <c r="I7" s="717">
        <v>34419</v>
      </c>
      <c r="J7" s="520">
        <f t="shared" ca="1" si="0"/>
        <v>28</v>
      </c>
      <c r="K7" s="488" t="s">
        <v>19</v>
      </c>
      <c r="L7" s="488" t="s">
        <v>30</v>
      </c>
      <c r="M7" s="759"/>
    </row>
    <row r="8" spans="1:13">
      <c r="A8" s="473">
        <v>5</v>
      </c>
      <c r="B8" s="520"/>
      <c r="C8" s="520"/>
      <c r="D8" s="784" t="s">
        <v>31</v>
      </c>
      <c r="E8" s="785" t="s">
        <v>32</v>
      </c>
      <c r="F8" s="786" t="s">
        <v>17</v>
      </c>
      <c r="G8" s="681"/>
      <c r="H8" s="620" t="s">
        <v>23</v>
      </c>
      <c r="I8" s="787" t="s">
        <v>33</v>
      </c>
      <c r="J8" s="520">
        <f t="shared" ca="1" si="0"/>
        <v>15</v>
      </c>
      <c r="K8" s="788" t="s">
        <v>34</v>
      </c>
      <c r="L8" s="788" t="s">
        <v>35</v>
      </c>
      <c r="M8" s="759"/>
    </row>
    <row r="9" spans="1:13">
      <c r="A9" s="473">
        <v>6</v>
      </c>
      <c r="B9" s="520"/>
      <c r="C9" s="520"/>
      <c r="D9" s="784" t="s">
        <v>36</v>
      </c>
      <c r="E9" s="785" t="s">
        <v>37</v>
      </c>
      <c r="F9" s="786" t="s">
        <v>17</v>
      </c>
      <c r="G9" s="681"/>
      <c r="H9" s="620" t="s">
        <v>23</v>
      </c>
      <c r="I9" s="717">
        <v>39665</v>
      </c>
      <c r="J9" s="520">
        <f t="shared" ca="1" si="0"/>
        <v>14</v>
      </c>
      <c r="K9" s="488" t="s">
        <v>38</v>
      </c>
      <c r="L9" s="488" t="s">
        <v>35</v>
      </c>
      <c r="M9" s="759"/>
    </row>
    <row r="10" spans="1:13">
      <c r="A10" s="473">
        <v>7</v>
      </c>
      <c r="B10" s="520">
        <v>2</v>
      </c>
      <c r="C10" s="783" t="s">
        <v>39</v>
      </c>
      <c r="D10" s="784" t="s">
        <v>40</v>
      </c>
      <c r="E10" s="722" t="s">
        <v>41</v>
      </c>
      <c r="F10" s="681" t="s">
        <v>17</v>
      </c>
      <c r="G10" s="681"/>
      <c r="H10" s="620" t="s">
        <v>23</v>
      </c>
      <c r="I10" s="717">
        <v>32261</v>
      </c>
      <c r="J10" s="520">
        <f t="shared" ca="1" si="0"/>
        <v>34</v>
      </c>
      <c r="K10" s="488" t="s">
        <v>19</v>
      </c>
      <c r="L10" s="488" t="s">
        <v>42</v>
      </c>
      <c r="M10" s="759"/>
    </row>
    <row r="11" spans="1:13">
      <c r="A11" s="473">
        <v>8</v>
      </c>
      <c r="B11" s="520"/>
      <c r="C11" s="520"/>
      <c r="D11" s="784" t="s">
        <v>43</v>
      </c>
      <c r="E11" s="722" t="s">
        <v>44</v>
      </c>
      <c r="F11" s="681"/>
      <c r="G11" s="681" t="s">
        <v>7</v>
      </c>
      <c r="H11" s="620" t="s">
        <v>45</v>
      </c>
      <c r="I11" s="717">
        <v>34981</v>
      </c>
      <c r="J11" s="520">
        <f t="shared" ca="1" si="0"/>
        <v>27</v>
      </c>
      <c r="K11" s="620" t="s">
        <v>46</v>
      </c>
      <c r="L11" s="488" t="s">
        <v>47</v>
      </c>
      <c r="M11" s="759"/>
    </row>
    <row r="12" spans="1:13">
      <c r="A12" s="473">
        <v>9</v>
      </c>
      <c r="B12" s="520"/>
      <c r="C12" s="520"/>
      <c r="D12" s="784" t="s">
        <v>48</v>
      </c>
      <c r="E12" s="722" t="s">
        <v>49</v>
      </c>
      <c r="F12" s="681"/>
      <c r="G12" s="681" t="s">
        <v>7</v>
      </c>
      <c r="H12" s="620" t="s">
        <v>50</v>
      </c>
      <c r="I12" s="717">
        <v>42511</v>
      </c>
      <c r="J12" s="520">
        <f t="shared" ca="1" si="0"/>
        <v>6</v>
      </c>
      <c r="K12" s="488" t="s">
        <v>51</v>
      </c>
      <c r="L12" s="488" t="s">
        <v>52</v>
      </c>
      <c r="M12" s="759"/>
    </row>
    <row r="13" spans="1:13">
      <c r="A13" s="473">
        <v>10</v>
      </c>
      <c r="B13" s="520"/>
      <c r="C13" s="520"/>
      <c r="D13" s="784" t="s">
        <v>53</v>
      </c>
      <c r="E13" s="722" t="s">
        <v>54</v>
      </c>
      <c r="F13" s="681" t="s">
        <v>17</v>
      </c>
      <c r="G13" s="681"/>
      <c r="H13" s="620" t="s">
        <v>50</v>
      </c>
      <c r="I13" s="717">
        <v>43411</v>
      </c>
      <c r="J13" s="520">
        <f t="shared" ca="1" si="0"/>
        <v>4</v>
      </c>
      <c r="K13" s="488" t="s">
        <v>51</v>
      </c>
      <c r="L13" s="488" t="s">
        <v>52</v>
      </c>
      <c r="M13" s="759"/>
    </row>
    <row r="14" spans="1:13">
      <c r="A14" s="473">
        <v>11</v>
      </c>
      <c r="B14" s="520"/>
      <c r="C14" s="520"/>
      <c r="D14" s="754" t="s">
        <v>55</v>
      </c>
      <c r="E14" s="722" t="s">
        <v>56</v>
      </c>
      <c r="F14" s="681"/>
      <c r="G14" s="681" t="s">
        <v>7</v>
      </c>
      <c r="H14" s="620" t="s">
        <v>23</v>
      </c>
      <c r="I14" s="717">
        <v>44541</v>
      </c>
      <c r="J14" s="520">
        <f t="shared" ca="1" si="0"/>
        <v>0</v>
      </c>
      <c r="K14" s="488" t="s">
        <v>51</v>
      </c>
      <c r="L14" s="488" t="s">
        <v>52</v>
      </c>
      <c r="M14" s="759"/>
    </row>
    <row r="15" spans="1:13">
      <c r="A15" s="473">
        <v>12</v>
      </c>
      <c r="B15" s="520">
        <v>3</v>
      </c>
      <c r="C15" s="783" t="s">
        <v>57</v>
      </c>
      <c r="D15" s="784" t="s">
        <v>58</v>
      </c>
      <c r="E15" s="722" t="s">
        <v>59</v>
      </c>
      <c r="F15" s="681" t="s">
        <v>17</v>
      </c>
      <c r="G15" s="681"/>
      <c r="H15" s="620" t="s">
        <v>50</v>
      </c>
      <c r="I15" s="717">
        <v>33108</v>
      </c>
      <c r="J15" s="520">
        <f t="shared" ca="1" si="0"/>
        <v>32</v>
      </c>
      <c r="K15" s="488" t="s">
        <v>19</v>
      </c>
      <c r="L15" s="488" t="s">
        <v>42</v>
      </c>
      <c r="M15" s="759"/>
    </row>
    <row r="16" spans="1:13">
      <c r="A16" s="473">
        <v>13</v>
      </c>
      <c r="B16" s="520"/>
      <c r="C16" s="520"/>
      <c r="D16" s="784" t="s">
        <v>60</v>
      </c>
      <c r="E16" s="722" t="s">
        <v>61</v>
      </c>
      <c r="F16" s="681"/>
      <c r="G16" s="681" t="s">
        <v>7</v>
      </c>
      <c r="H16" s="620" t="s">
        <v>62</v>
      </c>
      <c r="I16" s="717">
        <v>32997</v>
      </c>
      <c r="J16" s="520">
        <f t="shared" ca="1" si="0"/>
        <v>32</v>
      </c>
      <c r="K16" s="488" t="s">
        <v>19</v>
      </c>
      <c r="L16" s="488" t="s">
        <v>42</v>
      </c>
      <c r="M16" s="759"/>
    </row>
    <row r="17" spans="1:13">
      <c r="A17" s="473">
        <v>14</v>
      </c>
      <c r="B17" s="520"/>
      <c r="C17" s="520"/>
      <c r="D17" s="784" t="s">
        <v>63</v>
      </c>
      <c r="E17" s="722" t="s">
        <v>64</v>
      </c>
      <c r="F17" s="681" t="s">
        <v>17</v>
      </c>
      <c r="G17" s="681"/>
      <c r="H17" s="620" t="s">
        <v>23</v>
      </c>
      <c r="I17" s="717">
        <v>40972</v>
      </c>
      <c r="J17" s="520">
        <f t="shared" ca="1" si="0"/>
        <v>10</v>
      </c>
      <c r="K17" s="488" t="s">
        <v>38</v>
      </c>
      <c r="L17" s="488" t="s">
        <v>35</v>
      </c>
      <c r="M17" s="759"/>
    </row>
    <row r="18" spans="1:13">
      <c r="A18" s="473">
        <v>15</v>
      </c>
      <c r="B18" s="520"/>
      <c r="C18" s="520"/>
      <c r="D18" s="784" t="s">
        <v>65</v>
      </c>
      <c r="E18" s="722" t="s">
        <v>66</v>
      </c>
      <c r="F18" s="681"/>
      <c r="G18" s="681" t="s">
        <v>7</v>
      </c>
      <c r="H18" s="620" t="s">
        <v>23</v>
      </c>
      <c r="I18" s="717">
        <v>41437</v>
      </c>
      <c r="J18" s="520">
        <f t="shared" ca="1" si="0"/>
        <v>9</v>
      </c>
      <c r="K18" s="488" t="s">
        <v>38</v>
      </c>
      <c r="L18" s="488" t="s">
        <v>35</v>
      </c>
      <c r="M18" s="759"/>
    </row>
    <row r="19" spans="1:13">
      <c r="A19" s="473">
        <v>16</v>
      </c>
      <c r="B19" s="520">
        <v>4</v>
      </c>
      <c r="C19" s="783" t="s">
        <v>67</v>
      </c>
      <c r="D19" s="784" t="s">
        <v>68</v>
      </c>
      <c r="E19" s="722" t="s">
        <v>69</v>
      </c>
      <c r="F19" s="681"/>
      <c r="G19" s="681" t="s">
        <v>7</v>
      </c>
      <c r="H19" s="620" t="s">
        <v>23</v>
      </c>
      <c r="I19" s="717">
        <v>22724</v>
      </c>
      <c r="J19" s="520">
        <f t="shared" ca="1" si="0"/>
        <v>60</v>
      </c>
      <c r="K19" s="488" t="s">
        <v>19</v>
      </c>
      <c r="L19" s="488" t="s">
        <v>20</v>
      </c>
      <c r="M19" s="759"/>
    </row>
    <row r="20" spans="1:13">
      <c r="A20" s="473">
        <v>17</v>
      </c>
      <c r="B20" s="520"/>
      <c r="C20" s="520"/>
      <c r="D20" s="784" t="s">
        <v>70</v>
      </c>
      <c r="E20" s="785" t="s">
        <v>71</v>
      </c>
      <c r="F20" s="681" t="s">
        <v>17</v>
      </c>
      <c r="G20" s="681"/>
      <c r="H20" s="620" t="s">
        <v>72</v>
      </c>
      <c r="I20" s="787" t="s">
        <v>73</v>
      </c>
      <c r="J20" s="520">
        <f t="shared" ca="1" si="0"/>
        <v>34</v>
      </c>
      <c r="K20" s="488" t="s">
        <v>19</v>
      </c>
      <c r="L20" s="488" t="s">
        <v>74</v>
      </c>
      <c r="M20" s="759"/>
    </row>
    <row r="21" spans="1:13">
      <c r="A21" s="473">
        <v>18</v>
      </c>
      <c r="B21" s="520">
        <v>5</v>
      </c>
      <c r="C21" s="783" t="s">
        <v>75</v>
      </c>
      <c r="D21" s="784" t="s">
        <v>76</v>
      </c>
      <c r="E21" s="722" t="s">
        <v>77</v>
      </c>
      <c r="F21" s="681" t="s">
        <v>17</v>
      </c>
      <c r="G21" s="681"/>
      <c r="H21" s="620" t="s">
        <v>72</v>
      </c>
      <c r="I21" s="717">
        <v>31810</v>
      </c>
      <c r="J21" s="520">
        <f t="shared" ca="1" si="0"/>
        <v>35</v>
      </c>
      <c r="K21" s="488" t="s">
        <v>19</v>
      </c>
      <c r="L21" s="488" t="s">
        <v>78</v>
      </c>
      <c r="M21" s="759"/>
    </row>
    <row r="22" spans="1:13">
      <c r="A22" s="473">
        <v>19</v>
      </c>
      <c r="B22" s="520"/>
      <c r="C22" s="520"/>
      <c r="D22" s="784" t="s">
        <v>79</v>
      </c>
      <c r="E22" s="722" t="s">
        <v>80</v>
      </c>
      <c r="F22" s="681"/>
      <c r="G22" s="681" t="s">
        <v>7</v>
      </c>
      <c r="H22" s="620" t="s">
        <v>81</v>
      </c>
      <c r="I22" s="717">
        <v>31172</v>
      </c>
      <c r="J22" s="520">
        <f t="shared" ca="1" si="0"/>
        <v>37</v>
      </c>
      <c r="K22" s="488" t="s">
        <v>82</v>
      </c>
      <c r="L22" s="488" t="s">
        <v>47</v>
      </c>
      <c r="M22" s="759"/>
    </row>
    <row r="23" spans="1:13" ht="15.75" customHeight="1">
      <c r="A23" s="473">
        <v>20</v>
      </c>
      <c r="B23" s="520"/>
      <c r="C23" s="520"/>
      <c r="D23" s="755" t="s">
        <v>83</v>
      </c>
      <c r="E23" s="484" t="s">
        <v>84</v>
      </c>
      <c r="F23" s="681" t="s">
        <v>17</v>
      </c>
      <c r="G23" s="681"/>
      <c r="H23" s="620" t="s">
        <v>23</v>
      </c>
      <c r="I23" s="787" t="s">
        <v>85</v>
      </c>
      <c r="J23" s="520">
        <f t="shared" ca="1" si="0"/>
        <v>5</v>
      </c>
      <c r="K23" s="488" t="s">
        <v>51</v>
      </c>
      <c r="L23" s="488" t="s">
        <v>52</v>
      </c>
      <c r="M23" s="759"/>
    </row>
    <row r="24" spans="1:13">
      <c r="A24" s="473">
        <v>21</v>
      </c>
      <c r="B24" s="520">
        <v>6</v>
      </c>
      <c r="C24" s="783" t="s">
        <v>86</v>
      </c>
      <c r="D24" s="784" t="s">
        <v>87</v>
      </c>
      <c r="E24" s="722" t="s">
        <v>88</v>
      </c>
      <c r="F24" s="681" t="s">
        <v>17</v>
      </c>
      <c r="G24" s="681"/>
      <c r="H24" s="620" t="s">
        <v>23</v>
      </c>
      <c r="I24" s="717">
        <v>27308</v>
      </c>
      <c r="J24" s="520">
        <f t="shared" ca="1" si="0"/>
        <v>48</v>
      </c>
      <c r="K24" s="488" t="s">
        <v>19</v>
      </c>
      <c r="L24" s="488" t="s">
        <v>42</v>
      </c>
      <c r="M24" s="759"/>
    </row>
    <row r="25" spans="1:13">
      <c r="A25" s="473">
        <v>22</v>
      </c>
      <c r="B25" s="520"/>
      <c r="C25" s="520"/>
      <c r="D25" s="784" t="s">
        <v>89</v>
      </c>
      <c r="E25" s="722" t="s">
        <v>90</v>
      </c>
      <c r="F25" s="681"/>
      <c r="G25" s="681" t="s">
        <v>7</v>
      </c>
      <c r="H25" s="620" t="s">
        <v>91</v>
      </c>
      <c r="I25" s="717">
        <v>26483</v>
      </c>
      <c r="J25" s="520">
        <f t="shared" ca="1" si="0"/>
        <v>50</v>
      </c>
      <c r="K25" s="488" t="s">
        <v>19</v>
      </c>
      <c r="L25" s="488" t="s">
        <v>42</v>
      </c>
      <c r="M25" s="759"/>
    </row>
    <row r="26" spans="1:13">
      <c r="A26" s="473">
        <v>23</v>
      </c>
      <c r="B26" s="520">
        <v>7</v>
      </c>
      <c r="C26" s="783" t="s">
        <v>92</v>
      </c>
      <c r="D26" s="784" t="s">
        <v>93</v>
      </c>
      <c r="E26" s="722" t="s">
        <v>94</v>
      </c>
      <c r="F26" s="681" t="s">
        <v>17</v>
      </c>
      <c r="G26" s="681"/>
      <c r="H26" s="620" t="s">
        <v>23</v>
      </c>
      <c r="I26" s="717">
        <v>22283</v>
      </c>
      <c r="J26" s="520">
        <f t="shared" ca="1" si="0"/>
        <v>61</v>
      </c>
      <c r="K26" s="488" t="s">
        <v>19</v>
      </c>
      <c r="L26" s="488" t="s">
        <v>20</v>
      </c>
      <c r="M26" s="759"/>
    </row>
    <row r="27" spans="1:13">
      <c r="A27" s="473">
        <v>24</v>
      </c>
      <c r="B27" s="520"/>
      <c r="C27" s="520"/>
      <c r="D27" s="784" t="s">
        <v>95</v>
      </c>
      <c r="E27" s="722" t="s">
        <v>96</v>
      </c>
      <c r="F27" s="681"/>
      <c r="G27" s="681" t="s">
        <v>7</v>
      </c>
      <c r="H27" s="620" t="s">
        <v>23</v>
      </c>
      <c r="I27" s="787" t="s">
        <v>97</v>
      </c>
      <c r="J27" s="520">
        <f t="shared" ca="1" si="0"/>
        <v>25</v>
      </c>
      <c r="K27" s="488" t="s">
        <v>98</v>
      </c>
      <c r="L27" s="488" t="s">
        <v>74</v>
      </c>
      <c r="M27" s="759"/>
    </row>
    <row r="28" spans="1:13">
      <c r="A28" s="473">
        <v>25</v>
      </c>
      <c r="B28" s="520"/>
      <c r="C28" s="520"/>
      <c r="D28" s="784" t="s">
        <v>99</v>
      </c>
      <c r="E28" s="722" t="s">
        <v>100</v>
      </c>
      <c r="F28" s="681" t="s">
        <v>17</v>
      </c>
      <c r="G28" s="681"/>
      <c r="H28" s="620" t="s">
        <v>23</v>
      </c>
      <c r="I28" s="717">
        <v>36175</v>
      </c>
      <c r="J28" s="520">
        <f t="shared" ca="1" si="0"/>
        <v>23</v>
      </c>
      <c r="K28" s="488" t="s">
        <v>24</v>
      </c>
      <c r="L28" s="488" t="s">
        <v>27</v>
      </c>
      <c r="M28" s="759"/>
    </row>
    <row r="29" spans="1:13">
      <c r="A29" s="473">
        <v>26</v>
      </c>
      <c r="B29" s="520"/>
      <c r="C29" s="520"/>
      <c r="D29" s="784" t="s">
        <v>101</v>
      </c>
      <c r="E29" s="722" t="s">
        <v>102</v>
      </c>
      <c r="F29" s="681"/>
      <c r="G29" s="681" t="s">
        <v>7</v>
      </c>
      <c r="H29" s="620" t="s">
        <v>23</v>
      </c>
      <c r="I29" s="717">
        <v>38096</v>
      </c>
      <c r="J29" s="520">
        <f t="shared" ca="1" si="0"/>
        <v>18</v>
      </c>
      <c r="K29" s="488" t="s">
        <v>24</v>
      </c>
      <c r="L29" s="488" t="s">
        <v>35</v>
      </c>
      <c r="M29" s="759"/>
    </row>
    <row r="30" spans="1:13">
      <c r="A30" s="473">
        <v>27</v>
      </c>
      <c r="B30" s="520">
        <v>8</v>
      </c>
      <c r="C30" s="783" t="s">
        <v>103</v>
      </c>
      <c r="D30" s="784" t="s">
        <v>104</v>
      </c>
      <c r="E30" s="722" t="s">
        <v>105</v>
      </c>
      <c r="F30" s="681" t="s">
        <v>17</v>
      </c>
      <c r="G30" s="681"/>
      <c r="H30" s="620" t="s">
        <v>23</v>
      </c>
      <c r="I30" s="717">
        <v>30239</v>
      </c>
      <c r="J30" s="520">
        <f t="shared" ca="1" si="0"/>
        <v>40</v>
      </c>
      <c r="K30" s="488" t="s">
        <v>24</v>
      </c>
      <c r="L30" s="488" t="s">
        <v>20</v>
      </c>
      <c r="M30" s="759"/>
    </row>
    <row r="31" spans="1:13">
      <c r="A31" s="473">
        <v>28</v>
      </c>
      <c r="B31" s="520"/>
      <c r="C31" s="520"/>
      <c r="D31" s="784" t="s">
        <v>106</v>
      </c>
      <c r="E31" s="722" t="s">
        <v>107</v>
      </c>
      <c r="F31" s="681"/>
      <c r="G31" s="681" t="s">
        <v>7</v>
      </c>
      <c r="H31" s="620" t="s">
        <v>108</v>
      </c>
      <c r="I31" s="717">
        <v>28967</v>
      </c>
      <c r="J31" s="520">
        <f t="shared" ca="1" si="0"/>
        <v>43</v>
      </c>
      <c r="K31" s="488" t="s">
        <v>19</v>
      </c>
      <c r="L31" s="488" t="s">
        <v>20</v>
      </c>
      <c r="M31" s="759"/>
    </row>
    <row r="32" spans="1:13">
      <c r="A32" s="473">
        <v>29</v>
      </c>
      <c r="B32" s="520"/>
      <c r="C32" s="520"/>
      <c r="D32" s="784" t="s">
        <v>109</v>
      </c>
      <c r="E32" s="722" t="s">
        <v>110</v>
      </c>
      <c r="F32" s="681"/>
      <c r="G32" s="681" t="s">
        <v>7</v>
      </c>
      <c r="H32" s="620" t="s">
        <v>23</v>
      </c>
      <c r="I32" s="717">
        <v>38103</v>
      </c>
      <c r="J32" s="520">
        <f t="shared" ca="1" si="0"/>
        <v>18</v>
      </c>
      <c r="K32" s="488" t="s">
        <v>24</v>
      </c>
      <c r="L32" s="488" t="s">
        <v>35</v>
      </c>
      <c r="M32" s="759"/>
    </row>
    <row r="33" spans="1:13">
      <c r="A33" s="473">
        <v>30</v>
      </c>
      <c r="B33" s="520"/>
      <c r="C33" s="520"/>
      <c r="D33" s="784" t="s">
        <v>111</v>
      </c>
      <c r="E33" s="722" t="s">
        <v>112</v>
      </c>
      <c r="F33" s="681" t="s">
        <v>17</v>
      </c>
      <c r="G33" s="681"/>
      <c r="H33" s="620" t="s">
        <v>23</v>
      </c>
      <c r="I33" s="717">
        <v>38815</v>
      </c>
      <c r="J33" s="520">
        <f t="shared" ca="1" si="0"/>
        <v>16</v>
      </c>
      <c r="K33" s="488" t="s">
        <v>113</v>
      </c>
      <c r="L33" s="488" t="s">
        <v>35</v>
      </c>
      <c r="M33" s="759"/>
    </row>
    <row r="34" spans="1:13">
      <c r="A34" s="473">
        <v>31</v>
      </c>
      <c r="B34" s="520"/>
      <c r="C34" s="520"/>
      <c r="D34" s="784" t="s">
        <v>114</v>
      </c>
      <c r="E34" s="722" t="s">
        <v>115</v>
      </c>
      <c r="F34" s="681"/>
      <c r="G34" s="681" t="s">
        <v>7</v>
      </c>
      <c r="H34" s="620" t="s">
        <v>23</v>
      </c>
      <c r="I34" s="717">
        <v>39564</v>
      </c>
      <c r="J34" s="520">
        <f t="shared" ca="1" si="0"/>
        <v>14</v>
      </c>
      <c r="K34" s="488" t="s">
        <v>38</v>
      </c>
      <c r="L34" s="488" t="s">
        <v>35</v>
      </c>
      <c r="M34" s="759"/>
    </row>
    <row r="35" spans="1:13">
      <c r="A35" s="473">
        <v>32</v>
      </c>
      <c r="B35" s="520"/>
      <c r="C35" s="520"/>
      <c r="D35" s="784" t="s">
        <v>116</v>
      </c>
      <c r="E35" s="722" t="s">
        <v>117</v>
      </c>
      <c r="F35" s="681"/>
      <c r="G35" s="681" t="s">
        <v>7</v>
      </c>
      <c r="H35" s="620" t="s">
        <v>23</v>
      </c>
      <c r="I35" s="717">
        <v>40242</v>
      </c>
      <c r="J35" s="520">
        <f t="shared" ca="1" si="0"/>
        <v>12</v>
      </c>
      <c r="K35" s="488" t="s">
        <v>38</v>
      </c>
      <c r="L35" s="488" t="s">
        <v>35</v>
      </c>
      <c r="M35" s="759"/>
    </row>
    <row r="36" spans="1:13">
      <c r="A36" s="473">
        <v>33</v>
      </c>
      <c r="B36" s="520"/>
      <c r="C36" s="520"/>
      <c r="D36" s="784" t="s">
        <v>118</v>
      </c>
      <c r="E36" s="722" t="s">
        <v>119</v>
      </c>
      <c r="F36" s="681"/>
      <c r="G36" s="681" t="s">
        <v>7</v>
      </c>
      <c r="H36" s="620" t="s">
        <v>23</v>
      </c>
      <c r="I36" s="717">
        <v>41124</v>
      </c>
      <c r="J36" s="520">
        <f t="shared" ca="1" si="0"/>
        <v>10</v>
      </c>
      <c r="K36" s="488" t="s">
        <v>38</v>
      </c>
      <c r="L36" s="488" t="s">
        <v>35</v>
      </c>
      <c r="M36" s="759"/>
    </row>
    <row r="37" spans="1:13">
      <c r="A37" s="473">
        <v>34</v>
      </c>
      <c r="B37" s="520"/>
      <c r="C37" s="520"/>
      <c r="D37" s="784" t="s">
        <v>120</v>
      </c>
      <c r="E37" s="722" t="s">
        <v>121</v>
      </c>
      <c r="F37" s="681" t="s">
        <v>17</v>
      </c>
      <c r="G37" s="681"/>
      <c r="H37" s="620" t="s">
        <v>23</v>
      </c>
      <c r="I37" s="717">
        <v>42222</v>
      </c>
      <c r="J37" s="520">
        <f t="shared" ca="1" si="0"/>
        <v>7</v>
      </c>
      <c r="K37" s="488" t="s">
        <v>51</v>
      </c>
      <c r="L37" s="488" t="s">
        <v>52</v>
      </c>
      <c r="M37" s="759"/>
    </row>
    <row r="38" spans="1:13">
      <c r="A38" s="473">
        <v>35</v>
      </c>
      <c r="B38" s="520"/>
      <c r="C38" s="520"/>
      <c r="D38" s="784" t="s">
        <v>122</v>
      </c>
      <c r="E38" s="722" t="s">
        <v>123</v>
      </c>
      <c r="F38" s="681"/>
      <c r="G38" s="681" t="s">
        <v>7</v>
      </c>
      <c r="H38" s="620" t="s">
        <v>23</v>
      </c>
      <c r="I38" s="717">
        <v>42779</v>
      </c>
      <c r="J38" s="520">
        <f t="shared" ca="1" si="0"/>
        <v>5</v>
      </c>
      <c r="K38" s="488" t="s">
        <v>51</v>
      </c>
      <c r="L38" s="488" t="s">
        <v>52</v>
      </c>
      <c r="M38" s="759"/>
    </row>
    <row r="39" spans="1:13">
      <c r="A39" s="473">
        <v>36</v>
      </c>
      <c r="B39" s="520">
        <v>9</v>
      </c>
      <c r="C39" s="783" t="s">
        <v>124</v>
      </c>
      <c r="D39" s="784" t="s">
        <v>125</v>
      </c>
      <c r="E39" s="722" t="s">
        <v>126</v>
      </c>
      <c r="F39" s="681" t="s">
        <v>17</v>
      </c>
      <c r="G39" s="681"/>
      <c r="H39" s="620" t="s">
        <v>23</v>
      </c>
      <c r="I39" s="717">
        <v>23692</v>
      </c>
      <c r="J39" s="520">
        <f t="shared" ca="1" si="0"/>
        <v>58</v>
      </c>
      <c r="K39" s="488" t="s">
        <v>24</v>
      </c>
      <c r="L39" s="488" t="s">
        <v>74</v>
      </c>
      <c r="M39" s="759"/>
    </row>
    <row r="40" spans="1:13">
      <c r="A40" s="473">
        <v>37</v>
      </c>
      <c r="B40" s="520"/>
      <c r="C40" s="520"/>
      <c r="D40" s="784" t="s">
        <v>127</v>
      </c>
      <c r="E40" s="722" t="s">
        <v>128</v>
      </c>
      <c r="F40" s="681"/>
      <c r="G40" s="681" t="s">
        <v>7</v>
      </c>
      <c r="H40" s="620" t="s">
        <v>129</v>
      </c>
      <c r="I40" s="717">
        <v>24920</v>
      </c>
      <c r="J40" s="520">
        <f t="shared" ca="1" si="0"/>
        <v>54</v>
      </c>
      <c r="K40" s="488" t="s">
        <v>19</v>
      </c>
      <c r="L40" s="488" t="s">
        <v>47</v>
      </c>
      <c r="M40" s="759"/>
    </row>
    <row r="41" spans="1:13">
      <c r="A41" s="473">
        <v>38</v>
      </c>
      <c r="B41" s="520"/>
      <c r="C41" s="520"/>
      <c r="D41" s="784" t="s">
        <v>130</v>
      </c>
      <c r="E41" s="722" t="s">
        <v>131</v>
      </c>
      <c r="F41" s="681"/>
      <c r="G41" s="681" t="s">
        <v>7</v>
      </c>
      <c r="H41" s="620" t="s">
        <v>23</v>
      </c>
      <c r="I41" s="717">
        <v>35485</v>
      </c>
      <c r="J41" s="520">
        <f t="shared" ca="1" si="0"/>
        <v>25</v>
      </c>
      <c r="K41" s="488" t="s">
        <v>19</v>
      </c>
      <c r="L41" s="488" t="s">
        <v>74</v>
      </c>
      <c r="M41" s="759"/>
    </row>
    <row r="42" spans="1:13">
      <c r="A42" s="473">
        <v>39</v>
      </c>
      <c r="B42" s="520"/>
      <c r="C42" s="520"/>
      <c r="D42" s="784" t="s">
        <v>132</v>
      </c>
      <c r="E42" s="722" t="s">
        <v>133</v>
      </c>
      <c r="F42" s="681"/>
      <c r="G42" s="681" t="s">
        <v>7</v>
      </c>
      <c r="H42" s="620" t="s">
        <v>23</v>
      </c>
      <c r="I42" s="717">
        <v>37587</v>
      </c>
      <c r="J42" s="520">
        <f t="shared" ca="1" si="0"/>
        <v>20</v>
      </c>
      <c r="K42" s="488" t="s">
        <v>24</v>
      </c>
      <c r="L42" s="488" t="s">
        <v>35</v>
      </c>
      <c r="M42" s="759"/>
    </row>
    <row r="43" spans="1:13">
      <c r="A43" s="473">
        <v>40</v>
      </c>
      <c r="B43" s="520">
        <v>10</v>
      </c>
      <c r="C43" s="783" t="s">
        <v>134</v>
      </c>
      <c r="D43" s="784" t="s">
        <v>135</v>
      </c>
      <c r="E43" s="722" t="s">
        <v>136</v>
      </c>
      <c r="F43" s="681"/>
      <c r="G43" s="681" t="s">
        <v>7</v>
      </c>
      <c r="H43" s="620" t="s">
        <v>23</v>
      </c>
      <c r="I43" s="717">
        <v>27275</v>
      </c>
      <c r="J43" s="520">
        <f t="shared" ca="1" si="0"/>
        <v>48</v>
      </c>
      <c r="K43" s="488" t="s">
        <v>19</v>
      </c>
      <c r="L43" s="488" t="s">
        <v>20</v>
      </c>
      <c r="M43" s="759"/>
    </row>
    <row r="44" spans="1:13">
      <c r="A44" s="473">
        <v>41</v>
      </c>
      <c r="B44" s="520"/>
      <c r="C44" s="520"/>
      <c r="D44" s="784" t="s">
        <v>137</v>
      </c>
      <c r="E44" s="722" t="s">
        <v>138</v>
      </c>
      <c r="F44" s="681" t="s">
        <v>17</v>
      </c>
      <c r="G44" s="681"/>
      <c r="H44" s="620" t="s">
        <v>139</v>
      </c>
      <c r="I44" s="717">
        <v>37935</v>
      </c>
      <c r="J44" s="520">
        <f t="shared" ca="1" si="0"/>
        <v>19</v>
      </c>
      <c r="K44" s="488" t="s">
        <v>24</v>
      </c>
      <c r="L44" s="488" t="s">
        <v>35</v>
      </c>
      <c r="M44" s="759"/>
    </row>
    <row r="45" spans="1:13">
      <c r="A45" s="473">
        <v>42</v>
      </c>
      <c r="B45" s="520">
        <v>11</v>
      </c>
      <c r="C45" s="783" t="s">
        <v>140</v>
      </c>
      <c r="D45" s="784" t="s">
        <v>141</v>
      </c>
      <c r="E45" s="722" t="s">
        <v>142</v>
      </c>
      <c r="F45" s="681" t="s">
        <v>17</v>
      </c>
      <c r="G45" s="681"/>
      <c r="H45" s="620" t="s">
        <v>23</v>
      </c>
      <c r="I45" s="717">
        <v>26094</v>
      </c>
      <c r="J45" s="520">
        <f t="shared" ca="1" si="0"/>
        <v>51</v>
      </c>
      <c r="K45" s="488" t="s">
        <v>19</v>
      </c>
      <c r="L45" s="488" t="s">
        <v>20</v>
      </c>
      <c r="M45" s="759"/>
    </row>
    <row r="46" spans="1:13">
      <c r="A46" s="473">
        <v>43</v>
      </c>
      <c r="B46" s="520"/>
      <c r="C46" s="520"/>
      <c r="D46" s="784" t="s">
        <v>143</v>
      </c>
      <c r="E46" s="722" t="s">
        <v>144</v>
      </c>
      <c r="F46" s="681"/>
      <c r="G46" s="681" t="s">
        <v>7</v>
      </c>
      <c r="H46" s="620" t="s">
        <v>145</v>
      </c>
      <c r="I46" s="717">
        <v>25593</v>
      </c>
      <c r="J46" s="520">
        <f t="shared" ca="1" si="0"/>
        <v>52</v>
      </c>
      <c r="K46" s="488" t="s">
        <v>19</v>
      </c>
      <c r="L46" s="488" t="s">
        <v>42</v>
      </c>
      <c r="M46" s="759"/>
    </row>
    <row r="47" spans="1:13">
      <c r="A47" s="473">
        <v>44</v>
      </c>
      <c r="B47" s="520"/>
      <c r="C47" s="520"/>
      <c r="D47" s="784" t="s">
        <v>146</v>
      </c>
      <c r="E47" s="722" t="s">
        <v>147</v>
      </c>
      <c r="F47" s="681" t="s">
        <v>17</v>
      </c>
      <c r="G47" s="681"/>
      <c r="H47" s="620" t="s">
        <v>50</v>
      </c>
      <c r="I47" s="717">
        <v>38491</v>
      </c>
      <c r="J47" s="520">
        <f t="shared" ca="1" si="0"/>
        <v>17</v>
      </c>
      <c r="K47" s="488" t="s">
        <v>24</v>
      </c>
      <c r="L47" s="488" t="s">
        <v>35</v>
      </c>
      <c r="M47" s="759"/>
    </row>
    <row r="48" spans="1:13">
      <c r="A48" s="473">
        <v>45</v>
      </c>
      <c r="B48" s="520"/>
      <c r="C48" s="520"/>
      <c r="D48" s="784" t="s">
        <v>148</v>
      </c>
      <c r="E48" s="722" t="s">
        <v>149</v>
      </c>
      <c r="F48" s="681" t="s">
        <v>17</v>
      </c>
      <c r="G48" s="681"/>
      <c r="H48" s="620" t="s">
        <v>50</v>
      </c>
      <c r="I48" s="717">
        <v>38982</v>
      </c>
      <c r="J48" s="520">
        <f t="shared" ca="1" si="0"/>
        <v>16</v>
      </c>
      <c r="K48" s="488" t="s">
        <v>113</v>
      </c>
      <c r="L48" s="488" t="s">
        <v>35</v>
      </c>
      <c r="M48" s="759"/>
    </row>
    <row r="49" spans="1:13">
      <c r="A49" s="473">
        <v>46</v>
      </c>
      <c r="B49" s="520">
        <v>12</v>
      </c>
      <c r="C49" s="783" t="s">
        <v>150</v>
      </c>
      <c r="D49" s="784" t="s">
        <v>151</v>
      </c>
      <c r="E49" s="722" t="s">
        <v>152</v>
      </c>
      <c r="F49" s="681"/>
      <c r="G49" s="681" t="s">
        <v>7</v>
      </c>
      <c r="H49" s="620" t="s">
        <v>153</v>
      </c>
      <c r="I49" s="717">
        <v>24459</v>
      </c>
      <c r="J49" s="520">
        <f t="shared" ca="1" si="0"/>
        <v>55</v>
      </c>
      <c r="K49" s="488" t="s">
        <v>113</v>
      </c>
      <c r="L49" s="488" t="s">
        <v>42</v>
      </c>
      <c r="M49" s="759"/>
    </row>
    <row r="50" spans="1:13">
      <c r="A50" s="473">
        <v>47</v>
      </c>
      <c r="B50" s="520"/>
      <c r="C50" s="520"/>
      <c r="D50" s="784" t="s">
        <v>154</v>
      </c>
      <c r="E50" s="722" t="s">
        <v>155</v>
      </c>
      <c r="F50" s="681" t="s">
        <v>17</v>
      </c>
      <c r="G50" s="681"/>
      <c r="H50" s="620" t="s">
        <v>23</v>
      </c>
      <c r="I50" s="717">
        <v>37538</v>
      </c>
      <c r="J50" s="520">
        <f t="shared" ca="1" si="0"/>
        <v>20</v>
      </c>
      <c r="K50" s="488" t="s">
        <v>24</v>
      </c>
      <c r="L50" s="488" t="s">
        <v>35</v>
      </c>
      <c r="M50" s="759"/>
    </row>
    <row r="51" spans="1:13">
      <c r="A51" s="473">
        <v>48</v>
      </c>
      <c r="B51" s="520"/>
      <c r="C51" s="520"/>
      <c r="D51" s="784" t="s">
        <v>156</v>
      </c>
      <c r="E51" s="722" t="s">
        <v>157</v>
      </c>
      <c r="F51" s="681"/>
      <c r="G51" s="681" t="s">
        <v>7</v>
      </c>
      <c r="H51" s="620" t="s">
        <v>23</v>
      </c>
      <c r="I51" s="717">
        <v>38083</v>
      </c>
      <c r="J51" s="520">
        <f t="shared" ca="1" si="0"/>
        <v>18</v>
      </c>
      <c r="K51" s="488" t="s">
        <v>24</v>
      </c>
      <c r="L51" s="488" t="s">
        <v>35</v>
      </c>
      <c r="M51" s="759"/>
    </row>
    <row r="52" spans="1:13">
      <c r="A52" s="473">
        <v>49</v>
      </c>
      <c r="B52" s="520">
        <v>13</v>
      </c>
      <c r="C52" s="783" t="s">
        <v>158</v>
      </c>
      <c r="D52" s="784" t="s">
        <v>159</v>
      </c>
      <c r="E52" s="722" t="s">
        <v>160</v>
      </c>
      <c r="F52" s="681" t="s">
        <v>17</v>
      </c>
      <c r="G52" s="681"/>
      <c r="H52" s="620" t="s">
        <v>23</v>
      </c>
      <c r="I52" s="717">
        <v>18916</v>
      </c>
      <c r="J52" s="520">
        <f t="shared" ca="1" si="0"/>
        <v>71</v>
      </c>
      <c r="K52" s="488" t="s">
        <v>24</v>
      </c>
      <c r="L52" s="488" t="s">
        <v>20</v>
      </c>
      <c r="M52" s="759"/>
    </row>
    <row r="53" spans="1:13">
      <c r="A53" s="473">
        <v>50</v>
      </c>
      <c r="B53" s="520"/>
      <c r="C53" s="520"/>
      <c r="D53" s="784" t="s">
        <v>161</v>
      </c>
      <c r="E53" s="722" t="s">
        <v>162</v>
      </c>
      <c r="F53" s="681"/>
      <c r="G53" s="681" t="s">
        <v>7</v>
      </c>
      <c r="H53" s="620" t="s">
        <v>163</v>
      </c>
      <c r="I53" s="717">
        <v>20962</v>
      </c>
      <c r="J53" s="520">
        <f t="shared" ca="1" si="0"/>
        <v>65</v>
      </c>
      <c r="K53" s="488" t="s">
        <v>19</v>
      </c>
      <c r="L53" s="488" t="s">
        <v>20</v>
      </c>
      <c r="M53" s="759"/>
    </row>
    <row r="54" spans="1:13">
      <c r="A54" s="473">
        <v>51</v>
      </c>
      <c r="B54" s="520"/>
      <c r="C54" s="520"/>
      <c r="D54" s="784" t="s">
        <v>164</v>
      </c>
      <c r="E54" s="722" t="s">
        <v>165</v>
      </c>
      <c r="F54" s="681" t="s">
        <v>17</v>
      </c>
      <c r="G54" s="681"/>
      <c r="H54" s="620" t="s">
        <v>23</v>
      </c>
      <c r="I54" s="717">
        <v>29287</v>
      </c>
      <c r="J54" s="520">
        <f t="shared" ca="1" si="0"/>
        <v>42</v>
      </c>
      <c r="K54" s="488" t="s">
        <v>19</v>
      </c>
      <c r="L54" s="488" t="s">
        <v>166</v>
      </c>
      <c r="M54" s="759"/>
    </row>
    <row r="55" spans="1:13">
      <c r="A55" s="473">
        <v>52</v>
      </c>
      <c r="B55" s="520"/>
      <c r="C55" s="520"/>
      <c r="D55" s="784" t="s">
        <v>167</v>
      </c>
      <c r="E55" s="722" t="s">
        <v>168</v>
      </c>
      <c r="F55" s="681" t="s">
        <v>17</v>
      </c>
      <c r="G55" s="681"/>
      <c r="H55" s="620" t="s">
        <v>23</v>
      </c>
      <c r="I55" s="717">
        <v>29901</v>
      </c>
      <c r="J55" s="520">
        <f t="shared" ca="1" si="0"/>
        <v>41</v>
      </c>
      <c r="K55" s="488" t="s">
        <v>19</v>
      </c>
      <c r="L55" s="488" t="s">
        <v>166</v>
      </c>
      <c r="M55" s="759"/>
    </row>
    <row r="56" spans="1:13">
      <c r="A56" s="473">
        <v>53</v>
      </c>
      <c r="B56" s="520"/>
      <c r="C56" s="520"/>
      <c r="D56" s="784" t="s">
        <v>169</v>
      </c>
      <c r="E56" s="722" t="s">
        <v>170</v>
      </c>
      <c r="F56" s="681" t="s">
        <v>17</v>
      </c>
      <c r="G56" s="681"/>
      <c r="H56" s="620" t="s">
        <v>23</v>
      </c>
      <c r="I56" s="717">
        <v>30471</v>
      </c>
      <c r="J56" s="520">
        <f t="shared" ca="1" si="0"/>
        <v>39</v>
      </c>
      <c r="K56" s="488" t="s">
        <v>19</v>
      </c>
      <c r="L56" s="488" t="s">
        <v>166</v>
      </c>
      <c r="M56" s="759"/>
    </row>
    <row r="57" spans="1:13">
      <c r="A57" s="473">
        <v>54</v>
      </c>
      <c r="B57" s="520"/>
      <c r="C57" s="520"/>
      <c r="D57" s="784" t="s">
        <v>171</v>
      </c>
      <c r="E57" s="722" t="s">
        <v>172</v>
      </c>
      <c r="F57" s="681" t="s">
        <v>17</v>
      </c>
      <c r="G57" s="681"/>
      <c r="H57" s="620" t="s">
        <v>23</v>
      </c>
      <c r="I57" s="717">
        <v>31530</v>
      </c>
      <c r="J57" s="520">
        <f t="shared" ca="1" si="0"/>
        <v>36</v>
      </c>
      <c r="K57" s="488" t="s">
        <v>19</v>
      </c>
      <c r="L57" s="488" t="s">
        <v>166</v>
      </c>
      <c r="M57" s="759"/>
    </row>
    <row r="58" spans="1:13">
      <c r="A58" s="473">
        <v>55</v>
      </c>
      <c r="B58" s="520"/>
      <c r="C58" s="520"/>
      <c r="D58" s="784" t="s">
        <v>173</v>
      </c>
      <c r="E58" s="722" t="s">
        <v>174</v>
      </c>
      <c r="F58" s="681" t="s">
        <v>17</v>
      </c>
      <c r="G58" s="681"/>
      <c r="H58" s="620" t="s">
        <v>23</v>
      </c>
      <c r="I58" s="717">
        <v>34283</v>
      </c>
      <c r="J58" s="520">
        <f t="shared" ca="1" si="0"/>
        <v>29</v>
      </c>
      <c r="K58" s="488" t="s">
        <v>82</v>
      </c>
      <c r="L58" s="488" t="s">
        <v>74</v>
      </c>
      <c r="M58" s="759"/>
    </row>
    <row r="59" spans="1:13">
      <c r="A59" s="473">
        <v>56</v>
      </c>
      <c r="B59" s="520"/>
      <c r="C59" s="520"/>
      <c r="D59" s="784" t="s">
        <v>175</v>
      </c>
      <c r="E59" s="722" t="s">
        <v>176</v>
      </c>
      <c r="F59" s="681" t="s">
        <v>17</v>
      </c>
      <c r="G59" s="681"/>
      <c r="H59" s="620" t="s">
        <v>23</v>
      </c>
      <c r="I59" s="717">
        <v>34978</v>
      </c>
      <c r="J59" s="520">
        <f t="shared" ca="1" si="0"/>
        <v>27</v>
      </c>
      <c r="K59" s="488" t="s">
        <v>82</v>
      </c>
      <c r="L59" s="488" t="s">
        <v>74</v>
      </c>
      <c r="M59" s="759"/>
    </row>
    <row r="60" spans="1:13">
      <c r="A60" s="473">
        <v>57</v>
      </c>
      <c r="B60" s="520">
        <v>14</v>
      </c>
      <c r="C60" s="783" t="s">
        <v>177</v>
      </c>
      <c r="D60" s="784" t="s">
        <v>178</v>
      </c>
      <c r="E60" s="722" t="s">
        <v>179</v>
      </c>
      <c r="F60" s="681" t="s">
        <v>17</v>
      </c>
      <c r="G60" s="681"/>
      <c r="H60" s="620" t="s">
        <v>23</v>
      </c>
      <c r="I60" s="717">
        <v>29719</v>
      </c>
      <c r="J60" s="520">
        <f t="shared" ca="1" si="0"/>
        <v>41</v>
      </c>
      <c r="K60" s="488" t="s">
        <v>19</v>
      </c>
      <c r="L60" s="488" t="s">
        <v>42</v>
      </c>
      <c r="M60" s="759"/>
    </row>
    <row r="61" spans="1:13">
      <c r="A61" s="473">
        <v>58</v>
      </c>
      <c r="B61" s="520"/>
      <c r="C61" s="520"/>
      <c r="D61" s="784" t="s">
        <v>180</v>
      </c>
      <c r="E61" s="722" t="s">
        <v>181</v>
      </c>
      <c r="F61" s="681"/>
      <c r="G61" s="681" t="s">
        <v>7</v>
      </c>
      <c r="H61" s="620" t="s">
        <v>50</v>
      </c>
      <c r="I61" s="717">
        <v>30344</v>
      </c>
      <c r="J61" s="520">
        <f t="shared" ca="1" si="0"/>
        <v>39</v>
      </c>
      <c r="K61" s="488" t="s">
        <v>82</v>
      </c>
      <c r="L61" s="488" t="s">
        <v>42</v>
      </c>
      <c r="M61" s="759"/>
    </row>
    <row r="62" spans="1:13">
      <c r="A62" s="473">
        <v>59</v>
      </c>
      <c r="B62" s="520">
        <v>15</v>
      </c>
      <c r="C62" s="783" t="s">
        <v>182</v>
      </c>
      <c r="D62" s="784" t="s">
        <v>183</v>
      </c>
      <c r="E62" s="722" t="s">
        <v>184</v>
      </c>
      <c r="F62" s="681" t="s">
        <v>17</v>
      </c>
      <c r="G62" s="681"/>
      <c r="H62" s="620" t="s">
        <v>185</v>
      </c>
      <c r="I62" s="717">
        <v>25995</v>
      </c>
      <c r="J62" s="520">
        <f t="shared" ca="1" si="0"/>
        <v>51</v>
      </c>
      <c r="K62" s="488" t="s">
        <v>19</v>
      </c>
      <c r="L62" s="488" t="s">
        <v>42</v>
      </c>
      <c r="M62" s="759"/>
    </row>
    <row r="63" spans="1:13">
      <c r="A63" s="473">
        <v>60</v>
      </c>
      <c r="B63" s="520"/>
      <c r="C63" s="520"/>
      <c r="D63" s="784" t="s">
        <v>186</v>
      </c>
      <c r="E63" s="722" t="s">
        <v>187</v>
      </c>
      <c r="F63" s="681"/>
      <c r="G63" s="681" t="s">
        <v>7</v>
      </c>
      <c r="H63" s="620" t="s">
        <v>188</v>
      </c>
      <c r="I63" s="717">
        <v>27975</v>
      </c>
      <c r="J63" s="520">
        <f t="shared" ca="1" si="0"/>
        <v>46</v>
      </c>
      <c r="K63" s="488" t="s">
        <v>19</v>
      </c>
      <c r="L63" s="488" t="s">
        <v>42</v>
      </c>
      <c r="M63" s="759"/>
    </row>
    <row r="64" spans="1:13">
      <c r="A64" s="473">
        <v>61</v>
      </c>
      <c r="B64" s="520"/>
      <c r="C64" s="520"/>
      <c r="D64" s="784" t="s">
        <v>189</v>
      </c>
      <c r="E64" s="722" t="s">
        <v>190</v>
      </c>
      <c r="F64" s="681" t="s">
        <v>17</v>
      </c>
      <c r="G64" s="681"/>
      <c r="H64" s="620" t="s">
        <v>191</v>
      </c>
      <c r="I64" s="717">
        <v>35836</v>
      </c>
      <c r="J64" s="520">
        <f t="shared" ca="1" si="0"/>
        <v>24</v>
      </c>
      <c r="K64" s="488" t="s">
        <v>19</v>
      </c>
      <c r="L64" s="488" t="s">
        <v>74</v>
      </c>
      <c r="M64" s="759"/>
    </row>
    <row r="65" spans="1:13">
      <c r="A65" s="473">
        <v>62</v>
      </c>
      <c r="B65" s="520"/>
      <c r="C65" s="520"/>
      <c r="D65" s="784" t="s">
        <v>192</v>
      </c>
      <c r="E65" s="722" t="s">
        <v>193</v>
      </c>
      <c r="F65" s="681"/>
      <c r="G65" s="681" t="s">
        <v>7</v>
      </c>
      <c r="H65" s="620" t="s">
        <v>81</v>
      </c>
      <c r="I65" s="717">
        <v>37086</v>
      </c>
      <c r="J65" s="520">
        <f t="shared" ca="1" si="0"/>
        <v>21</v>
      </c>
      <c r="K65" s="488" t="s">
        <v>19</v>
      </c>
      <c r="L65" s="488" t="s">
        <v>52</v>
      </c>
      <c r="M65" s="759"/>
    </row>
    <row r="66" spans="1:13">
      <c r="A66" s="473">
        <v>63</v>
      </c>
      <c r="B66" s="520"/>
      <c r="C66" s="520"/>
      <c r="D66" s="784" t="s">
        <v>194</v>
      </c>
      <c r="E66" s="722" t="s">
        <v>195</v>
      </c>
      <c r="F66" s="681"/>
      <c r="G66" s="681" t="s">
        <v>7</v>
      </c>
      <c r="H66" s="620" t="s">
        <v>81</v>
      </c>
      <c r="I66" s="717">
        <v>38828</v>
      </c>
      <c r="J66" s="520">
        <f t="shared" ca="1" si="0"/>
        <v>16</v>
      </c>
      <c r="K66" s="488" t="s">
        <v>113</v>
      </c>
      <c r="L66" s="488" t="s">
        <v>35</v>
      </c>
      <c r="M66" s="759"/>
    </row>
    <row r="67" spans="1:13">
      <c r="A67" s="473">
        <v>64</v>
      </c>
      <c r="B67" s="520">
        <v>16</v>
      </c>
      <c r="C67" s="783" t="s">
        <v>196</v>
      </c>
      <c r="D67" s="784" t="s">
        <v>197</v>
      </c>
      <c r="E67" s="722" t="s">
        <v>198</v>
      </c>
      <c r="F67" s="681" t="s">
        <v>17</v>
      </c>
      <c r="G67" s="681"/>
      <c r="H67" s="620" t="s">
        <v>50</v>
      </c>
      <c r="I67" s="717">
        <v>30555</v>
      </c>
      <c r="J67" s="520">
        <f t="shared" ca="1" si="0"/>
        <v>39</v>
      </c>
      <c r="K67" s="488" t="s">
        <v>19</v>
      </c>
      <c r="L67" s="488" t="s">
        <v>42</v>
      </c>
      <c r="M67" s="759"/>
    </row>
    <row r="68" spans="1:13">
      <c r="A68" s="473">
        <v>65</v>
      </c>
      <c r="B68" s="520"/>
      <c r="C68" s="520"/>
      <c r="D68" s="784" t="s">
        <v>199</v>
      </c>
      <c r="E68" s="722" t="s">
        <v>200</v>
      </c>
      <c r="F68" s="681"/>
      <c r="G68" s="681" t="s">
        <v>7</v>
      </c>
      <c r="H68" s="620" t="s">
        <v>81</v>
      </c>
      <c r="I68" s="717">
        <v>29972</v>
      </c>
      <c r="J68" s="520">
        <f t="shared" ca="1" si="0"/>
        <v>40</v>
      </c>
      <c r="K68" s="488" t="s">
        <v>19</v>
      </c>
      <c r="L68" s="488" t="s">
        <v>42</v>
      </c>
      <c r="M68" s="759"/>
    </row>
    <row r="69" spans="1:13">
      <c r="A69" s="473">
        <v>66</v>
      </c>
      <c r="B69" s="520"/>
      <c r="C69" s="520"/>
      <c r="D69" s="784" t="s">
        <v>201</v>
      </c>
      <c r="E69" s="722" t="s">
        <v>202</v>
      </c>
      <c r="F69" s="681" t="s">
        <v>17</v>
      </c>
      <c r="G69" s="681"/>
      <c r="H69" s="620" t="s">
        <v>23</v>
      </c>
      <c r="I69" s="717">
        <v>37969</v>
      </c>
      <c r="J69" s="520">
        <f t="shared" ca="1" si="0"/>
        <v>18</v>
      </c>
      <c r="K69" s="488" t="s">
        <v>24</v>
      </c>
      <c r="L69" s="488" t="s">
        <v>35</v>
      </c>
      <c r="M69" s="759"/>
    </row>
    <row r="70" spans="1:13">
      <c r="A70" s="473">
        <v>67</v>
      </c>
      <c r="B70" s="520"/>
      <c r="C70" s="520"/>
      <c r="D70" s="784" t="s">
        <v>203</v>
      </c>
      <c r="E70" s="722" t="s">
        <v>204</v>
      </c>
      <c r="F70" s="681" t="s">
        <v>17</v>
      </c>
      <c r="G70" s="681"/>
      <c r="H70" s="620" t="s">
        <v>23</v>
      </c>
      <c r="I70" s="717">
        <v>39137</v>
      </c>
      <c r="J70" s="520">
        <f t="shared" ref="J70:J135" ca="1" si="1">ROUNDDOWN(YEARFRAC(I70,TODAY(),1),0)</f>
        <v>15</v>
      </c>
      <c r="K70" s="488" t="s">
        <v>113</v>
      </c>
      <c r="L70" s="488" t="s">
        <v>35</v>
      </c>
      <c r="M70" s="759"/>
    </row>
    <row r="71" spans="1:13">
      <c r="A71" s="473">
        <v>68</v>
      </c>
      <c r="B71" s="520"/>
      <c r="C71" s="520"/>
      <c r="D71" s="784" t="s">
        <v>205</v>
      </c>
      <c r="E71" s="722" t="s">
        <v>206</v>
      </c>
      <c r="F71" s="681"/>
      <c r="G71" s="681" t="s">
        <v>7</v>
      </c>
      <c r="H71" s="620" t="s">
        <v>23</v>
      </c>
      <c r="I71" s="717">
        <v>40076</v>
      </c>
      <c r="J71" s="520">
        <f t="shared" ca="1" si="1"/>
        <v>13</v>
      </c>
      <c r="K71" s="488" t="s">
        <v>38</v>
      </c>
      <c r="L71" s="488" t="s">
        <v>35</v>
      </c>
      <c r="M71" s="759"/>
    </row>
    <row r="72" spans="1:13">
      <c r="A72" s="473">
        <v>69</v>
      </c>
      <c r="B72" s="520"/>
      <c r="C72" s="520"/>
      <c r="D72" s="784" t="s">
        <v>207</v>
      </c>
      <c r="E72" s="722" t="s">
        <v>208</v>
      </c>
      <c r="F72" s="681" t="s">
        <v>17</v>
      </c>
      <c r="G72" s="681"/>
      <c r="H72" s="620" t="s">
        <v>50</v>
      </c>
      <c r="I72" s="717">
        <v>44029</v>
      </c>
      <c r="J72" s="520">
        <f t="shared" ca="1" si="1"/>
        <v>2</v>
      </c>
      <c r="K72" s="488" t="s">
        <v>51</v>
      </c>
      <c r="L72" s="788" t="s">
        <v>52</v>
      </c>
      <c r="M72" s="759" t="s">
        <v>209</v>
      </c>
    </row>
    <row r="73" spans="1:13">
      <c r="A73" s="473">
        <v>70</v>
      </c>
      <c r="B73" s="520">
        <v>17</v>
      </c>
      <c r="C73" s="783" t="s">
        <v>210</v>
      </c>
      <c r="D73" s="784" t="s">
        <v>211</v>
      </c>
      <c r="E73" s="722" t="s">
        <v>212</v>
      </c>
      <c r="F73" s="681" t="s">
        <v>17</v>
      </c>
      <c r="G73" s="681"/>
      <c r="H73" s="620" t="s">
        <v>23</v>
      </c>
      <c r="I73" s="717">
        <v>26017</v>
      </c>
      <c r="J73" s="520">
        <f t="shared" ca="1" si="1"/>
        <v>51</v>
      </c>
      <c r="K73" s="488" t="s">
        <v>19</v>
      </c>
      <c r="L73" s="488" t="s">
        <v>42</v>
      </c>
      <c r="M73" s="759"/>
    </row>
    <row r="74" spans="1:13">
      <c r="A74" s="473">
        <v>71</v>
      </c>
      <c r="B74" s="520"/>
      <c r="C74" s="520"/>
      <c r="D74" s="784" t="s">
        <v>213</v>
      </c>
      <c r="E74" s="722" t="s">
        <v>214</v>
      </c>
      <c r="F74" s="681"/>
      <c r="G74" s="681" t="s">
        <v>7</v>
      </c>
      <c r="H74" s="620" t="s">
        <v>215</v>
      </c>
      <c r="I74" s="717">
        <v>26898</v>
      </c>
      <c r="J74" s="520">
        <f t="shared" ca="1" si="1"/>
        <v>49</v>
      </c>
      <c r="K74" s="488" t="s">
        <v>19</v>
      </c>
      <c r="L74" s="488" t="s">
        <v>47</v>
      </c>
      <c r="M74" s="759"/>
    </row>
    <row r="75" spans="1:13">
      <c r="A75" s="473">
        <v>72</v>
      </c>
      <c r="B75" s="520"/>
      <c r="C75" s="520"/>
      <c r="D75" s="784" t="s">
        <v>216</v>
      </c>
      <c r="E75" s="722" t="s">
        <v>217</v>
      </c>
      <c r="F75" s="681"/>
      <c r="G75" s="681" t="s">
        <v>7</v>
      </c>
      <c r="H75" s="620" t="s">
        <v>23</v>
      </c>
      <c r="I75" s="717">
        <v>37654</v>
      </c>
      <c r="J75" s="520">
        <f t="shared" ca="1" si="1"/>
        <v>19</v>
      </c>
      <c r="K75" s="488" t="s">
        <v>24</v>
      </c>
      <c r="L75" s="488" t="s">
        <v>35</v>
      </c>
      <c r="M75" s="759"/>
    </row>
    <row r="76" spans="1:13">
      <c r="A76" s="473">
        <v>73</v>
      </c>
      <c r="B76" s="520"/>
      <c r="C76" s="520"/>
      <c r="D76" s="784" t="s">
        <v>218</v>
      </c>
      <c r="E76" s="722" t="s">
        <v>219</v>
      </c>
      <c r="F76" s="681" t="s">
        <v>17</v>
      </c>
      <c r="G76" s="681"/>
      <c r="H76" s="620" t="s">
        <v>50</v>
      </c>
      <c r="I76" s="717">
        <v>38197</v>
      </c>
      <c r="J76" s="520">
        <f t="shared" ca="1" si="1"/>
        <v>18</v>
      </c>
      <c r="K76" s="488" t="s">
        <v>24</v>
      </c>
      <c r="L76" s="488" t="s">
        <v>35</v>
      </c>
      <c r="M76" s="759"/>
    </row>
    <row r="77" spans="1:13">
      <c r="A77" s="473">
        <v>74</v>
      </c>
      <c r="B77" s="520"/>
      <c r="C77" s="520"/>
      <c r="D77" s="784" t="s">
        <v>220</v>
      </c>
      <c r="E77" s="722" t="s">
        <v>221</v>
      </c>
      <c r="F77" s="681" t="s">
        <v>17</v>
      </c>
      <c r="G77" s="681"/>
      <c r="H77" s="620" t="s">
        <v>23</v>
      </c>
      <c r="I77" s="717">
        <v>40995</v>
      </c>
      <c r="J77" s="520">
        <f t="shared" ca="1" si="1"/>
        <v>10</v>
      </c>
      <c r="K77" s="488" t="s">
        <v>38</v>
      </c>
      <c r="L77" s="488" t="s">
        <v>35</v>
      </c>
      <c r="M77" s="759"/>
    </row>
    <row r="78" spans="1:13">
      <c r="A78" s="473">
        <v>75</v>
      </c>
      <c r="B78" s="520">
        <v>18</v>
      </c>
      <c r="C78" s="783" t="s">
        <v>222</v>
      </c>
      <c r="D78" s="784" t="s">
        <v>223</v>
      </c>
      <c r="E78" s="722" t="s">
        <v>224</v>
      </c>
      <c r="F78" s="681"/>
      <c r="G78" s="681" t="s">
        <v>7</v>
      </c>
      <c r="H78" s="620" t="s">
        <v>225</v>
      </c>
      <c r="I78" s="717">
        <v>25110</v>
      </c>
      <c r="J78" s="520">
        <f t="shared" ca="1" si="1"/>
        <v>54</v>
      </c>
      <c r="K78" s="488" t="s">
        <v>19</v>
      </c>
      <c r="L78" s="488" t="s">
        <v>42</v>
      </c>
      <c r="M78" s="759"/>
    </row>
    <row r="79" spans="1:13">
      <c r="A79" s="473">
        <v>76</v>
      </c>
      <c r="B79" s="520"/>
      <c r="C79" s="520"/>
      <c r="D79" s="784" t="s">
        <v>226</v>
      </c>
      <c r="E79" s="722" t="s">
        <v>227</v>
      </c>
      <c r="F79" s="681" t="s">
        <v>17</v>
      </c>
      <c r="G79" s="681"/>
      <c r="H79" s="620" t="s">
        <v>50</v>
      </c>
      <c r="I79" s="717">
        <v>36121</v>
      </c>
      <c r="J79" s="520">
        <f t="shared" ca="1" si="1"/>
        <v>24</v>
      </c>
      <c r="K79" s="488" t="s">
        <v>19</v>
      </c>
      <c r="L79" s="488" t="s">
        <v>74</v>
      </c>
      <c r="M79" s="759"/>
    </row>
    <row r="80" spans="1:13">
      <c r="A80" s="473">
        <v>77</v>
      </c>
      <c r="B80" s="520"/>
      <c r="C80" s="520"/>
      <c r="D80" s="784" t="s">
        <v>228</v>
      </c>
      <c r="E80" s="722" t="s">
        <v>229</v>
      </c>
      <c r="F80" s="681" t="s">
        <v>17</v>
      </c>
      <c r="G80" s="681"/>
      <c r="H80" s="620" t="s">
        <v>23</v>
      </c>
      <c r="I80" s="717">
        <v>37872</v>
      </c>
      <c r="J80" s="520">
        <f t="shared" ca="1" si="1"/>
        <v>19</v>
      </c>
      <c r="K80" s="488" t="s">
        <v>24</v>
      </c>
      <c r="L80" s="488" t="s">
        <v>27</v>
      </c>
      <c r="M80" s="759"/>
    </row>
    <row r="81" spans="1:13">
      <c r="A81" s="473">
        <v>78</v>
      </c>
      <c r="B81" s="520"/>
      <c r="C81" s="520"/>
      <c r="D81" s="784" t="s">
        <v>230</v>
      </c>
      <c r="E81" s="722" t="s">
        <v>231</v>
      </c>
      <c r="F81" s="681" t="s">
        <v>17</v>
      </c>
      <c r="G81" s="681"/>
      <c r="H81" s="620" t="s">
        <v>23</v>
      </c>
      <c r="I81" s="717">
        <v>38961</v>
      </c>
      <c r="J81" s="520">
        <f t="shared" ca="1" si="1"/>
        <v>16</v>
      </c>
      <c r="K81" s="488" t="s">
        <v>113</v>
      </c>
      <c r="L81" s="488" t="s">
        <v>35</v>
      </c>
      <c r="M81" s="759"/>
    </row>
    <row r="82" spans="1:13">
      <c r="A82" s="473">
        <v>79</v>
      </c>
      <c r="B82" s="520"/>
      <c r="C82" s="520"/>
      <c r="D82" s="784" t="s">
        <v>232</v>
      </c>
      <c r="E82" s="722" t="s">
        <v>233</v>
      </c>
      <c r="F82" s="681" t="s">
        <v>17</v>
      </c>
      <c r="G82" s="681"/>
      <c r="H82" s="620" t="s">
        <v>23</v>
      </c>
      <c r="I82" s="717">
        <v>39788</v>
      </c>
      <c r="J82" s="520">
        <f t="shared" ca="1" si="1"/>
        <v>13</v>
      </c>
      <c r="K82" s="488" t="s">
        <v>38</v>
      </c>
      <c r="L82" s="488" t="s">
        <v>35</v>
      </c>
      <c r="M82" s="759"/>
    </row>
    <row r="83" spans="1:13">
      <c r="A83" s="473">
        <v>80</v>
      </c>
      <c r="B83" s="520">
        <v>19</v>
      </c>
      <c r="C83" s="783" t="s">
        <v>234</v>
      </c>
      <c r="D83" s="784" t="s">
        <v>235</v>
      </c>
      <c r="E83" s="722" t="s">
        <v>236</v>
      </c>
      <c r="F83" s="681" t="s">
        <v>17</v>
      </c>
      <c r="G83" s="681"/>
      <c r="H83" s="620" t="s">
        <v>50</v>
      </c>
      <c r="I83" s="717">
        <v>22017</v>
      </c>
      <c r="J83" s="520">
        <f t="shared" ca="1" si="1"/>
        <v>62</v>
      </c>
      <c r="K83" s="488" t="s">
        <v>19</v>
      </c>
      <c r="L83" s="488" t="s">
        <v>42</v>
      </c>
      <c r="M83" s="759"/>
    </row>
    <row r="84" spans="1:13">
      <c r="A84" s="473">
        <v>81</v>
      </c>
      <c r="B84" s="520"/>
      <c r="C84" s="520"/>
      <c r="D84" s="784" t="s">
        <v>237</v>
      </c>
      <c r="E84" s="722" t="s">
        <v>238</v>
      </c>
      <c r="F84" s="681"/>
      <c r="G84" s="681" t="s">
        <v>7</v>
      </c>
      <c r="H84" s="620" t="s">
        <v>50</v>
      </c>
      <c r="I84" s="717">
        <v>25676</v>
      </c>
      <c r="J84" s="520">
        <f t="shared" ca="1" si="1"/>
        <v>52</v>
      </c>
      <c r="K84" s="488" t="s">
        <v>19</v>
      </c>
      <c r="L84" s="488" t="s">
        <v>42</v>
      </c>
      <c r="M84" s="759"/>
    </row>
    <row r="85" spans="1:13">
      <c r="A85" s="473">
        <v>82</v>
      </c>
      <c r="B85" s="520"/>
      <c r="C85" s="520"/>
      <c r="D85" s="784" t="s">
        <v>239</v>
      </c>
      <c r="E85" s="722" t="s">
        <v>240</v>
      </c>
      <c r="F85" s="681" t="s">
        <v>17</v>
      </c>
      <c r="G85" s="681"/>
      <c r="H85" s="620" t="s">
        <v>50</v>
      </c>
      <c r="I85" s="717">
        <v>33968</v>
      </c>
      <c r="J85" s="520">
        <f t="shared" ca="1" si="1"/>
        <v>29</v>
      </c>
      <c r="K85" s="488" t="s">
        <v>24</v>
      </c>
      <c r="L85" s="488" t="s">
        <v>42</v>
      </c>
      <c r="M85" s="759"/>
    </row>
    <row r="86" spans="1:13">
      <c r="A86" s="473">
        <v>83</v>
      </c>
      <c r="B86" s="520"/>
      <c r="C86" s="520"/>
      <c r="D86" s="784" t="s">
        <v>241</v>
      </c>
      <c r="E86" s="722" t="s">
        <v>242</v>
      </c>
      <c r="F86" s="681"/>
      <c r="G86" s="681" t="s">
        <v>7</v>
      </c>
      <c r="H86" s="620" t="s">
        <v>50</v>
      </c>
      <c r="I86" s="717">
        <v>34580</v>
      </c>
      <c r="J86" s="520">
        <f t="shared" ca="1" si="1"/>
        <v>28</v>
      </c>
      <c r="K86" s="488" t="s">
        <v>98</v>
      </c>
      <c r="L86" s="488" t="s">
        <v>74</v>
      </c>
      <c r="M86" s="759"/>
    </row>
    <row r="87" spans="1:13">
      <c r="A87" s="473">
        <v>84</v>
      </c>
      <c r="B87" s="520"/>
      <c r="C87" s="520"/>
      <c r="D87" s="784" t="s">
        <v>243</v>
      </c>
      <c r="E87" s="722" t="s">
        <v>244</v>
      </c>
      <c r="F87" s="681" t="s">
        <v>17</v>
      </c>
      <c r="G87" s="681"/>
      <c r="H87" s="620" t="s">
        <v>50</v>
      </c>
      <c r="I87" s="717">
        <v>36786</v>
      </c>
      <c r="J87" s="520">
        <f t="shared" ca="1" si="1"/>
        <v>22</v>
      </c>
      <c r="K87" s="488" t="s">
        <v>82</v>
      </c>
      <c r="L87" s="488" t="s">
        <v>245</v>
      </c>
      <c r="M87" s="759"/>
    </row>
    <row r="88" spans="1:13">
      <c r="A88" s="473">
        <v>85</v>
      </c>
      <c r="B88" s="520">
        <v>20</v>
      </c>
      <c r="C88" s="783" t="s">
        <v>246</v>
      </c>
      <c r="D88" s="784" t="s">
        <v>247</v>
      </c>
      <c r="E88" s="722" t="s">
        <v>248</v>
      </c>
      <c r="F88" s="681" t="s">
        <v>17</v>
      </c>
      <c r="G88" s="681"/>
      <c r="H88" s="620" t="s">
        <v>249</v>
      </c>
      <c r="I88" s="717">
        <v>25140</v>
      </c>
      <c r="J88" s="520">
        <f t="shared" ca="1" si="1"/>
        <v>54</v>
      </c>
      <c r="K88" s="488" t="s">
        <v>19</v>
      </c>
      <c r="L88" s="488" t="s">
        <v>42</v>
      </c>
      <c r="M88" s="759"/>
    </row>
    <row r="89" spans="1:13">
      <c r="A89" s="473">
        <v>86</v>
      </c>
      <c r="B89" s="520"/>
      <c r="C89" s="520"/>
      <c r="D89" s="784" t="s">
        <v>250</v>
      </c>
      <c r="E89" s="722" t="s">
        <v>251</v>
      </c>
      <c r="F89" s="681"/>
      <c r="G89" s="681" t="s">
        <v>7</v>
      </c>
      <c r="H89" s="620" t="s">
        <v>50</v>
      </c>
      <c r="I89" s="717">
        <v>25295</v>
      </c>
      <c r="J89" s="520">
        <f t="shared" ca="1" si="1"/>
        <v>53</v>
      </c>
      <c r="K89" s="488" t="s">
        <v>19</v>
      </c>
      <c r="L89" s="488" t="s">
        <v>252</v>
      </c>
      <c r="M89" s="759"/>
    </row>
    <row r="90" spans="1:13">
      <c r="A90" s="473">
        <v>87</v>
      </c>
      <c r="B90" s="520"/>
      <c r="C90" s="520"/>
      <c r="D90" s="784" t="s">
        <v>253</v>
      </c>
      <c r="E90" s="722" t="s">
        <v>254</v>
      </c>
      <c r="F90" s="681" t="s">
        <v>17</v>
      </c>
      <c r="G90" s="681"/>
      <c r="H90" s="620" t="s">
        <v>50</v>
      </c>
      <c r="I90" s="717">
        <v>38224</v>
      </c>
      <c r="J90" s="520">
        <f t="shared" ca="1" si="1"/>
        <v>18</v>
      </c>
      <c r="K90" s="488" t="s">
        <v>24</v>
      </c>
      <c r="L90" s="488" t="s">
        <v>35</v>
      </c>
      <c r="M90" s="759"/>
    </row>
    <row r="91" spans="1:13">
      <c r="A91" s="473">
        <v>88</v>
      </c>
      <c r="B91" s="520"/>
      <c r="C91" s="520"/>
      <c r="D91" s="784" t="s">
        <v>255</v>
      </c>
      <c r="E91" s="722" t="s">
        <v>256</v>
      </c>
      <c r="F91" s="681" t="s">
        <v>17</v>
      </c>
      <c r="G91" s="681"/>
      <c r="H91" s="620" t="s">
        <v>50</v>
      </c>
      <c r="I91" s="717">
        <v>38988</v>
      </c>
      <c r="J91" s="520">
        <f t="shared" ca="1" si="1"/>
        <v>16</v>
      </c>
      <c r="K91" s="488" t="s">
        <v>113</v>
      </c>
      <c r="L91" s="488" t="s">
        <v>35</v>
      </c>
      <c r="M91" s="759"/>
    </row>
    <row r="92" spans="1:13">
      <c r="A92" s="473">
        <v>89</v>
      </c>
      <c r="B92" s="520">
        <v>21</v>
      </c>
      <c r="C92" s="783" t="s">
        <v>257</v>
      </c>
      <c r="D92" s="784" t="s">
        <v>258</v>
      </c>
      <c r="E92" s="722" t="s">
        <v>259</v>
      </c>
      <c r="F92" s="681"/>
      <c r="G92" s="681" t="s">
        <v>7</v>
      </c>
      <c r="H92" s="620" t="s">
        <v>260</v>
      </c>
      <c r="I92" s="717">
        <v>19829</v>
      </c>
      <c r="J92" s="520">
        <f t="shared" ca="1" si="1"/>
        <v>68</v>
      </c>
      <c r="K92" s="488" t="s">
        <v>113</v>
      </c>
      <c r="L92" s="488" t="s">
        <v>20</v>
      </c>
      <c r="M92" s="759"/>
    </row>
    <row r="93" spans="1:13">
      <c r="A93" s="473">
        <v>90</v>
      </c>
      <c r="B93" s="520">
        <v>22</v>
      </c>
      <c r="C93" s="783" t="s">
        <v>261</v>
      </c>
      <c r="D93" s="784" t="s">
        <v>262</v>
      </c>
      <c r="E93" s="722" t="s">
        <v>263</v>
      </c>
      <c r="F93" s="681" t="s">
        <v>17</v>
      </c>
      <c r="G93" s="681"/>
      <c r="H93" s="620" t="s">
        <v>50</v>
      </c>
      <c r="I93" s="717">
        <v>30619</v>
      </c>
      <c r="J93" s="520">
        <f t="shared" ca="1" si="1"/>
        <v>39</v>
      </c>
      <c r="K93" s="488" t="s">
        <v>24</v>
      </c>
      <c r="L93" s="488" t="s">
        <v>166</v>
      </c>
      <c r="M93" s="759"/>
    </row>
    <row r="94" spans="1:13">
      <c r="A94" s="473">
        <v>91</v>
      </c>
      <c r="B94" s="520"/>
      <c r="C94" s="520"/>
      <c r="D94" s="784" t="s">
        <v>264</v>
      </c>
      <c r="E94" s="722" t="s">
        <v>265</v>
      </c>
      <c r="F94" s="681"/>
      <c r="G94" s="681" t="s">
        <v>7</v>
      </c>
      <c r="H94" s="620" t="s">
        <v>266</v>
      </c>
      <c r="I94" s="717">
        <v>33550</v>
      </c>
      <c r="J94" s="520">
        <f t="shared" ca="1" si="1"/>
        <v>31</v>
      </c>
      <c r="K94" s="488" t="s">
        <v>24</v>
      </c>
      <c r="L94" s="488" t="s">
        <v>47</v>
      </c>
      <c r="M94" s="759"/>
    </row>
    <row r="95" spans="1:13">
      <c r="A95" s="473">
        <v>92</v>
      </c>
      <c r="B95" s="520"/>
      <c r="C95" s="520"/>
      <c r="D95" s="784" t="s">
        <v>267</v>
      </c>
      <c r="E95" s="722" t="s">
        <v>268</v>
      </c>
      <c r="F95" s="681"/>
      <c r="G95" s="681" t="s">
        <v>7</v>
      </c>
      <c r="H95" s="620" t="s">
        <v>269</v>
      </c>
      <c r="I95" s="717">
        <v>43485</v>
      </c>
      <c r="J95" s="520">
        <f t="shared" ca="1" si="1"/>
        <v>3</v>
      </c>
      <c r="K95" s="488" t="s">
        <v>51</v>
      </c>
      <c r="L95" s="488" t="s">
        <v>52</v>
      </c>
      <c r="M95" s="759"/>
    </row>
    <row r="96" spans="1:13">
      <c r="A96" s="473">
        <v>93</v>
      </c>
      <c r="B96" s="473"/>
      <c r="C96" s="473"/>
      <c r="D96" s="784" t="s">
        <v>270</v>
      </c>
      <c r="E96" s="722" t="s">
        <v>271</v>
      </c>
      <c r="F96" s="681"/>
      <c r="G96" s="681" t="s">
        <v>7</v>
      </c>
      <c r="H96" s="620" t="s">
        <v>81</v>
      </c>
      <c r="I96" s="717">
        <v>43993</v>
      </c>
      <c r="J96" s="520">
        <f t="shared" ca="1" si="1"/>
        <v>2</v>
      </c>
      <c r="K96" s="488" t="s">
        <v>51</v>
      </c>
      <c r="L96" s="488" t="s">
        <v>52</v>
      </c>
      <c r="M96" s="759"/>
    </row>
    <row r="97" spans="1:13">
      <c r="A97" s="473">
        <v>94</v>
      </c>
      <c r="B97" s="520">
        <v>23</v>
      </c>
      <c r="C97" s="783" t="s">
        <v>272</v>
      </c>
      <c r="D97" s="784" t="s">
        <v>273</v>
      </c>
      <c r="E97" s="722" t="s">
        <v>274</v>
      </c>
      <c r="F97" s="681"/>
      <c r="G97" s="681" t="s">
        <v>7</v>
      </c>
      <c r="H97" s="620" t="s">
        <v>139</v>
      </c>
      <c r="I97" s="717">
        <v>21715</v>
      </c>
      <c r="J97" s="520">
        <f t="shared" ca="1" si="1"/>
        <v>63</v>
      </c>
      <c r="K97" s="488" t="s">
        <v>113</v>
      </c>
      <c r="L97" s="488" t="s">
        <v>20</v>
      </c>
      <c r="M97" s="759"/>
    </row>
    <row r="98" spans="1:13">
      <c r="A98" s="473">
        <v>95</v>
      </c>
      <c r="B98" s="520"/>
      <c r="C98" s="520"/>
      <c r="D98" s="760" t="s">
        <v>275</v>
      </c>
      <c r="E98" s="761" t="s">
        <v>276</v>
      </c>
      <c r="F98" s="681" t="s">
        <v>17</v>
      </c>
      <c r="G98" s="681"/>
      <c r="H98" s="620" t="s">
        <v>23</v>
      </c>
      <c r="I98" s="717">
        <v>34709</v>
      </c>
      <c r="J98" s="520">
        <f t="shared" ca="1" si="1"/>
        <v>27</v>
      </c>
      <c r="K98" s="488" t="s">
        <v>19</v>
      </c>
      <c r="L98" s="488" t="s">
        <v>42</v>
      </c>
      <c r="M98" s="759"/>
    </row>
    <row r="99" spans="1:13">
      <c r="A99" s="473">
        <v>96</v>
      </c>
      <c r="B99" s="520"/>
      <c r="C99" s="520"/>
      <c r="D99" s="784" t="s">
        <v>277</v>
      </c>
      <c r="E99" s="722" t="s">
        <v>278</v>
      </c>
      <c r="F99" s="681"/>
      <c r="G99" s="681" t="s">
        <v>7</v>
      </c>
      <c r="H99" s="620" t="s">
        <v>23</v>
      </c>
      <c r="I99" s="717">
        <v>36914</v>
      </c>
      <c r="J99" s="520">
        <f t="shared" ca="1" si="1"/>
        <v>21</v>
      </c>
      <c r="K99" s="488" t="s">
        <v>19</v>
      </c>
      <c r="L99" s="488" t="s">
        <v>74</v>
      </c>
      <c r="M99" s="759"/>
    </row>
    <row r="100" spans="1:13">
      <c r="A100" s="473">
        <v>97</v>
      </c>
      <c r="B100" s="520">
        <v>24</v>
      </c>
      <c r="C100" s="783" t="s">
        <v>279</v>
      </c>
      <c r="D100" s="784" t="s">
        <v>280</v>
      </c>
      <c r="E100" s="722" t="s">
        <v>281</v>
      </c>
      <c r="F100" s="681" t="s">
        <v>17</v>
      </c>
      <c r="G100" s="681"/>
      <c r="H100" s="620" t="s">
        <v>23</v>
      </c>
      <c r="I100" s="717">
        <v>23173</v>
      </c>
      <c r="J100" s="520">
        <f t="shared" ca="1" si="1"/>
        <v>59</v>
      </c>
      <c r="K100" s="488" t="s">
        <v>24</v>
      </c>
      <c r="L100" s="488" t="s">
        <v>42</v>
      </c>
      <c r="M100" s="759"/>
    </row>
    <row r="101" spans="1:13">
      <c r="A101" s="473">
        <v>98</v>
      </c>
      <c r="B101" s="520"/>
      <c r="C101" s="520"/>
      <c r="D101" s="784" t="s">
        <v>282</v>
      </c>
      <c r="E101" s="722" t="s">
        <v>283</v>
      </c>
      <c r="F101" s="681"/>
      <c r="G101" s="681" t="s">
        <v>7</v>
      </c>
      <c r="H101" s="620" t="s">
        <v>284</v>
      </c>
      <c r="I101" s="717">
        <v>24420</v>
      </c>
      <c r="J101" s="520">
        <f t="shared" ca="1" si="1"/>
        <v>56</v>
      </c>
      <c r="K101" s="488" t="s">
        <v>24</v>
      </c>
      <c r="L101" s="488" t="s">
        <v>42</v>
      </c>
      <c r="M101" s="759"/>
    </row>
    <row r="102" spans="1:13">
      <c r="A102" s="473">
        <v>99</v>
      </c>
      <c r="B102" s="520"/>
      <c r="C102" s="520"/>
      <c r="D102" s="784" t="s">
        <v>285</v>
      </c>
      <c r="E102" s="722" t="s">
        <v>286</v>
      </c>
      <c r="F102" s="681" t="s">
        <v>17</v>
      </c>
      <c r="G102" s="681"/>
      <c r="H102" s="620" t="s">
        <v>23</v>
      </c>
      <c r="I102" s="717">
        <v>33497</v>
      </c>
      <c r="J102" s="520">
        <f t="shared" ca="1" si="1"/>
        <v>31</v>
      </c>
      <c r="K102" s="488" t="s">
        <v>24</v>
      </c>
      <c r="L102" s="488" t="s">
        <v>52</v>
      </c>
      <c r="M102" s="759"/>
    </row>
    <row r="103" spans="1:13">
      <c r="A103" s="473">
        <v>100</v>
      </c>
      <c r="B103" s="520"/>
      <c r="C103" s="520"/>
      <c r="D103" s="784" t="s">
        <v>287</v>
      </c>
      <c r="E103" s="722" t="s">
        <v>288</v>
      </c>
      <c r="F103" s="681" t="s">
        <v>17</v>
      </c>
      <c r="G103" s="681"/>
      <c r="H103" s="620" t="s">
        <v>50</v>
      </c>
      <c r="I103" s="717">
        <v>39986</v>
      </c>
      <c r="J103" s="520">
        <f t="shared" ca="1" si="1"/>
        <v>13</v>
      </c>
      <c r="K103" s="488" t="s">
        <v>38</v>
      </c>
      <c r="L103" s="488" t="s">
        <v>35</v>
      </c>
      <c r="M103" s="759"/>
    </row>
    <row r="104" spans="1:13">
      <c r="A104" s="473">
        <v>101</v>
      </c>
      <c r="B104" s="520"/>
      <c r="C104" s="520"/>
      <c r="D104" s="784" t="s">
        <v>289</v>
      </c>
      <c r="E104" s="722" t="s">
        <v>290</v>
      </c>
      <c r="F104" s="681"/>
      <c r="G104" s="681" t="s">
        <v>7</v>
      </c>
      <c r="H104" s="620" t="s">
        <v>50</v>
      </c>
      <c r="I104" s="717">
        <v>41158</v>
      </c>
      <c r="J104" s="520">
        <f t="shared" ca="1" si="1"/>
        <v>10</v>
      </c>
      <c r="K104" s="488" t="s">
        <v>38</v>
      </c>
      <c r="L104" s="488" t="s">
        <v>35</v>
      </c>
      <c r="M104" s="759"/>
    </row>
    <row r="105" spans="1:13">
      <c r="A105" s="473">
        <v>102</v>
      </c>
      <c r="B105" s="520"/>
      <c r="C105" s="520"/>
      <c r="D105" s="784" t="s">
        <v>291</v>
      </c>
      <c r="E105" s="722" t="s">
        <v>292</v>
      </c>
      <c r="F105" s="681"/>
      <c r="G105" s="681" t="s">
        <v>7</v>
      </c>
      <c r="H105" s="620" t="s">
        <v>293</v>
      </c>
      <c r="I105" s="717">
        <v>41281</v>
      </c>
      <c r="J105" s="520">
        <f t="shared" ca="1" si="1"/>
        <v>9</v>
      </c>
      <c r="K105" s="488" t="s">
        <v>38</v>
      </c>
      <c r="L105" s="488" t="s">
        <v>35</v>
      </c>
      <c r="M105" s="759"/>
    </row>
    <row r="106" spans="1:13">
      <c r="A106" s="473">
        <v>103</v>
      </c>
      <c r="B106" s="520">
        <v>25</v>
      </c>
      <c r="C106" s="783" t="s">
        <v>294</v>
      </c>
      <c r="D106" s="784" t="s">
        <v>295</v>
      </c>
      <c r="E106" s="722" t="s">
        <v>296</v>
      </c>
      <c r="F106" s="681" t="s">
        <v>17</v>
      </c>
      <c r="G106" s="681"/>
      <c r="H106" s="620" t="s">
        <v>23</v>
      </c>
      <c r="I106" s="717">
        <v>31401</v>
      </c>
      <c r="J106" s="520">
        <f t="shared" ca="1" si="1"/>
        <v>36</v>
      </c>
      <c r="K106" s="488" t="s">
        <v>19</v>
      </c>
      <c r="L106" s="488" t="s">
        <v>42</v>
      </c>
      <c r="M106" s="759"/>
    </row>
    <row r="107" spans="1:13">
      <c r="A107" s="473">
        <v>104</v>
      </c>
      <c r="B107" s="520"/>
      <c r="C107" s="520"/>
      <c r="D107" s="784" t="s">
        <v>297</v>
      </c>
      <c r="E107" s="722" t="s">
        <v>298</v>
      </c>
      <c r="F107" s="681"/>
      <c r="G107" s="681" t="s">
        <v>7</v>
      </c>
      <c r="H107" s="620" t="s">
        <v>299</v>
      </c>
      <c r="I107" s="717">
        <v>30553</v>
      </c>
      <c r="J107" s="520">
        <f t="shared" ca="1" si="1"/>
        <v>39</v>
      </c>
      <c r="K107" s="488" t="s">
        <v>19</v>
      </c>
      <c r="L107" s="488" t="s">
        <v>42</v>
      </c>
      <c r="M107" s="759"/>
    </row>
    <row r="108" spans="1:13">
      <c r="A108" s="473">
        <v>105</v>
      </c>
      <c r="B108" s="520"/>
      <c r="C108" s="520"/>
      <c r="D108" s="784" t="s">
        <v>300</v>
      </c>
      <c r="E108" s="722" t="s">
        <v>301</v>
      </c>
      <c r="F108" s="681"/>
      <c r="G108" s="681" t="s">
        <v>7</v>
      </c>
      <c r="H108" s="620" t="s">
        <v>50</v>
      </c>
      <c r="I108" s="717">
        <v>41097</v>
      </c>
      <c r="J108" s="520">
        <f t="shared" ca="1" si="1"/>
        <v>10</v>
      </c>
      <c r="K108" s="488" t="s">
        <v>38</v>
      </c>
      <c r="L108" s="488" t="s">
        <v>35</v>
      </c>
      <c r="M108" s="759"/>
    </row>
    <row r="109" spans="1:13">
      <c r="A109" s="473">
        <v>106</v>
      </c>
      <c r="B109" s="520"/>
      <c r="C109" s="520"/>
      <c r="D109" s="753" t="s">
        <v>302</v>
      </c>
      <c r="E109" s="722" t="s">
        <v>303</v>
      </c>
      <c r="F109" s="681" t="s">
        <v>17</v>
      </c>
      <c r="G109" s="681"/>
      <c r="H109" s="620" t="s">
        <v>50</v>
      </c>
      <c r="I109" s="717">
        <v>44299</v>
      </c>
      <c r="J109" s="520">
        <v>0</v>
      </c>
      <c r="K109" s="488" t="s">
        <v>51</v>
      </c>
      <c r="L109" s="488" t="s">
        <v>52</v>
      </c>
      <c r="M109" s="759"/>
    </row>
    <row r="110" spans="1:13">
      <c r="A110" s="473">
        <v>107</v>
      </c>
      <c r="B110" s="520"/>
      <c r="C110" s="520"/>
      <c r="D110" s="784" t="s">
        <v>304</v>
      </c>
      <c r="E110" s="722" t="s">
        <v>305</v>
      </c>
      <c r="F110" s="681"/>
      <c r="G110" s="681" t="s">
        <v>7</v>
      </c>
      <c r="H110" s="620" t="s">
        <v>50</v>
      </c>
      <c r="I110" s="717">
        <v>42177</v>
      </c>
      <c r="J110" s="520">
        <f t="shared" ca="1" si="1"/>
        <v>7</v>
      </c>
      <c r="K110" s="488" t="s">
        <v>51</v>
      </c>
      <c r="L110" s="488" t="s">
        <v>52</v>
      </c>
      <c r="M110" s="759"/>
    </row>
    <row r="111" spans="1:13">
      <c r="A111" s="473">
        <v>108</v>
      </c>
      <c r="B111" s="520">
        <v>26</v>
      </c>
      <c r="C111" s="783" t="s">
        <v>306</v>
      </c>
      <c r="D111" s="784" t="s">
        <v>307</v>
      </c>
      <c r="E111" s="722" t="s">
        <v>308</v>
      </c>
      <c r="F111" s="681" t="s">
        <v>17</v>
      </c>
      <c r="G111" s="681"/>
      <c r="H111" s="620" t="s">
        <v>23</v>
      </c>
      <c r="I111" s="717">
        <v>22169</v>
      </c>
      <c r="J111" s="520">
        <f t="shared" ca="1" si="1"/>
        <v>62</v>
      </c>
      <c r="K111" s="488" t="s">
        <v>24</v>
      </c>
      <c r="L111" s="488" t="s">
        <v>42</v>
      </c>
      <c r="M111" s="759"/>
    </row>
    <row r="112" spans="1:13">
      <c r="A112" s="473">
        <v>109</v>
      </c>
      <c r="B112" s="520"/>
      <c r="C112" s="520"/>
      <c r="D112" s="784" t="s">
        <v>309</v>
      </c>
      <c r="E112" s="722" t="s">
        <v>310</v>
      </c>
      <c r="F112" s="681"/>
      <c r="G112" s="681" t="s">
        <v>7</v>
      </c>
      <c r="H112" s="620" t="s">
        <v>311</v>
      </c>
      <c r="I112" s="717">
        <v>28115</v>
      </c>
      <c r="J112" s="520">
        <f t="shared" ca="1" si="1"/>
        <v>45</v>
      </c>
      <c r="K112" s="488" t="s">
        <v>24</v>
      </c>
      <c r="L112" s="488" t="s">
        <v>20</v>
      </c>
      <c r="M112" s="759"/>
    </row>
    <row r="113" spans="1:13">
      <c r="A113" s="473">
        <v>110</v>
      </c>
      <c r="B113" s="520"/>
      <c r="C113" s="520"/>
      <c r="D113" s="784" t="s">
        <v>312</v>
      </c>
      <c r="E113" s="722" t="s">
        <v>313</v>
      </c>
      <c r="F113" s="681" t="s">
        <v>17</v>
      </c>
      <c r="G113" s="681"/>
      <c r="H113" s="620" t="s">
        <v>50</v>
      </c>
      <c r="I113" s="717">
        <v>35397</v>
      </c>
      <c r="J113" s="520">
        <f t="shared" ca="1" si="1"/>
        <v>26</v>
      </c>
      <c r="K113" s="488" t="s">
        <v>19</v>
      </c>
      <c r="L113" s="488" t="s">
        <v>314</v>
      </c>
      <c r="M113" s="759"/>
    </row>
    <row r="114" spans="1:13">
      <c r="A114" s="473">
        <v>111</v>
      </c>
      <c r="B114" s="520"/>
      <c r="C114" s="520"/>
      <c r="D114" s="784" t="s">
        <v>315</v>
      </c>
      <c r="E114" s="722" t="s">
        <v>316</v>
      </c>
      <c r="F114" s="681"/>
      <c r="G114" s="681" t="s">
        <v>7</v>
      </c>
      <c r="H114" s="620" t="s">
        <v>50</v>
      </c>
      <c r="I114" s="717">
        <v>36360</v>
      </c>
      <c r="J114" s="520">
        <f t="shared" ca="1" si="1"/>
        <v>23</v>
      </c>
      <c r="K114" s="488" t="s">
        <v>19</v>
      </c>
      <c r="L114" s="488" t="s">
        <v>317</v>
      </c>
      <c r="M114" s="759"/>
    </row>
    <row r="115" spans="1:13">
      <c r="A115" s="473">
        <v>112</v>
      </c>
      <c r="B115" s="520"/>
      <c r="C115" s="520"/>
      <c r="D115" s="784" t="s">
        <v>318</v>
      </c>
      <c r="E115" s="722" t="s">
        <v>319</v>
      </c>
      <c r="F115" s="681"/>
      <c r="G115" s="681" t="s">
        <v>7</v>
      </c>
      <c r="H115" s="620" t="s">
        <v>50</v>
      </c>
      <c r="I115" s="717">
        <v>36360</v>
      </c>
      <c r="J115" s="520">
        <f t="shared" ca="1" si="1"/>
        <v>23</v>
      </c>
      <c r="K115" s="488" t="s">
        <v>19</v>
      </c>
      <c r="L115" s="488" t="s">
        <v>317</v>
      </c>
      <c r="M115" s="759"/>
    </row>
    <row r="116" spans="1:13">
      <c r="A116" s="473">
        <v>113</v>
      </c>
      <c r="B116" s="520">
        <v>27</v>
      </c>
      <c r="C116" s="783" t="s">
        <v>320</v>
      </c>
      <c r="D116" s="784" t="s">
        <v>321</v>
      </c>
      <c r="E116" s="722" t="s">
        <v>322</v>
      </c>
      <c r="F116" s="681" t="s">
        <v>17</v>
      </c>
      <c r="G116" s="681"/>
      <c r="H116" s="620" t="s">
        <v>323</v>
      </c>
      <c r="I116" s="717">
        <v>23725</v>
      </c>
      <c r="J116" s="520">
        <f t="shared" ca="1" si="1"/>
        <v>57</v>
      </c>
      <c r="K116" s="488" t="s">
        <v>19</v>
      </c>
      <c r="L116" s="488" t="s">
        <v>42</v>
      </c>
      <c r="M116" s="759"/>
    </row>
    <row r="117" spans="1:13">
      <c r="A117" s="473">
        <v>114</v>
      </c>
      <c r="B117" s="520"/>
      <c r="C117" s="520"/>
      <c r="D117" s="784" t="s">
        <v>324</v>
      </c>
      <c r="E117" s="722" t="s">
        <v>325</v>
      </c>
      <c r="F117" s="681"/>
      <c r="G117" s="681" t="s">
        <v>7</v>
      </c>
      <c r="H117" s="620" t="s">
        <v>23</v>
      </c>
      <c r="I117" s="717">
        <v>24456</v>
      </c>
      <c r="J117" s="520">
        <f t="shared" ca="1" si="1"/>
        <v>55</v>
      </c>
      <c r="K117" s="488" t="s">
        <v>19</v>
      </c>
      <c r="L117" s="488" t="s">
        <v>42</v>
      </c>
      <c r="M117" s="759"/>
    </row>
    <row r="118" spans="1:13">
      <c r="A118" s="473">
        <v>115</v>
      </c>
      <c r="B118" s="520"/>
      <c r="C118" s="520"/>
      <c r="D118" s="760" t="s">
        <v>326</v>
      </c>
      <c r="E118" s="762" t="s">
        <v>327</v>
      </c>
      <c r="F118" s="681"/>
      <c r="G118" s="681" t="s">
        <v>7</v>
      </c>
      <c r="H118" s="620" t="s">
        <v>50</v>
      </c>
      <c r="I118" s="717">
        <v>33390</v>
      </c>
      <c r="J118" s="662">
        <f t="shared" ca="1" si="1"/>
        <v>31</v>
      </c>
      <c r="K118" s="488"/>
      <c r="L118" s="488"/>
      <c r="M118" s="759"/>
    </row>
    <row r="119" spans="1:13">
      <c r="A119" s="473">
        <v>116</v>
      </c>
      <c r="B119" s="520"/>
      <c r="C119" s="520"/>
      <c r="D119" s="784" t="s">
        <v>328</v>
      </c>
      <c r="E119" s="722" t="s">
        <v>329</v>
      </c>
      <c r="F119" s="681" t="s">
        <v>17</v>
      </c>
      <c r="G119" s="681"/>
      <c r="H119" s="620" t="s">
        <v>50</v>
      </c>
      <c r="I119" s="717">
        <v>35937</v>
      </c>
      <c r="J119" s="520">
        <f t="shared" ca="1" si="1"/>
        <v>24</v>
      </c>
      <c r="K119" s="488" t="s">
        <v>19</v>
      </c>
      <c r="L119" s="488" t="s">
        <v>42</v>
      </c>
      <c r="M119" s="759"/>
    </row>
    <row r="120" spans="1:13">
      <c r="A120" s="473">
        <v>117</v>
      </c>
      <c r="B120" s="520">
        <v>28</v>
      </c>
      <c r="C120" s="783" t="s">
        <v>330</v>
      </c>
      <c r="D120" s="784" t="s">
        <v>331</v>
      </c>
      <c r="E120" s="722" t="s">
        <v>332</v>
      </c>
      <c r="F120" s="681"/>
      <c r="G120" s="681" t="s">
        <v>7</v>
      </c>
      <c r="H120" s="620" t="s">
        <v>23</v>
      </c>
      <c r="I120" s="717">
        <v>23417</v>
      </c>
      <c r="J120" s="520">
        <f t="shared" ca="1" si="1"/>
        <v>58</v>
      </c>
      <c r="K120" s="488" t="s">
        <v>113</v>
      </c>
      <c r="L120" s="488" t="s">
        <v>42</v>
      </c>
      <c r="M120" s="759"/>
    </row>
    <row r="121" spans="1:13">
      <c r="A121" s="473">
        <v>118</v>
      </c>
      <c r="B121" s="520"/>
      <c r="C121" s="520"/>
      <c r="D121" s="784" t="s">
        <v>333</v>
      </c>
      <c r="E121" s="722" t="s">
        <v>334</v>
      </c>
      <c r="F121" s="681" t="s">
        <v>17</v>
      </c>
      <c r="G121" s="681"/>
      <c r="H121" s="620" t="s">
        <v>50</v>
      </c>
      <c r="I121" s="717">
        <v>33506</v>
      </c>
      <c r="J121" s="520">
        <f t="shared" ca="1" si="1"/>
        <v>31</v>
      </c>
      <c r="K121" s="488" t="s">
        <v>24</v>
      </c>
      <c r="L121" s="488" t="s">
        <v>52</v>
      </c>
      <c r="M121" s="759"/>
    </row>
    <row r="122" spans="1:13">
      <c r="A122" s="473">
        <v>119</v>
      </c>
      <c r="B122" s="520">
        <v>29</v>
      </c>
      <c r="C122" s="783" t="s">
        <v>335</v>
      </c>
      <c r="D122" s="784" t="s">
        <v>336</v>
      </c>
      <c r="E122" s="722" t="s">
        <v>337</v>
      </c>
      <c r="F122" s="681"/>
      <c r="G122" s="681" t="s">
        <v>7</v>
      </c>
      <c r="H122" s="620" t="s">
        <v>338</v>
      </c>
      <c r="I122" s="717">
        <v>17358</v>
      </c>
      <c r="J122" s="520">
        <f t="shared" ca="1" si="1"/>
        <v>75</v>
      </c>
      <c r="K122" s="488" t="s">
        <v>24</v>
      </c>
      <c r="L122" s="488" t="s">
        <v>20</v>
      </c>
      <c r="M122" s="759"/>
    </row>
    <row r="123" spans="1:13">
      <c r="A123" s="473">
        <v>120</v>
      </c>
      <c r="B123" s="520">
        <v>30</v>
      </c>
      <c r="C123" s="783" t="s">
        <v>339</v>
      </c>
      <c r="D123" s="784" t="s">
        <v>340</v>
      </c>
      <c r="E123" s="722" t="s">
        <v>341</v>
      </c>
      <c r="F123" s="681" t="s">
        <v>17</v>
      </c>
      <c r="G123" s="681"/>
      <c r="H123" s="620" t="s">
        <v>23</v>
      </c>
      <c r="I123" s="717">
        <v>28193</v>
      </c>
      <c r="J123" s="520">
        <f t="shared" ca="1" si="1"/>
        <v>45</v>
      </c>
      <c r="K123" s="488" t="s">
        <v>19</v>
      </c>
      <c r="L123" s="488" t="s">
        <v>342</v>
      </c>
      <c r="M123" s="759"/>
    </row>
    <row r="124" spans="1:13">
      <c r="A124" s="473">
        <v>121</v>
      </c>
      <c r="B124" s="520"/>
      <c r="C124" s="520"/>
      <c r="D124" s="784" t="s">
        <v>343</v>
      </c>
      <c r="E124" s="722" t="s">
        <v>344</v>
      </c>
      <c r="F124" s="681"/>
      <c r="G124" s="681" t="s">
        <v>7</v>
      </c>
      <c r="H124" s="620" t="s">
        <v>345</v>
      </c>
      <c r="I124" s="717">
        <v>30444</v>
      </c>
      <c r="J124" s="520">
        <f t="shared" ca="1" si="1"/>
        <v>39</v>
      </c>
      <c r="K124" s="488" t="s">
        <v>19</v>
      </c>
      <c r="L124" s="488" t="s">
        <v>47</v>
      </c>
      <c r="M124" s="759"/>
    </row>
    <row r="125" spans="1:13">
      <c r="A125" s="473">
        <v>122</v>
      </c>
      <c r="B125" s="520"/>
      <c r="C125" s="520"/>
      <c r="D125" s="784" t="s">
        <v>346</v>
      </c>
      <c r="E125" s="722" t="s">
        <v>347</v>
      </c>
      <c r="F125" s="681" t="s">
        <v>17</v>
      </c>
      <c r="G125" s="681"/>
      <c r="H125" s="620" t="s">
        <v>23</v>
      </c>
      <c r="I125" s="717">
        <v>40104</v>
      </c>
      <c r="J125" s="520">
        <f t="shared" ca="1" si="1"/>
        <v>13</v>
      </c>
      <c r="K125" s="488" t="s">
        <v>38</v>
      </c>
      <c r="L125" s="488" t="s">
        <v>35</v>
      </c>
      <c r="M125" s="759"/>
    </row>
    <row r="126" spans="1:13">
      <c r="A126" s="473">
        <v>123</v>
      </c>
      <c r="B126" s="520"/>
      <c r="C126" s="520"/>
      <c r="D126" s="784" t="s">
        <v>348</v>
      </c>
      <c r="E126" s="722" t="s">
        <v>349</v>
      </c>
      <c r="F126" s="681" t="s">
        <v>17</v>
      </c>
      <c r="G126" s="681"/>
      <c r="H126" s="620" t="s">
        <v>23</v>
      </c>
      <c r="I126" s="717">
        <v>40553</v>
      </c>
      <c r="J126" s="520">
        <f t="shared" ca="1" si="1"/>
        <v>11</v>
      </c>
      <c r="K126" s="488" t="s">
        <v>38</v>
      </c>
      <c r="L126" s="488" t="s">
        <v>35</v>
      </c>
      <c r="M126" s="759"/>
    </row>
    <row r="127" spans="1:13">
      <c r="A127" s="473">
        <v>124</v>
      </c>
      <c r="B127" s="520"/>
      <c r="C127" s="520"/>
      <c r="D127" s="784" t="s">
        <v>350</v>
      </c>
      <c r="E127" s="722" t="s">
        <v>351</v>
      </c>
      <c r="F127" s="681" t="s">
        <v>17</v>
      </c>
      <c r="G127" s="681"/>
      <c r="H127" s="620" t="s">
        <v>23</v>
      </c>
      <c r="I127" s="717">
        <v>41056</v>
      </c>
      <c r="J127" s="520">
        <f t="shared" ca="1" si="1"/>
        <v>10</v>
      </c>
      <c r="K127" s="488" t="s">
        <v>38</v>
      </c>
      <c r="L127" s="488" t="s">
        <v>35</v>
      </c>
      <c r="M127" s="759"/>
    </row>
    <row r="128" spans="1:13">
      <c r="A128" s="473">
        <v>125</v>
      </c>
      <c r="B128" s="520"/>
      <c r="C128" s="520"/>
      <c r="D128" s="784" t="s">
        <v>352</v>
      </c>
      <c r="E128" s="722" t="s">
        <v>353</v>
      </c>
      <c r="F128" s="681" t="s">
        <v>17</v>
      </c>
      <c r="G128" s="681"/>
      <c r="H128" s="620" t="s">
        <v>354</v>
      </c>
      <c r="I128" s="717">
        <v>42488</v>
      </c>
      <c r="J128" s="520">
        <f t="shared" ca="1" si="1"/>
        <v>6</v>
      </c>
      <c r="K128" s="488" t="s">
        <v>51</v>
      </c>
      <c r="L128" s="488" t="s">
        <v>52</v>
      </c>
      <c r="M128" s="759"/>
    </row>
    <row r="129" spans="1:13">
      <c r="A129" s="473">
        <v>126</v>
      </c>
      <c r="B129" s="520"/>
      <c r="C129" s="520"/>
      <c r="D129" s="784" t="s">
        <v>355</v>
      </c>
      <c r="E129" s="722" t="s">
        <v>356</v>
      </c>
      <c r="F129" s="681"/>
      <c r="G129" s="681" t="s">
        <v>7</v>
      </c>
      <c r="H129" s="620" t="s">
        <v>23</v>
      </c>
      <c r="I129" s="717">
        <v>43714</v>
      </c>
      <c r="J129" s="520">
        <f t="shared" ca="1" si="1"/>
        <v>3</v>
      </c>
      <c r="K129" s="488" t="s">
        <v>51</v>
      </c>
      <c r="L129" s="488" t="s">
        <v>52</v>
      </c>
      <c r="M129" s="759"/>
    </row>
    <row r="130" spans="1:13">
      <c r="A130" s="473">
        <v>127</v>
      </c>
      <c r="B130" s="520">
        <v>31</v>
      </c>
      <c r="C130" s="783" t="s">
        <v>357</v>
      </c>
      <c r="D130" s="763" t="s">
        <v>358</v>
      </c>
      <c r="E130" s="722" t="s">
        <v>359</v>
      </c>
      <c r="F130" s="681"/>
      <c r="G130" s="681" t="s">
        <v>7</v>
      </c>
      <c r="H130" s="620" t="s">
        <v>129</v>
      </c>
      <c r="I130" s="717">
        <v>13864</v>
      </c>
      <c r="J130" s="520">
        <f t="shared" ca="1" si="1"/>
        <v>84</v>
      </c>
      <c r="K130" s="488" t="s">
        <v>113</v>
      </c>
      <c r="L130" s="488" t="s">
        <v>360</v>
      </c>
      <c r="M130" s="759"/>
    </row>
    <row r="131" spans="1:13">
      <c r="A131" s="473">
        <v>128</v>
      </c>
      <c r="B131" s="520">
        <v>32</v>
      </c>
      <c r="C131" s="783" t="s">
        <v>361</v>
      </c>
      <c r="D131" s="784" t="s">
        <v>362</v>
      </c>
      <c r="E131" s="722" t="s">
        <v>363</v>
      </c>
      <c r="F131" s="681"/>
      <c r="G131" s="681" t="s">
        <v>7</v>
      </c>
      <c r="H131" s="620" t="s">
        <v>129</v>
      </c>
      <c r="I131" s="717">
        <v>29900</v>
      </c>
      <c r="J131" s="520">
        <f t="shared" ca="1" si="1"/>
        <v>41</v>
      </c>
      <c r="K131" s="488" t="s">
        <v>19</v>
      </c>
      <c r="L131" s="488" t="s">
        <v>42</v>
      </c>
      <c r="M131" s="759"/>
    </row>
    <row r="132" spans="1:13">
      <c r="A132" s="473">
        <v>129</v>
      </c>
      <c r="B132" s="520"/>
      <c r="C132" s="520"/>
      <c r="D132" s="784" t="s">
        <v>364</v>
      </c>
      <c r="E132" s="722" t="s">
        <v>365</v>
      </c>
      <c r="F132" s="681" t="s">
        <v>17</v>
      </c>
      <c r="G132" s="681"/>
      <c r="H132" s="620" t="s">
        <v>50</v>
      </c>
      <c r="I132" s="717">
        <v>39997</v>
      </c>
      <c r="J132" s="520">
        <f t="shared" ca="1" si="1"/>
        <v>13</v>
      </c>
      <c r="K132" s="488" t="s">
        <v>38</v>
      </c>
      <c r="L132" s="488" t="s">
        <v>52</v>
      </c>
      <c r="M132" s="759"/>
    </row>
    <row r="133" spans="1:13">
      <c r="A133" s="473">
        <v>130</v>
      </c>
      <c r="B133" s="520"/>
      <c r="C133" s="520"/>
      <c r="D133" s="784" t="s">
        <v>366</v>
      </c>
      <c r="E133" s="722" t="s">
        <v>367</v>
      </c>
      <c r="F133" s="681"/>
      <c r="G133" s="681" t="s">
        <v>7</v>
      </c>
      <c r="H133" s="620" t="s">
        <v>50</v>
      </c>
      <c r="I133" s="717">
        <v>41372</v>
      </c>
      <c r="J133" s="520">
        <f t="shared" ca="1" si="1"/>
        <v>9</v>
      </c>
      <c r="K133" s="488" t="s">
        <v>38</v>
      </c>
      <c r="L133" s="488" t="s">
        <v>52</v>
      </c>
      <c r="M133" s="759"/>
    </row>
    <row r="134" spans="1:13">
      <c r="A134" s="473">
        <v>131</v>
      </c>
      <c r="B134" s="520">
        <v>33</v>
      </c>
      <c r="C134" s="783" t="s">
        <v>368</v>
      </c>
      <c r="D134" s="784" t="s">
        <v>369</v>
      </c>
      <c r="E134" s="722" t="s">
        <v>370</v>
      </c>
      <c r="F134" s="681"/>
      <c r="G134" s="681" t="s">
        <v>7</v>
      </c>
      <c r="H134" s="620" t="s">
        <v>371</v>
      </c>
      <c r="I134" s="717">
        <v>23623</v>
      </c>
      <c r="J134" s="520">
        <f t="shared" ca="1" si="1"/>
        <v>58</v>
      </c>
      <c r="K134" s="488" t="s">
        <v>19</v>
      </c>
      <c r="L134" s="488" t="s">
        <v>20</v>
      </c>
      <c r="M134" s="759"/>
    </row>
    <row r="135" spans="1:13">
      <c r="A135" s="473">
        <v>132</v>
      </c>
      <c r="B135" s="520"/>
      <c r="C135" s="520"/>
      <c r="D135" s="784" t="s">
        <v>372</v>
      </c>
      <c r="E135" s="722" t="s">
        <v>373</v>
      </c>
      <c r="F135" s="681"/>
      <c r="G135" s="681" t="s">
        <v>7</v>
      </c>
      <c r="H135" s="620" t="s">
        <v>23</v>
      </c>
      <c r="I135" s="717">
        <v>34950</v>
      </c>
      <c r="J135" s="520">
        <f t="shared" ca="1" si="1"/>
        <v>27</v>
      </c>
      <c r="K135" s="488" t="s">
        <v>98</v>
      </c>
      <c r="L135" s="488" t="s">
        <v>74</v>
      </c>
      <c r="M135" s="759"/>
    </row>
    <row r="136" spans="1:13">
      <c r="A136" s="473">
        <v>133</v>
      </c>
      <c r="B136" s="520"/>
      <c r="C136" s="520"/>
      <c r="D136" s="784" t="s">
        <v>374</v>
      </c>
      <c r="E136" s="722" t="s">
        <v>375</v>
      </c>
      <c r="F136" s="681"/>
      <c r="G136" s="681" t="s">
        <v>7</v>
      </c>
      <c r="H136" s="620" t="s">
        <v>23</v>
      </c>
      <c r="I136" s="717">
        <v>35670</v>
      </c>
      <c r="J136" s="520">
        <f t="shared" ref="J136:J199" ca="1" si="2">ROUNDDOWN(YEARFRAC(I136,TODAY(),1),0)</f>
        <v>25</v>
      </c>
      <c r="K136" s="488" t="s">
        <v>98</v>
      </c>
      <c r="L136" s="488" t="s">
        <v>74</v>
      </c>
      <c r="M136" s="759"/>
    </row>
    <row r="137" spans="1:13">
      <c r="A137" s="473">
        <v>134</v>
      </c>
      <c r="B137" s="520">
        <v>34</v>
      </c>
      <c r="C137" s="783" t="s">
        <v>376</v>
      </c>
      <c r="D137" s="784" t="s">
        <v>377</v>
      </c>
      <c r="E137" s="722" t="s">
        <v>378</v>
      </c>
      <c r="F137" s="681" t="s">
        <v>17</v>
      </c>
      <c r="G137" s="681"/>
      <c r="H137" s="620" t="s">
        <v>23</v>
      </c>
      <c r="I137" s="717">
        <v>33193</v>
      </c>
      <c r="J137" s="520">
        <f t="shared" ca="1" si="2"/>
        <v>32</v>
      </c>
      <c r="K137" s="488" t="s">
        <v>19</v>
      </c>
      <c r="L137" s="488" t="s">
        <v>42</v>
      </c>
      <c r="M137" s="759"/>
    </row>
    <row r="138" spans="1:13">
      <c r="A138" s="473">
        <v>135</v>
      </c>
      <c r="B138" s="520"/>
      <c r="C138" s="520"/>
      <c r="D138" s="784" t="s">
        <v>379</v>
      </c>
      <c r="E138" s="722" t="s">
        <v>380</v>
      </c>
      <c r="F138" s="681"/>
      <c r="G138" s="681" t="s">
        <v>7</v>
      </c>
      <c r="H138" s="620" t="s">
        <v>381</v>
      </c>
      <c r="I138" s="717">
        <v>32796</v>
      </c>
      <c r="J138" s="520">
        <f t="shared" ca="1" si="2"/>
        <v>33</v>
      </c>
      <c r="K138" s="488" t="s">
        <v>82</v>
      </c>
      <c r="L138" s="488" t="s">
        <v>47</v>
      </c>
      <c r="M138" s="759"/>
    </row>
    <row r="139" spans="1:13">
      <c r="A139" s="473">
        <v>136</v>
      </c>
      <c r="B139" s="520"/>
      <c r="C139" s="520"/>
      <c r="D139" s="784" t="s">
        <v>382</v>
      </c>
      <c r="E139" s="722" t="s">
        <v>383</v>
      </c>
      <c r="F139" s="681" t="s">
        <v>17</v>
      </c>
      <c r="G139" s="681"/>
      <c r="H139" s="620" t="s">
        <v>381</v>
      </c>
      <c r="I139" s="717">
        <v>41935</v>
      </c>
      <c r="J139" s="520">
        <f t="shared" ca="1" si="2"/>
        <v>8</v>
      </c>
      <c r="K139" s="488" t="s">
        <v>51</v>
      </c>
      <c r="L139" s="488" t="s">
        <v>52</v>
      </c>
      <c r="M139" s="759"/>
    </row>
    <row r="140" spans="1:13">
      <c r="A140" s="473">
        <v>137</v>
      </c>
      <c r="B140" s="520"/>
      <c r="C140" s="520"/>
      <c r="D140" s="784" t="s">
        <v>384</v>
      </c>
      <c r="E140" s="722" t="s">
        <v>385</v>
      </c>
      <c r="F140" s="681"/>
      <c r="G140" s="681" t="s">
        <v>7</v>
      </c>
      <c r="H140" s="620" t="s">
        <v>381</v>
      </c>
      <c r="I140" s="717">
        <v>42832</v>
      </c>
      <c r="J140" s="520">
        <f t="shared" ca="1" si="2"/>
        <v>5</v>
      </c>
      <c r="K140" s="488" t="s">
        <v>51</v>
      </c>
      <c r="L140" s="488" t="s">
        <v>52</v>
      </c>
      <c r="M140" s="759"/>
    </row>
    <row r="141" spans="1:13">
      <c r="A141" s="473">
        <v>138</v>
      </c>
      <c r="B141" s="520">
        <v>35</v>
      </c>
      <c r="C141" s="783" t="s">
        <v>386</v>
      </c>
      <c r="D141" s="784" t="s">
        <v>387</v>
      </c>
      <c r="E141" s="722" t="s">
        <v>388</v>
      </c>
      <c r="F141" s="681" t="s">
        <v>17</v>
      </c>
      <c r="G141" s="681"/>
      <c r="H141" s="620" t="s">
        <v>23</v>
      </c>
      <c r="I141" s="717">
        <v>29340</v>
      </c>
      <c r="J141" s="520">
        <f t="shared" ca="1" si="2"/>
        <v>42</v>
      </c>
      <c r="K141" s="488" t="s">
        <v>19</v>
      </c>
      <c r="L141" s="488" t="s">
        <v>42</v>
      </c>
      <c r="M141" s="759"/>
    </row>
    <row r="142" spans="1:13">
      <c r="A142" s="473">
        <v>139</v>
      </c>
      <c r="B142" s="520"/>
      <c r="C142" s="520"/>
      <c r="D142" s="784" t="s">
        <v>389</v>
      </c>
      <c r="E142" s="722" t="s">
        <v>390</v>
      </c>
      <c r="F142" s="681"/>
      <c r="G142" s="681" t="s">
        <v>7</v>
      </c>
      <c r="H142" s="620" t="s">
        <v>269</v>
      </c>
      <c r="I142" s="717">
        <v>30271</v>
      </c>
      <c r="J142" s="520">
        <f t="shared" ca="1" si="2"/>
        <v>40</v>
      </c>
      <c r="K142" s="488" t="s">
        <v>19</v>
      </c>
      <c r="L142" s="488" t="s">
        <v>42</v>
      </c>
      <c r="M142" s="759"/>
    </row>
    <row r="143" spans="1:13">
      <c r="A143" s="473">
        <v>140</v>
      </c>
      <c r="B143" s="520"/>
      <c r="C143" s="520"/>
      <c r="D143" s="784" t="s">
        <v>391</v>
      </c>
      <c r="E143" s="722" t="s">
        <v>392</v>
      </c>
      <c r="F143" s="681" t="s">
        <v>17</v>
      </c>
      <c r="G143" s="681"/>
      <c r="H143" s="620" t="s">
        <v>393</v>
      </c>
      <c r="I143" s="717">
        <v>39773</v>
      </c>
      <c r="J143" s="520">
        <f t="shared" ca="1" si="2"/>
        <v>14</v>
      </c>
      <c r="K143" s="488" t="s">
        <v>113</v>
      </c>
      <c r="L143" s="488" t="s">
        <v>35</v>
      </c>
      <c r="M143" s="759"/>
    </row>
    <row r="144" spans="1:13">
      <c r="A144" s="473">
        <v>141</v>
      </c>
      <c r="B144" s="520"/>
      <c r="C144" s="520"/>
      <c r="D144" s="784" t="s">
        <v>394</v>
      </c>
      <c r="E144" s="722" t="s">
        <v>395</v>
      </c>
      <c r="F144" s="681" t="s">
        <v>17</v>
      </c>
      <c r="G144" s="681"/>
      <c r="H144" s="620" t="s">
        <v>23</v>
      </c>
      <c r="I144" s="717">
        <v>40094</v>
      </c>
      <c r="J144" s="520">
        <f t="shared" ca="1" si="2"/>
        <v>13</v>
      </c>
      <c r="K144" s="488" t="s">
        <v>38</v>
      </c>
      <c r="L144" s="488" t="s">
        <v>35</v>
      </c>
      <c r="M144" s="759"/>
    </row>
    <row r="145" spans="1:13">
      <c r="A145" s="473">
        <v>142</v>
      </c>
      <c r="B145" s="520"/>
      <c r="C145" s="520"/>
      <c r="D145" s="784" t="s">
        <v>396</v>
      </c>
      <c r="E145" s="722" t="s">
        <v>397</v>
      </c>
      <c r="F145" s="681"/>
      <c r="G145" s="681" t="s">
        <v>7</v>
      </c>
      <c r="H145" s="620" t="s">
        <v>23</v>
      </c>
      <c r="I145" s="717">
        <v>40836</v>
      </c>
      <c r="J145" s="520">
        <f t="shared" ca="1" si="2"/>
        <v>11</v>
      </c>
      <c r="K145" s="488" t="s">
        <v>38</v>
      </c>
      <c r="L145" s="488" t="s">
        <v>35</v>
      </c>
      <c r="M145" s="759"/>
    </row>
    <row r="146" spans="1:13">
      <c r="A146" s="473">
        <v>143</v>
      </c>
      <c r="B146" s="520"/>
      <c r="C146" s="520"/>
      <c r="D146" s="784" t="s">
        <v>398</v>
      </c>
      <c r="E146" s="722" t="s">
        <v>399</v>
      </c>
      <c r="F146" s="681" t="s">
        <v>17</v>
      </c>
      <c r="G146" s="681"/>
      <c r="H146" s="620" t="s">
        <v>50</v>
      </c>
      <c r="I146" s="717">
        <v>42478</v>
      </c>
      <c r="J146" s="520">
        <f t="shared" ca="1" si="2"/>
        <v>6</v>
      </c>
      <c r="K146" s="488" t="s">
        <v>51</v>
      </c>
      <c r="L146" s="488" t="s">
        <v>52</v>
      </c>
      <c r="M146" s="759"/>
    </row>
    <row r="147" spans="1:13">
      <c r="A147" s="473">
        <v>144</v>
      </c>
      <c r="B147" s="520">
        <v>36</v>
      </c>
      <c r="C147" s="783" t="s">
        <v>400</v>
      </c>
      <c r="D147" s="784" t="s">
        <v>401</v>
      </c>
      <c r="E147" s="722" t="s">
        <v>402</v>
      </c>
      <c r="F147" s="681" t="s">
        <v>17</v>
      </c>
      <c r="G147" s="681"/>
      <c r="H147" s="620" t="s">
        <v>23</v>
      </c>
      <c r="I147" s="717">
        <v>28431</v>
      </c>
      <c r="J147" s="520">
        <f t="shared" ca="1" si="2"/>
        <v>45</v>
      </c>
      <c r="K147" s="488" t="s">
        <v>19</v>
      </c>
      <c r="L147" s="488" t="s">
        <v>42</v>
      </c>
      <c r="M147" s="759"/>
    </row>
    <row r="148" spans="1:13">
      <c r="A148" s="473">
        <v>145</v>
      </c>
      <c r="B148" s="520"/>
      <c r="C148" s="520"/>
      <c r="D148" s="784" t="s">
        <v>403</v>
      </c>
      <c r="E148" s="722" t="s">
        <v>404</v>
      </c>
      <c r="F148" s="681"/>
      <c r="G148" s="681" t="s">
        <v>7</v>
      </c>
      <c r="H148" s="620" t="s">
        <v>191</v>
      </c>
      <c r="I148" s="717">
        <v>31540</v>
      </c>
      <c r="J148" s="520">
        <f t="shared" ca="1" si="2"/>
        <v>36</v>
      </c>
      <c r="K148" s="488" t="s">
        <v>19</v>
      </c>
      <c r="L148" s="488" t="s">
        <v>47</v>
      </c>
      <c r="M148" s="759"/>
    </row>
    <row r="149" spans="1:13">
      <c r="A149" s="473">
        <v>146</v>
      </c>
      <c r="B149" s="520"/>
      <c r="C149" s="520"/>
      <c r="D149" s="784" t="s">
        <v>405</v>
      </c>
      <c r="E149" s="722" t="s">
        <v>406</v>
      </c>
      <c r="F149" s="681" t="s">
        <v>17</v>
      </c>
      <c r="G149" s="681"/>
      <c r="H149" s="620" t="s">
        <v>269</v>
      </c>
      <c r="I149" s="717">
        <v>43423</v>
      </c>
      <c r="J149" s="520">
        <f t="shared" ca="1" si="2"/>
        <v>4</v>
      </c>
      <c r="K149" s="488" t="s">
        <v>51</v>
      </c>
      <c r="L149" s="488" t="s">
        <v>52</v>
      </c>
      <c r="M149" s="759"/>
    </row>
    <row r="150" spans="1:13">
      <c r="A150" s="473">
        <v>147</v>
      </c>
      <c r="B150" s="520"/>
      <c r="C150" s="520"/>
      <c r="D150" s="754" t="s">
        <v>407</v>
      </c>
      <c r="E150" s="722" t="s">
        <v>408</v>
      </c>
      <c r="F150" s="681" t="s">
        <v>17</v>
      </c>
      <c r="G150" s="681"/>
      <c r="H150" s="620" t="s">
        <v>50</v>
      </c>
      <c r="I150" s="717">
        <v>44564</v>
      </c>
      <c r="J150" s="520">
        <f t="shared" ca="1" si="2"/>
        <v>0</v>
      </c>
      <c r="K150" s="488" t="s">
        <v>51</v>
      </c>
      <c r="L150" s="488" t="s">
        <v>52</v>
      </c>
      <c r="M150" s="759"/>
    </row>
    <row r="151" spans="1:13">
      <c r="A151" s="473">
        <v>148</v>
      </c>
      <c r="B151" s="520">
        <v>37</v>
      </c>
      <c r="C151" s="783" t="s">
        <v>409</v>
      </c>
      <c r="D151" s="784" t="s">
        <v>410</v>
      </c>
      <c r="E151" s="722" t="s">
        <v>411</v>
      </c>
      <c r="F151" s="681"/>
      <c r="G151" s="681" t="s">
        <v>7</v>
      </c>
      <c r="H151" s="620" t="s">
        <v>412</v>
      </c>
      <c r="I151" s="717">
        <v>15478</v>
      </c>
      <c r="J151" s="520">
        <f t="shared" ca="1" si="2"/>
        <v>80</v>
      </c>
      <c r="K151" s="488" t="s">
        <v>113</v>
      </c>
      <c r="L151" s="488" t="s">
        <v>20</v>
      </c>
      <c r="M151" s="759"/>
    </row>
    <row r="152" spans="1:13">
      <c r="A152" s="473">
        <v>149</v>
      </c>
      <c r="B152" s="520">
        <v>38</v>
      </c>
      <c r="C152" s="783" t="s">
        <v>413</v>
      </c>
      <c r="D152" s="784" t="s">
        <v>414</v>
      </c>
      <c r="E152" s="722" t="s">
        <v>415</v>
      </c>
      <c r="F152" s="681" t="s">
        <v>17</v>
      </c>
      <c r="G152" s="681"/>
      <c r="H152" s="620" t="s">
        <v>23</v>
      </c>
      <c r="I152" s="717">
        <v>26703</v>
      </c>
      <c r="J152" s="520">
        <f t="shared" ca="1" si="2"/>
        <v>49</v>
      </c>
      <c r="K152" s="488" t="s">
        <v>19</v>
      </c>
      <c r="L152" s="488" t="s">
        <v>20</v>
      </c>
      <c r="M152" s="759"/>
    </row>
    <row r="153" spans="1:13">
      <c r="A153" s="473">
        <v>150</v>
      </c>
      <c r="B153" s="520"/>
      <c r="C153" s="520"/>
      <c r="D153" s="784" t="s">
        <v>416</v>
      </c>
      <c r="E153" s="722" t="s">
        <v>417</v>
      </c>
      <c r="F153" s="681"/>
      <c r="G153" s="681" t="s">
        <v>7</v>
      </c>
      <c r="H153" s="620" t="s">
        <v>418</v>
      </c>
      <c r="I153" s="717">
        <v>28562</v>
      </c>
      <c r="J153" s="520">
        <f t="shared" ca="1" si="2"/>
        <v>44</v>
      </c>
      <c r="K153" s="488" t="s">
        <v>19</v>
      </c>
      <c r="L153" s="488" t="s">
        <v>342</v>
      </c>
      <c r="M153" s="759"/>
    </row>
    <row r="154" spans="1:13">
      <c r="A154" s="473">
        <v>151</v>
      </c>
      <c r="B154" s="520"/>
      <c r="C154" s="520"/>
      <c r="D154" s="784" t="s">
        <v>419</v>
      </c>
      <c r="E154" s="722" t="s">
        <v>420</v>
      </c>
      <c r="F154" s="681" t="s">
        <v>17</v>
      </c>
      <c r="G154" s="681"/>
      <c r="H154" s="620" t="s">
        <v>23</v>
      </c>
      <c r="I154" s="717">
        <v>38846</v>
      </c>
      <c r="J154" s="520">
        <f t="shared" ca="1" si="2"/>
        <v>16</v>
      </c>
      <c r="K154" s="488" t="s">
        <v>113</v>
      </c>
      <c r="L154" s="488" t="s">
        <v>35</v>
      </c>
      <c r="M154" s="759"/>
    </row>
    <row r="155" spans="1:13">
      <c r="A155" s="473">
        <v>152</v>
      </c>
      <c r="B155" s="520"/>
      <c r="C155" s="520"/>
      <c r="D155" s="784" t="s">
        <v>421</v>
      </c>
      <c r="E155" s="722" t="s">
        <v>290</v>
      </c>
      <c r="F155" s="681"/>
      <c r="G155" s="681" t="s">
        <v>7</v>
      </c>
      <c r="H155" s="620" t="s">
        <v>23</v>
      </c>
      <c r="I155" s="717">
        <v>39443</v>
      </c>
      <c r="J155" s="520">
        <f t="shared" ca="1" si="2"/>
        <v>14</v>
      </c>
      <c r="K155" s="488" t="s">
        <v>113</v>
      </c>
      <c r="L155" s="488" t="s">
        <v>35</v>
      </c>
      <c r="M155" s="759"/>
    </row>
    <row r="156" spans="1:13">
      <c r="A156" s="473">
        <v>153</v>
      </c>
      <c r="B156" s="520"/>
      <c r="C156" s="520"/>
      <c r="D156" s="784" t="s">
        <v>422</v>
      </c>
      <c r="E156" s="722" t="s">
        <v>423</v>
      </c>
      <c r="F156" s="681"/>
      <c r="G156" s="681" t="s">
        <v>7</v>
      </c>
      <c r="H156" s="620" t="s">
        <v>23</v>
      </c>
      <c r="I156" s="717">
        <v>40540</v>
      </c>
      <c r="J156" s="520">
        <f t="shared" ca="1" si="2"/>
        <v>11</v>
      </c>
      <c r="K156" s="488" t="s">
        <v>38</v>
      </c>
      <c r="L156" s="488" t="s">
        <v>35</v>
      </c>
      <c r="M156" s="759"/>
    </row>
    <row r="157" spans="1:13">
      <c r="A157" s="473">
        <v>154</v>
      </c>
      <c r="B157" s="520"/>
      <c r="C157" s="520"/>
      <c r="D157" s="784" t="s">
        <v>424</v>
      </c>
      <c r="E157" s="722" t="s">
        <v>425</v>
      </c>
      <c r="F157" s="681" t="s">
        <v>17</v>
      </c>
      <c r="G157" s="681"/>
      <c r="H157" s="620" t="s">
        <v>23</v>
      </c>
      <c r="I157" s="717">
        <v>41317</v>
      </c>
      <c r="J157" s="520">
        <f t="shared" ca="1" si="2"/>
        <v>9</v>
      </c>
      <c r="K157" s="488" t="s">
        <v>38</v>
      </c>
      <c r="L157" s="488" t="s">
        <v>35</v>
      </c>
      <c r="M157" s="759"/>
    </row>
    <row r="158" spans="1:13" ht="13.5" customHeight="1">
      <c r="A158" s="473">
        <v>155</v>
      </c>
      <c r="B158" s="520">
        <v>39</v>
      </c>
      <c r="C158" s="783" t="s">
        <v>426</v>
      </c>
      <c r="D158" s="784" t="s">
        <v>427</v>
      </c>
      <c r="E158" s="722" t="s">
        <v>428</v>
      </c>
      <c r="F158" s="681"/>
      <c r="G158" s="681" t="s">
        <v>7</v>
      </c>
      <c r="H158" s="620" t="s">
        <v>23</v>
      </c>
      <c r="I158" s="717">
        <v>27063</v>
      </c>
      <c r="J158" s="520">
        <f t="shared" ca="1" si="2"/>
        <v>48</v>
      </c>
      <c r="K158" s="488" t="s">
        <v>19</v>
      </c>
      <c r="L158" s="488" t="s">
        <v>429</v>
      </c>
      <c r="M158" s="759"/>
    </row>
    <row r="159" spans="1:13" ht="14.25" customHeight="1">
      <c r="A159" s="473">
        <v>156</v>
      </c>
      <c r="B159" s="520"/>
      <c r="C159" s="520"/>
      <c r="D159" s="784" t="s">
        <v>430</v>
      </c>
      <c r="E159" s="722" t="s">
        <v>431</v>
      </c>
      <c r="F159" s="681"/>
      <c r="G159" s="681" t="s">
        <v>7</v>
      </c>
      <c r="H159" s="620" t="s">
        <v>50</v>
      </c>
      <c r="I159" s="717">
        <v>40589</v>
      </c>
      <c r="J159" s="520">
        <f t="shared" ca="1" si="2"/>
        <v>11</v>
      </c>
      <c r="K159" s="488" t="s">
        <v>38</v>
      </c>
      <c r="L159" s="488" t="s">
        <v>35</v>
      </c>
      <c r="M159" s="759"/>
    </row>
    <row r="160" spans="1:13">
      <c r="A160" s="473">
        <v>157</v>
      </c>
      <c r="B160" s="520">
        <v>40</v>
      </c>
      <c r="C160" s="783" t="s">
        <v>432</v>
      </c>
      <c r="D160" s="784" t="s">
        <v>433</v>
      </c>
      <c r="E160" s="722" t="s">
        <v>434</v>
      </c>
      <c r="F160" s="681" t="s">
        <v>17</v>
      </c>
      <c r="G160" s="681"/>
      <c r="H160" s="620" t="s">
        <v>23</v>
      </c>
      <c r="I160" s="717">
        <v>19977</v>
      </c>
      <c r="J160" s="520">
        <f t="shared" ca="1" si="2"/>
        <v>68</v>
      </c>
      <c r="K160" s="488" t="s">
        <v>24</v>
      </c>
      <c r="L160" s="488" t="s">
        <v>42</v>
      </c>
      <c r="M160" s="759"/>
    </row>
    <row r="161" spans="1:13">
      <c r="A161" s="473">
        <v>158</v>
      </c>
      <c r="B161" s="520"/>
      <c r="C161" s="520"/>
      <c r="D161" s="784" t="s">
        <v>435</v>
      </c>
      <c r="E161" s="722" t="s">
        <v>436</v>
      </c>
      <c r="F161" s="681"/>
      <c r="G161" s="681" t="s">
        <v>7</v>
      </c>
      <c r="H161" s="620" t="s">
        <v>437</v>
      </c>
      <c r="I161" s="717">
        <v>21638</v>
      </c>
      <c r="J161" s="520">
        <f t="shared" ca="1" si="2"/>
        <v>63</v>
      </c>
      <c r="K161" s="488" t="s">
        <v>24</v>
      </c>
      <c r="L161" s="488" t="s">
        <v>42</v>
      </c>
      <c r="M161" s="759"/>
    </row>
    <row r="162" spans="1:13">
      <c r="A162" s="473">
        <v>159</v>
      </c>
      <c r="B162" s="520"/>
      <c r="C162" s="520"/>
      <c r="D162" s="784" t="s">
        <v>438</v>
      </c>
      <c r="E162" s="722" t="s">
        <v>439</v>
      </c>
      <c r="F162" s="681"/>
      <c r="G162" s="681" t="s">
        <v>7</v>
      </c>
      <c r="H162" s="620" t="s">
        <v>23</v>
      </c>
      <c r="I162" s="717">
        <v>34503</v>
      </c>
      <c r="J162" s="520">
        <f t="shared" ca="1" si="2"/>
        <v>28</v>
      </c>
      <c r="K162" s="488" t="s">
        <v>98</v>
      </c>
      <c r="L162" s="488" t="s">
        <v>74</v>
      </c>
      <c r="M162" s="759"/>
    </row>
    <row r="163" spans="1:13">
      <c r="A163" s="473">
        <v>160</v>
      </c>
      <c r="B163" s="520"/>
      <c r="C163" s="520"/>
      <c r="D163" s="784" t="s">
        <v>440</v>
      </c>
      <c r="E163" s="722" t="s">
        <v>441</v>
      </c>
      <c r="F163" s="681" t="s">
        <v>17</v>
      </c>
      <c r="G163" s="681"/>
      <c r="H163" s="620" t="s">
        <v>23</v>
      </c>
      <c r="I163" s="717">
        <v>36301</v>
      </c>
      <c r="J163" s="520">
        <f t="shared" ca="1" si="2"/>
        <v>23</v>
      </c>
      <c r="K163" s="488" t="s">
        <v>19</v>
      </c>
      <c r="L163" s="488" t="s">
        <v>74</v>
      </c>
      <c r="M163" s="759"/>
    </row>
    <row r="164" spans="1:13">
      <c r="A164" s="473">
        <v>161</v>
      </c>
      <c r="B164" s="520"/>
      <c r="C164" s="520"/>
      <c r="D164" s="784" t="s">
        <v>442</v>
      </c>
      <c r="E164" s="722" t="s">
        <v>443</v>
      </c>
      <c r="F164" s="681" t="s">
        <v>17</v>
      </c>
      <c r="G164" s="681"/>
      <c r="H164" s="620" t="s">
        <v>23</v>
      </c>
      <c r="I164" s="717">
        <v>37796</v>
      </c>
      <c r="J164" s="520">
        <f t="shared" ca="1" si="2"/>
        <v>19</v>
      </c>
      <c r="K164" s="488" t="s">
        <v>24</v>
      </c>
      <c r="L164" s="488" t="s">
        <v>27</v>
      </c>
      <c r="M164" s="759"/>
    </row>
    <row r="165" spans="1:13">
      <c r="A165" s="473">
        <v>162</v>
      </c>
      <c r="B165" s="520">
        <v>41</v>
      </c>
      <c r="C165" s="783" t="s">
        <v>444</v>
      </c>
      <c r="D165" s="784" t="s">
        <v>445</v>
      </c>
      <c r="E165" s="722" t="s">
        <v>446</v>
      </c>
      <c r="F165" s="681" t="s">
        <v>17</v>
      </c>
      <c r="G165" s="681"/>
      <c r="H165" s="620" t="s">
        <v>23</v>
      </c>
      <c r="I165" s="717">
        <v>22517</v>
      </c>
      <c r="J165" s="520">
        <f t="shared" ca="1" si="2"/>
        <v>61</v>
      </c>
      <c r="K165" s="488" t="s">
        <v>19</v>
      </c>
      <c r="L165" s="488" t="s">
        <v>20</v>
      </c>
      <c r="M165" s="759"/>
    </row>
    <row r="166" spans="1:13">
      <c r="A166" s="473">
        <v>163</v>
      </c>
      <c r="B166" s="520"/>
      <c r="C166" s="520"/>
      <c r="D166" s="784" t="s">
        <v>447</v>
      </c>
      <c r="E166" s="722" t="s">
        <v>448</v>
      </c>
      <c r="F166" s="681"/>
      <c r="G166" s="681" t="s">
        <v>7</v>
      </c>
      <c r="H166" s="620" t="s">
        <v>449</v>
      </c>
      <c r="I166" s="717">
        <v>24149</v>
      </c>
      <c r="J166" s="520">
        <f t="shared" ca="1" si="2"/>
        <v>56</v>
      </c>
      <c r="K166" s="488" t="s">
        <v>24</v>
      </c>
      <c r="L166" s="488" t="s">
        <v>20</v>
      </c>
      <c r="M166" s="759"/>
    </row>
    <row r="167" spans="1:13">
      <c r="A167" s="473">
        <v>164</v>
      </c>
      <c r="B167" s="520"/>
      <c r="C167" s="520"/>
      <c r="D167" s="784" t="s">
        <v>450</v>
      </c>
      <c r="E167" s="722" t="s">
        <v>451</v>
      </c>
      <c r="F167" s="681"/>
      <c r="G167" s="681" t="s">
        <v>7</v>
      </c>
      <c r="H167" s="620" t="s">
        <v>23</v>
      </c>
      <c r="I167" s="717">
        <v>37926</v>
      </c>
      <c r="J167" s="520">
        <f t="shared" ca="1" si="2"/>
        <v>19</v>
      </c>
      <c r="K167" s="488" t="s">
        <v>24</v>
      </c>
      <c r="L167" s="488" t="s">
        <v>35</v>
      </c>
      <c r="M167" s="759"/>
    </row>
    <row r="168" spans="1:13">
      <c r="A168" s="473">
        <v>165</v>
      </c>
      <c r="B168" s="520"/>
      <c r="C168" s="520"/>
      <c r="D168" s="784" t="s">
        <v>452</v>
      </c>
      <c r="E168" s="722" t="s">
        <v>453</v>
      </c>
      <c r="F168" s="681"/>
      <c r="G168" s="681" t="s">
        <v>7</v>
      </c>
      <c r="H168" s="620" t="s">
        <v>23</v>
      </c>
      <c r="I168" s="717">
        <v>37926</v>
      </c>
      <c r="J168" s="520">
        <f t="shared" ca="1" si="2"/>
        <v>19</v>
      </c>
      <c r="K168" s="488" t="s">
        <v>24</v>
      </c>
      <c r="L168" s="488" t="s">
        <v>35</v>
      </c>
      <c r="M168" s="759"/>
    </row>
    <row r="169" spans="1:13">
      <c r="A169" s="473">
        <v>166</v>
      </c>
      <c r="B169" s="520">
        <v>42</v>
      </c>
      <c r="C169" s="783" t="s">
        <v>454</v>
      </c>
      <c r="D169" s="784" t="s">
        <v>455</v>
      </c>
      <c r="E169" s="722" t="s">
        <v>456</v>
      </c>
      <c r="F169" s="681" t="s">
        <v>17</v>
      </c>
      <c r="G169" s="681"/>
      <c r="H169" s="620" t="s">
        <v>23</v>
      </c>
      <c r="I169" s="717">
        <v>27666</v>
      </c>
      <c r="J169" s="520">
        <f t="shared" ca="1" si="2"/>
        <v>47</v>
      </c>
      <c r="K169" s="488" t="s">
        <v>19</v>
      </c>
      <c r="L169" s="488" t="s">
        <v>429</v>
      </c>
      <c r="M169" s="759"/>
    </row>
    <row r="170" spans="1:13">
      <c r="A170" s="473">
        <v>167</v>
      </c>
      <c r="B170" s="520"/>
      <c r="C170" s="520"/>
      <c r="D170" s="784" t="s">
        <v>457</v>
      </c>
      <c r="E170" s="722" t="s">
        <v>458</v>
      </c>
      <c r="F170" s="681"/>
      <c r="G170" s="681" t="s">
        <v>7</v>
      </c>
      <c r="H170" s="620" t="s">
        <v>459</v>
      </c>
      <c r="I170" s="717">
        <v>28540</v>
      </c>
      <c r="J170" s="520">
        <f t="shared" ca="1" si="2"/>
        <v>44</v>
      </c>
      <c r="K170" s="488" t="s">
        <v>19</v>
      </c>
      <c r="L170" s="488" t="s">
        <v>429</v>
      </c>
      <c r="M170" s="759"/>
    </row>
    <row r="171" spans="1:13">
      <c r="A171" s="473">
        <v>168</v>
      </c>
      <c r="B171" s="520"/>
      <c r="C171" s="520"/>
      <c r="D171" s="784" t="s">
        <v>460</v>
      </c>
      <c r="E171" s="722" t="s">
        <v>461</v>
      </c>
      <c r="F171" s="681"/>
      <c r="G171" s="681" t="s">
        <v>7</v>
      </c>
      <c r="H171" s="620" t="s">
        <v>23</v>
      </c>
      <c r="I171" s="717">
        <v>37544</v>
      </c>
      <c r="J171" s="520">
        <f t="shared" ca="1" si="2"/>
        <v>20</v>
      </c>
      <c r="K171" s="488" t="s">
        <v>19</v>
      </c>
      <c r="L171" s="488" t="s">
        <v>27</v>
      </c>
      <c r="M171" s="759"/>
    </row>
    <row r="172" spans="1:13">
      <c r="A172" s="473">
        <v>169</v>
      </c>
      <c r="B172" s="520"/>
      <c r="C172" s="520"/>
      <c r="D172" s="784" t="s">
        <v>462</v>
      </c>
      <c r="E172" s="722" t="s">
        <v>463</v>
      </c>
      <c r="F172" s="681" t="s">
        <v>17</v>
      </c>
      <c r="G172" s="681"/>
      <c r="H172" s="620" t="s">
        <v>23</v>
      </c>
      <c r="I172" s="717">
        <v>38007</v>
      </c>
      <c r="J172" s="520">
        <f t="shared" ca="1" si="2"/>
        <v>18</v>
      </c>
      <c r="K172" s="488" t="s">
        <v>24</v>
      </c>
      <c r="L172" s="488" t="s">
        <v>35</v>
      </c>
      <c r="M172" s="759"/>
    </row>
    <row r="173" spans="1:13">
      <c r="A173" s="473">
        <v>170</v>
      </c>
      <c r="B173" s="520"/>
      <c r="C173" s="520"/>
      <c r="D173" s="784" t="s">
        <v>464</v>
      </c>
      <c r="E173" s="722" t="s">
        <v>465</v>
      </c>
      <c r="F173" s="681"/>
      <c r="G173" s="681" t="s">
        <v>7</v>
      </c>
      <c r="H173" s="620" t="s">
        <v>23</v>
      </c>
      <c r="I173" s="717">
        <v>39680</v>
      </c>
      <c r="J173" s="520">
        <f t="shared" ca="1" si="2"/>
        <v>14</v>
      </c>
      <c r="K173" s="488" t="s">
        <v>38</v>
      </c>
      <c r="L173" s="488" t="s">
        <v>35</v>
      </c>
      <c r="M173" s="759"/>
    </row>
    <row r="174" spans="1:13">
      <c r="A174" s="473">
        <v>171</v>
      </c>
      <c r="B174" s="520"/>
      <c r="C174" s="520"/>
      <c r="D174" s="784" t="s">
        <v>466</v>
      </c>
      <c r="E174" s="722" t="s">
        <v>467</v>
      </c>
      <c r="F174" s="681" t="s">
        <v>17</v>
      </c>
      <c r="G174" s="681"/>
      <c r="H174" s="620" t="s">
        <v>23</v>
      </c>
      <c r="I174" s="717">
        <v>40337</v>
      </c>
      <c r="J174" s="520">
        <f t="shared" ca="1" si="2"/>
        <v>12</v>
      </c>
      <c r="K174" s="488" t="s">
        <v>38</v>
      </c>
      <c r="L174" s="488" t="s">
        <v>35</v>
      </c>
      <c r="M174" s="759"/>
    </row>
    <row r="175" spans="1:13">
      <c r="A175" s="473">
        <v>172</v>
      </c>
      <c r="B175" s="520">
        <v>43</v>
      </c>
      <c r="C175" s="783" t="s">
        <v>468</v>
      </c>
      <c r="D175" s="784" t="s">
        <v>469</v>
      </c>
      <c r="E175" s="722" t="s">
        <v>470</v>
      </c>
      <c r="F175" s="681" t="s">
        <v>17</v>
      </c>
      <c r="G175" s="681"/>
      <c r="H175" s="620" t="s">
        <v>471</v>
      </c>
      <c r="I175" s="717">
        <v>29186</v>
      </c>
      <c r="J175" s="520">
        <f t="shared" ca="1" si="2"/>
        <v>43</v>
      </c>
      <c r="K175" s="488" t="s">
        <v>24</v>
      </c>
      <c r="L175" s="488" t="s">
        <v>472</v>
      </c>
      <c r="M175" s="759"/>
    </row>
    <row r="176" spans="1:13">
      <c r="A176" s="473">
        <v>173</v>
      </c>
      <c r="B176" s="520"/>
      <c r="C176" s="520"/>
      <c r="D176" s="784" t="s">
        <v>473</v>
      </c>
      <c r="E176" s="722" t="s">
        <v>474</v>
      </c>
      <c r="F176" s="681"/>
      <c r="G176" s="681" t="s">
        <v>7</v>
      </c>
      <c r="H176" s="620" t="s">
        <v>50</v>
      </c>
      <c r="I176" s="717">
        <v>28934</v>
      </c>
      <c r="J176" s="520">
        <f t="shared" ca="1" si="2"/>
        <v>43</v>
      </c>
      <c r="K176" s="488" t="s">
        <v>19</v>
      </c>
      <c r="L176" s="488" t="s">
        <v>47</v>
      </c>
      <c r="M176" s="759"/>
    </row>
    <row r="177" spans="1:13">
      <c r="A177" s="473">
        <v>174</v>
      </c>
      <c r="B177" s="520"/>
      <c r="C177" s="520"/>
      <c r="D177" s="784" t="s">
        <v>475</v>
      </c>
      <c r="E177" s="722" t="s">
        <v>476</v>
      </c>
      <c r="F177" s="681"/>
      <c r="G177" s="681" t="s">
        <v>7</v>
      </c>
      <c r="H177" s="620" t="s">
        <v>50</v>
      </c>
      <c r="I177" s="717">
        <v>40094</v>
      </c>
      <c r="J177" s="520">
        <f t="shared" ca="1" si="2"/>
        <v>13</v>
      </c>
      <c r="K177" s="488" t="s">
        <v>38</v>
      </c>
      <c r="L177" s="488" t="s">
        <v>35</v>
      </c>
      <c r="M177" s="759"/>
    </row>
    <row r="178" spans="1:13">
      <c r="A178" s="473">
        <v>175</v>
      </c>
      <c r="B178" s="520"/>
      <c r="C178" s="520"/>
      <c r="D178" s="784" t="s">
        <v>477</v>
      </c>
      <c r="E178" s="722" t="s">
        <v>478</v>
      </c>
      <c r="F178" s="681" t="s">
        <v>17</v>
      </c>
      <c r="G178" s="681"/>
      <c r="H178" s="620" t="s">
        <v>23</v>
      </c>
      <c r="I178" s="717">
        <v>41132</v>
      </c>
      <c r="J178" s="520">
        <f t="shared" ca="1" si="2"/>
        <v>10</v>
      </c>
      <c r="K178" s="488" t="s">
        <v>38</v>
      </c>
      <c r="L178" s="488" t="s">
        <v>35</v>
      </c>
      <c r="M178" s="759"/>
    </row>
    <row r="179" spans="1:13">
      <c r="A179" s="473">
        <v>176</v>
      </c>
      <c r="B179" s="520">
        <v>44</v>
      </c>
      <c r="C179" s="783" t="s">
        <v>479</v>
      </c>
      <c r="D179" s="784" t="s">
        <v>480</v>
      </c>
      <c r="E179" s="722" t="s">
        <v>481</v>
      </c>
      <c r="F179" s="681" t="s">
        <v>17</v>
      </c>
      <c r="G179" s="681"/>
      <c r="H179" s="620" t="s">
        <v>23</v>
      </c>
      <c r="I179" s="717">
        <v>19005</v>
      </c>
      <c r="J179" s="520">
        <f t="shared" ca="1" si="2"/>
        <v>70</v>
      </c>
      <c r="K179" s="488" t="s">
        <v>24</v>
      </c>
      <c r="L179" s="488" t="s">
        <v>20</v>
      </c>
      <c r="M179" s="759"/>
    </row>
    <row r="180" spans="1:13">
      <c r="A180" s="473">
        <v>177</v>
      </c>
      <c r="B180" s="520"/>
      <c r="C180" s="520"/>
      <c r="D180" s="784" t="s">
        <v>482</v>
      </c>
      <c r="E180" s="722" t="s">
        <v>483</v>
      </c>
      <c r="F180" s="681"/>
      <c r="G180" s="681" t="s">
        <v>7</v>
      </c>
      <c r="H180" s="620" t="s">
        <v>185</v>
      </c>
      <c r="I180" s="717">
        <v>19586</v>
      </c>
      <c r="J180" s="520">
        <f t="shared" ca="1" si="2"/>
        <v>69</v>
      </c>
      <c r="K180" s="488" t="s">
        <v>113</v>
      </c>
      <c r="L180" s="488" t="s">
        <v>360</v>
      </c>
      <c r="M180" s="759"/>
    </row>
    <row r="181" spans="1:13">
      <c r="A181" s="473">
        <v>178</v>
      </c>
      <c r="B181" s="520">
        <v>45</v>
      </c>
      <c r="C181" s="783" t="s">
        <v>484</v>
      </c>
      <c r="D181" s="784" t="s">
        <v>485</v>
      </c>
      <c r="E181" s="722" t="s">
        <v>486</v>
      </c>
      <c r="F181" s="681" t="s">
        <v>17</v>
      </c>
      <c r="G181" s="681"/>
      <c r="H181" s="620" t="s">
        <v>50</v>
      </c>
      <c r="I181" s="717">
        <v>21066</v>
      </c>
      <c r="J181" s="520">
        <f t="shared" ca="1" si="2"/>
        <v>65</v>
      </c>
      <c r="K181" s="488" t="s">
        <v>19</v>
      </c>
      <c r="L181" s="488" t="s">
        <v>360</v>
      </c>
      <c r="M181" s="759"/>
    </row>
    <row r="182" spans="1:13">
      <c r="A182" s="473">
        <v>179</v>
      </c>
      <c r="B182" s="520">
        <v>46</v>
      </c>
      <c r="C182" s="783" t="s">
        <v>487</v>
      </c>
      <c r="D182" s="784" t="s">
        <v>488</v>
      </c>
      <c r="E182" s="722" t="s">
        <v>489</v>
      </c>
      <c r="F182" s="681" t="s">
        <v>17</v>
      </c>
      <c r="G182" s="681"/>
      <c r="H182" s="620" t="s">
        <v>50</v>
      </c>
      <c r="I182" s="717">
        <v>23790</v>
      </c>
      <c r="J182" s="520">
        <f t="shared" ca="1" si="2"/>
        <v>57</v>
      </c>
      <c r="K182" s="488" t="s">
        <v>19</v>
      </c>
      <c r="L182" s="488" t="s">
        <v>20</v>
      </c>
      <c r="M182" s="759"/>
    </row>
    <row r="183" spans="1:13">
      <c r="A183" s="473">
        <v>180</v>
      </c>
      <c r="B183" s="520"/>
      <c r="C183" s="520"/>
      <c r="D183" s="784" t="s">
        <v>490</v>
      </c>
      <c r="E183" s="722" t="s">
        <v>491</v>
      </c>
      <c r="F183" s="681"/>
      <c r="G183" s="681" t="s">
        <v>7</v>
      </c>
      <c r="H183" s="620" t="s">
        <v>492</v>
      </c>
      <c r="I183" s="717">
        <v>24311</v>
      </c>
      <c r="J183" s="520">
        <f t="shared" ca="1" si="2"/>
        <v>56</v>
      </c>
      <c r="K183" s="488" t="s">
        <v>19</v>
      </c>
      <c r="L183" s="488" t="s">
        <v>20</v>
      </c>
      <c r="M183" s="759"/>
    </row>
    <row r="184" spans="1:13">
      <c r="A184" s="473">
        <v>181</v>
      </c>
      <c r="B184" s="520"/>
      <c r="C184" s="520"/>
      <c r="D184" s="784" t="s">
        <v>493</v>
      </c>
      <c r="E184" s="722" t="s">
        <v>494</v>
      </c>
      <c r="F184" s="681" t="s">
        <v>17</v>
      </c>
      <c r="G184" s="681"/>
      <c r="H184" s="764" t="s">
        <v>495</v>
      </c>
      <c r="I184" s="717">
        <v>34553</v>
      </c>
      <c r="J184" s="520">
        <f t="shared" ca="1" si="2"/>
        <v>28</v>
      </c>
      <c r="K184" s="488" t="s">
        <v>19</v>
      </c>
      <c r="L184" s="488" t="s">
        <v>74</v>
      </c>
      <c r="M184" s="759"/>
    </row>
    <row r="185" spans="1:13">
      <c r="A185" s="473">
        <v>182</v>
      </c>
      <c r="B185" s="520"/>
      <c r="C185" s="520"/>
      <c r="D185" s="784" t="s">
        <v>496</v>
      </c>
      <c r="E185" s="722" t="s">
        <v>497</v>
      </c>
      <c r="F185" s="681" t="s">
        <v>17</v>
      </c>
      <c r="G185" s="681"/>
      <c r="H185" s="620" t="s">
        <v>495</v>
      </c>
      <c r="I185" s="717">
        <v>36816</v>
      </c>
      <c r="J185" s="520">
        <f t="shared" ca="1" si="2"/>
        <v>22</v>
      </c>
      <c r="K185" s="488" t="s">
        <v>24</v>
      </c>
      <c r="L185" s="488" t="s">
        <v>74</v>
      </c>
      <c r="M185" s="759"/>
    </row>
    <row r="186" spans="1:13">
      <c r="A186" s="473">
        <v>183</v>
      </c>
      <c r="B186" s="520"/>
      <c r="C186" s="520"/>
      <c r="D186" s="784" t="s">
        <v>498</v>
      </c>
      <c r="E186" s="722" t="s">
        <v>499</v>
      </c>
      <c r="F186" s="681"/>
      <c r="G186" s="681" t="s">
        <v>7</v>
      </c>
      <c r="H186" s="620" t="s">
        <v>23</v>
      </c>
      <c r="I186" s="717">
        <v>38328</v>
      </c>
      <c r="J186" s="520">
        <f t="shared" ca="1" si="2"/>
        <v>17</v>
      </c>
      <c r="K186" s="488" t="s">
        <v>113</v>
      </c>
      <c r="L186" s="488" t="s">
        <v>35</v>
      </c>
      <c r="M186" s="759"/>
    </row>
    <row r="187" spans="1:13">
      <c r="A187" s="473">
        <v>184</v>
      </c>
      <c r="B187" s="520"/>
      <c r="C187" s="520"/>
      <c r="D187" s="784" t="s">
        <v>500</v>
      </c>
      <c r="E187" s="722" t="s">
        <v>501</v>
      </c>
      <c r="F187" s="681" t="s">
        <v>17</v>
      </c>
      <c r="G187" s="681"/>
      <c r="H187" s="620" t="s">
        <v>23</v>
      </c>
      <c r="I187" s="717">
        <v>39261</v>
      </c>
      <c r="J187" s="520">
        <f t="shared" ca="1" si="2"/>
        <v>15</v>
      </c>
      <c r="K187" s="488" t="s">
        <v>38</v>
      </c>
      <c r="L187" s="488" t="s">
        <v>35</v>
      </c>
      <c r="M187" s="759"/>
    </row>
    <row r="188" spans="1:13">
      <c r="A188" s="473">
        <v>185</v>
      </c>
      <c r="B188" s="520">
        <v>47</v>
      </c>
      <c r="C188" s="783" t="s">
        <v>502</v>
      </c>
      <c r="D188" s="784" t="s">
        <v>503</v>
      </c>
      <c r="E188" s="722" t="s">
        <v>504</v>
      </c>
      <c r="F188" s="681" t="s">
        <v>17</v>
      </c>
      <c r="G188" s="681"/>
      <c r="H188" s="620" t="s">
        <v>23</v>
      </c>
      <c r="I188" s="717">
        <v>25794</v>
      </c>
      <c r="J188" s="520">
        <f t="shared" ca="1" si="2"/>
        <v>52</v>
      </c>
      <c r="K188" s="488" t="s">
        <v>19</v>
      </c>
      <c r="L188" s="488" t="s">
        <v>20</v>
      </c>
      <c r="M188" s="759"/>
    </row>
    <row r="189" spans="1:13">
      <c r="A189" s="473">
        <v>186</v>
      </c>
      <c r="B189" s="520"/>
      <c r="C189" s="520"/>
      <c r="D189" s="784" t="s">
        <v>505</v>
      </c>
      <c r="E189" s="722" t="s">
        <v>506</v>
      </c>
      <c r="F189" s="681"/>
      <c r="G189" s="681" t="s">
        <v>7</v>
      </c>
      <c r="H189" s="620" t="s">
        <v>507</v>
      </c>
      <c r="I189" s="717">
        <v>26400</v>
      </c>
      <c r="J189" s="520">
        <f t="shared" ca="1" si="2"/>
        <v>50</v>
      </c>
      <c r="K189" s="488" t="s">
        <v>19</v>
      </c>
      <c r="L189" s="488" t="s">
        <v>20</v>
      </c>
      <c r="M189" s="759"/>
    </row>
    <row r="190" spans="1:13">
      <c r="A190" s="473">
        <v>187</v>
      </c>
      <c r="B190" s="520"/>
      <c r="C190" s="520"/>
      <c r="D190" s="784" t="s">
        <v>508</v>
      </c>
      <c r="E190" s="722" t="s">
        <v>509</v>
      </c>
      <c r="F190" s="681" t="s">
        <v>17</v>
      </c>
      <c r="G190" s="681"/>
      <c r="H190" s="620" t="s">
        <v>23</v>
      </c>
      <c r="I190" s="717">
        <v>36812</v>
      </c>
      <c r="J190" s="520">
        <f t="shared" ca="1" si="2"/>
        <v>22</v>
      </c>
      <c r="K190" s="488" t="s">
        <v>24</v>
      </c>
      <c r="L190" s="488" t="s">
        <v>27</v>
      </c>
      <c r="M190" s="759"/>
    </row>
    <row r="191" spans="1:13">
      <c r="A191" s="473">
        <v>188</v>
      </c>
      <c r="B191" s="520"/>
      <c r="C191" s="520"/>
      <c r="D191" s="784" t="s">
        <v>510</v>
      </c>
      <c r="E191" s="722" t="s">
        <v>511</v>
      </c>
      <c r="F191" s="681"/>
      <c r="G191" s="681" t="s">
        <v>7</v>
      </c>
      <c r="H191" s="620" t="s">
        <v>23</v>
      </c>
      <c r="I191" s="717">
        <v>38048</v>
      </c>
      <c r="J191" s="520">
        <f t="shared" ca="1" si="2"/>
        <v>18</v>
      </c>
      <c r="K191" s="488" t="s">
        <v>24</v>
      </c>
      <c r="L191" s="488" t="s">
        <v>35</v>
      </c>
      <c r="M191" s="759"/>
    </row>
    <row r="192" spans="1:13">
      <c r="A192" s="473">
        <v>189</v>
      </c>
      <c r="B192" s="520">
        <v>48</v>
      </c>
      <c r="C192" s="783" t="s">
        <v>512</v>
      </c>
      <c r="D192" s="784" t="s">
        <v>513</v>
      </c>
      <c r="E192" s="722" t="s">
        <v>514</v>
      </c>
      <c r="F192" s="681" t="s">
        <v>17</v>
      </c>
      <c r="G192" s="681"/>
      <c r="H192" s="620" t="s">
        <v>50</v>
      </c>
      <c r="I192" s="717">
        <v>29955</v>
      </c>
      <c r="J192" s="520">
        <f t="shared" ca="1" si="2"/>
        <v>40</v>
      </c>
      <c r="K192" s="488" t="s">
        <v>19</v>
      </c>
      <c r="L192" s="488" t="s">
        <v>42</v>
      </c>
      <c r="M192" s="759"/>
    </row>
    <row r="193" spans="1:13" ht="15.75" customHeight="1">
      <c r="A193" s="473">
        <v>190</v>
      </c>
      <c r="B193" s="520"/>
      <c r="C193" s="520"/>
      <c r="D193" s="784" t="s">
        <v>515</v>
      </c>
      <c r="E193" s="722" t="s">
        <v>516</v>
      </c>
      <c r="F193" s="681"/>
      <c r="G193" s="681" t="s">
        <v>7</v>
      </c>
      <c r="H193" s="620" t="s">
        <v>517</v>
      </c>
      <c r="I193" s="717">
        <v>30385</v>
      </c>
      <c r="J193" s="520">
        <f t="shared" ca="1" si="2"/>
        <v>39</v>
      </c>
      <c r="K193" s="488" t="s">
        <v>19</v>
      </c>
      <c r="L193" s="488" t="s">
        <v>42</v>
      </c>
      <c r="M193" s="759"/>
    </row>
    <row r="194" spans="1:13" ht="15.75" customHeight="1">
      <c r="A194" s="473">
        <v>191</v>
      </c>
      <c r="B194" s="520"/>
      <c r="C194" s="520"/>
      <c r="D194" s="784" t="s">
        <v>518</v>
      </c>
      <c r="E194" s="722" t="s">
        <v>519</v>
      </c>
      <c r="F194" s="681"/>
      <c r="G194" s="681" t="s">
        <v>7</v>
      </c>
      <c r="H194" s="620" t="s">
        <v>81</v>
      </c>
      <c r="I194" s="717">
        <v>39541</v>
      </c>
      <c r="J194" s="520">
        <f t="shared" ca="1" si="2"/>
        <v>14</v>
      </c>
      <c r="K194" s="488" t="s">
        <v>38</v>
      </c>
      <c r="L194" s="488" t="s">
        <v>35</v>
      </c>
      <c r="M194" s="759"/>
    </row>
    <row r="195" spans="1:13" ht="15.75" customHeight="1">
      <c r="A195" s="473">
        <v>192</v>
      </c>
      <c r="B195" s="520"/>
      <c r="C195" s="520"/>
      <c r="D195" s="784" t="s">
        <v>520</v>
      </c>
      <c r="E195" s="722" t="s">
        <v>521</v>
      </c>
      <c r="F195" s="681" t="s">
        <v>17</v>
      </c>
      <c r="G195" s="681"/>
      <c r="H195" s="620" t="s">
        <v>50</v>
      </c>
      <c r="I195" s="717">
        <v>39845</v>
      </c>
      <c r="J195" s="520">
        <f t="shared" ca="1" si="2"/>
        <v>13</v>
      </c>
      <c r="K195" s="488" t="s">
        <v>38</v>
      </c>
      <c r="L195" s="488" t="s">
        <v>35</v>
      </c>
      <c r="M195" s="759"/>
    </row>
    <row r="196" spans="1:13" ht="15.75" customHeight="1">
      <c r="A196" s="473">
        <v>193</v>
      </c>
      <c r="B196" s="520"/>
      <c r="C196" s="520"/>
      <c r="D196" s="784" t="s">
        <v>522</v>
      </c>
      <c r="E196" s="722" t="s">
        <v>523</v>
      </c>
      <c r="F196" s="681"/>
      <c r="G196" s="681" t="s">
        <v>7</v>
      </c>
      <c r="H196" s="620" t="s">
        <v>524</v>
      </c>
      <c r="I196" s="717">
        <v>41688</v>
      </c>
      <c r="J196" s="520">
        <f t="shared" ca="1" si="2"/>
        <v>8</v>
      </c>
      <c r="K196" s="488" t="s">
        <v>51</v>
      </c>
      <c r="L196" s="488" t="s">
        <v>52</v>
      </c>
      <c r="M196" s="759"/>
    </row>
    <row r="197" spans="1:13" ht="15.75" customHeight="1">
      <c r="A197" s="473">
        <v>194</v>
      </c>
      <c r="B197" s="520"/>
      <c r="C197" s="520"/>
      <c r="D197" s="784" t="s">
        <v>525</v>
      </c>
      <c r="E197" s="722" t="s">
        <v>526</v>
      </c>
      <c r="F197" s="681" t="s">
        <v>17</v>
      </c>
      <c r="G197" s="681"/>
      <c r="H197" s="620" t="s">
        <v>524</v>
      </c>
      <c r="I197" s="717">
        <v>42369</v>
      </c>
      <c r="J197" s="520">
        <f t="shared" ca="1" si="2"/>
        <v>6</v>
      </c>
      <c r="K197" s="488" t="s">
        <v>51</v>
      </c>
      <c r="L197" s="488" t="s">
        <v>52</v>
      </c>
      <c r="M197" s="759"/>
    </row>
    <row r="198" spans="1:13" ht="15.75" customHeight="1">
      <c r="A198" s="473">
        <v>195</v>
      </c>
      <c r="B198" s="520">
        <v>49</v>
      </c>
      <c r="C198" s="783" t="s">
        <v>527</v>
      </c>
      <c r="D198" s="784" t="s">
        <v>528</v>
      </c>
      <c r="E198" s="722" t="s">
        <v>529</v>
      </c>
      <c r="F198" s="681"/>
      <c r="G198" s="681" t="s">
        <v>7</v>
      </c>
      <c r="H198" s="620" t="s">
        <v>23</v>
      </c>
      <c r="I198" s="717">
        <v>23749</v>
      </c>
      <c r="J198" s="520">
        <f t="shared" ca="1" si="2"/>
        <v>57</v>
      </c>
      <c r="K198" s="488" t="s">
        <v>19</v>
      </c>
      <c r="L198" s="488" t="s">
        <v>20</v>
      </c>
      <c r="M198" s="759" t="s">
        <v>530</v>
      </c>
    </row>
    <row r="199" spans="1:13" ht="15.75" customHeight="1">
      <c r="A199" s="473">
        <v>196</v>
      </c>
      <c r="B199" s="520"/>
      <c r="C199" s="520"/>
      <c r="D199" s="784" t="s">
        <v>531</v>
      </c>
      <c r="E199" s="722" t="s">
        <v>532</v>
      </c>
      <c r="F199" s="681" t="s">
        <v>17</v>
      </c>
      <c r="G199" s="681"/>
      <c r="H199" s="620" t="s">
        <v>81</v>
      </c>
      <c r="I199" s="717">
        <v>34495</v>
      </c>
      <c r="J199" s="520">
        <f t="shared" ca="1" si="2"/>
        <v>28</v>
      </c>
      <c r="K199" s="488" t="s">
        <v>98</v>
      </c>
      <c r="L199" s="488" t="s">
        <v>533</v>
      </c>
      <c r="M199" s="759"/>
    </row>
    <row r="200" spans="1:13" ht="15.75" customHeight="1">
      <c r="A200" s="473">
        <v>197</v>
      </c>
      <c r="B200" s="520">
        <v>50</v>
      </c>
      <c r="C200" s="783" t="s">
        <v>534</v>
      </c>
      <c r="D200" s="784" t="s">
        <v>535</v>
      </c>
      <c r="E200" s="722" t="s">
        <v>536</v>
      </c>
      <c r="F200" s="681" t="s">
        <v>17</v>
      </c>
      <c r="G200" s="681"/>
      <c r="H200" s="620" t="s">
        <v>338</v>
      </c>
      <c r="I200" s="717">
        <v>30829</v>
      </c>
      <c r="J200" s="520">
        <f t="shared" ref="J200:J263" ca="1" si="3">ROUNDDOWN(YEARFRAC(I200,TODAY(),1),0)</f>
        <v>38</v>
      </c>
      <c r="K200" s="488" t="s">
        <v>19</v>
      </c>
      <c r="L200" s="488" t="s">
        <v>42</v>
      </c>
      <c r="M200" s="759"/>
    </row>
    <row r="201" spans="1:13">
      <c r="A201" s="473">
        <v>198</v>
      </c>
      <c r="B201" s="520"/>
      <c r="C201" s="520"/>
      <c r="D201" s="784" t="s">
        <v>537</v>
      </c>
      <c r="E201" s="722" t="s">
        <v>538</v>
      </c>
      <c r="F201" s="681"/>
      <c r="G201" s="681" t="s">
        <v>7</v>
      </c>
      <c r="H201" s="620" t="s">
        <v>23</v>
      </c>
      <c r="I201" s="717">
        <v>31995</v>
      </c>
      <c r="J201" s="520">
        <f t="shared" ca="1" si="3"/>
        <v>35</v>
      </c>
      <c r="K201" s="488" t="s">
        <v>19</v>
      </c>
      <c r="L201" s="488" t="s">
        <v>20</v>
      </c>
      <c r="M201" s="759"/>
    </row>
    <row r="202" spans="1:13">
      <c r="A202" s="473">
        <v>199</v>
      </c>
      <c r="B202" s="520"/>
      <c r="C202" s="520"/>
      <c r="D202" s="784" t="s">
        <v>539</v>
      </c>
      <c r="E202" s="722" t="s">
        <v>540</v>
      </c>
      <c r="F202" s="681" t="s">
        <v>17</v>
      </c>
      <c r="G202" s="681"/>
      <c r="H202" s="620" t="s">
        <v>393</v>
      </c>
      <c r="I202" s="717">
        <v>40257</v>
      </c>
      <c r="J202" s="520">
        <f t="shared" ca="1" si="3"/>
        <v>12</v>
      </c>
      <c r="K202" s="488" t="s">
        <v>38</v>
      </c>
      <c r="L202" s="488" t="s">
        <v>35</v>
      </c>
      <c r="M202" s="759"/>
    </row>
    <row r="203" spans="1:13">
      <c r="A203" s="473">
        <v>200</v>
      </c>
      <c r="B203" s="520">
        <v>51</v>
      </c>
      <c r="C203" s="783" t="s">
        <v>541</v>
      </c>
      <c r="D203" s="784" t="s">
        <v>542</v>
      </c>
      <c r="E203" s="722" t="s">
        <v>543</v>
      </c>
      <c r="F203" s="681" t="s">
        <v>17</v>
      </c>
      <c r="G203" s="681"/>
      <c r="H203" s="620" t="s">
        <v>23</v>
      </c>
      <c r="I203" s="717">
        <v>26373</v>
      </c>
      <c r="J203" s="520">
        <f t="shared" ca="1" si="3"/>
        <v>50</v>
      </c>
      <c r="K203" s="488" t="s">
        <v>24</v>
      </c>
      <c r="L203" s="488" t="s">
        <v>42</v>
      </c>
      <c r="M203" s="759"/>
    </row>
    <row r="204" spans="1:13">
      <c r="A204" s="473">
        <v>201</v>
      </c>
      <c r="B204" s="520"/>
      <c r="C204" s="520"/>
      <c r="D204" s="784" t="s">
        <v>544</v>
      </c>
      <c r="E204" s="722" t="s">
        <v>545</v>
      </c>
      <c r="F204" s="681"/>
      <c r="G204" s="681" t="s">
        <v>7</v>
      </c>
      <c r="H204" s="620" t="s">
        <v>546</v>
      </c>
      <c r="I204" s="717">
        <v>26455</v>
      </c>
      <c r="J204" s="520">
        <f t="shared" ca="1" si="3"/>
        <v>50</v>
      </c>
      <c r="K204" s="488" t="s">
        <v>24</v>
      </c>
      <c r="L204" s="488" t="s">
        <v>42</v>
      </c>
      <c r="M204" s="759"/>
    </row>
    <row r="205" spans="1:13">
      <c r="A205" s="473">
        <v>202</v>
      </c>
      <c r="B205" s="520"/>
      <c r="C205" s="520"/>
      <c r="D205" s="784" t="s">
        <v>547</v>
      </c>
      <c r="E205" s="722" t="s">
        <v>548</v>
      </c>
      <c r="F205" s="681" t="s">
        <v>17</v>
      </c>
      <c r="G205" s="681"/>
      <c r="H205" s="620" t="s">
        <v>23</v>
      </c>
      <c r="I205" s="717">
        <v>37301</v>
      </c>
      <c r="J205" s="520">
        <f t="shared" ca="1" si="3"/>
        <v>20</v>
      </c>
      <c r="K205" s="488" t="s">
        <v>19</v>
      </c>
      <c r="L205" s="488" t="s">
        <v>52</v>
      </c>
      <c r="M205" s="759"/>
    </row>
    <row r="206" spans="1:13">
      <c r="A206" s="473">
        <v>203</v>
      </c>
      <c r="B206" s="520"/>
      <c r="C206" s="520"/>
      <c r="D206" s="784" t="s">
        <v>549</v>
      </c>
      <c r="E206" s="722" t="s">
        <v>550</v>
      </c>
      <c r="F206" s="681" t="s">
        <v>17</v>
      </c>
      <c r="G206" s="681"/>
      <c r="H206" s="620" t="s">
        <v>23</v>
      </c>
      <c r="I206" s="717">
        <v>37784</v>
      </c>
      <c r="J206" s="520">
        <f t="shared" ca="1" si="3"/>
        <v>19</v>
      </c>
      <c r="K206" s="488" t="s">
        <v>24</v>
      </c>
      <c r="L206" s="488" t="s">
        <v>27</v>
      </c>
      <c r="M206" s="759"/>
    </row>
    <row r="207" spans="1:13">
      <c r="A207" s="473">
        <v>204</v>
      </c>
      <c r="B207" s="520"/>
      <c r="C207" s="520"/>
      <c r="D207" s="784" t="s">
        <v>551</v>
      </c>
      <c r="E207" s="722" t="s">
        <v>552</v>
      </c>
      <c r="F207" s="681" t="s">
        <v>17</v>
      </c>
      <c r="G207" s="681"/>
      <c r="H207" s="620" t="s">
        <v>23</v>
      </c>
      <c r="I207" s="717">
        <v>39076</v>
      </c>
      <c r="J207" s="520">
        <f t="shared" ca="1" si="3"/>
        <v>15</v>
      </c>
      <c r="K207" s="488" t="s">
        <v>113</v>
      </c>
      <c r="L207" s="488" t="s">
        <v>35</v>
      </c>
      <c r="M207" s="759"/>
    </row>
    <row r="208" spans="1:13">
      <c r="A208" s="473">
        <v>205</v>
      </c>
      <c r="B208" s="520"/>
      <c r="C208" s="520"/>
      <c r="D208" s="784" t="s">
        <v>553</v>
      </c>
      <c r="E208" s="722" t="s">
        <v>554</v>
      </c>
      <c r="F208" s="681" t="s">
        <v>17</v>
      </c>
      <c r="G208" s="681"/>
      <c r="H208" s="620" t="s">
        <v>50</v>
      </c>
      <c r="I208" s="717">
        <v>40497</v>
      </c>
      <c r="J208" s="520">
        <f t="shared" ca="1" si="3"/>
        <v>12</v>
      </c>
      <c r="K208" s="488" t="s">
        <v>38</v>
      </c>
      <c r="L208" s="488" t="s">
        <v>35</v>
      </c>
      <c r="M208" s="759"/>
    </row>
    <row r="209" spans="1:13">
      <c r="A209" s="473">
        <v>206</v>
      </c>
      <c r="B209" s="520">
        <v>52</v>
      </c>
      <c r="C209" s="783" t="s">
        <v>555</v>
      </c>
      <c r="D209" s="784" t="s">
        <v>556</v>
      </c>
      <c r="E209" s="722" t="s">
        <v>557</v>
      </c>
      <c r="F209" s="681" t="s">
        <v>17</v>
      </c>
      <c r="G209" s="681"/>
      <c r="H209" s="620" t="s">
        <v>23</v>
      </c>
      <c r="I209" s="717">
        <v>29590</v>
      </c>
      <c r="J209" s="520">
        <f t="shared" ca="1" si="3"/>
        <v>41</v>
      </c>
      <c r="K209" s="488" t="s">
        <v>24</v>
      </c>
      <c r="L209" s="488" t="s">
        <v>558</v>
      </c>
      <c r="M209" s="759"/>
    </row>
    <row r="210" spans="1:13">
      <c r="A210" s="473">
        <v>207</v>
      </c>
      <c r="B210" s="520"/>
      <c r="C210" s="520"/>
      <c r="D210" s="784" t="s">
        <v>559</v>
      </c>
      <c r="E210" s="722" t="s">
        <v>560</v>
      </c>
      <c r="F210" s="681"/>
      <c r="G210" s="681" t="s">
        <v>7</v>
      </c>
      <c r="H210" s="620" t="s">
        <v>561</v>
      </c>
      <c r="I210" s="717">
        <v>28123</v>
      </c>
      <c r="J210" s="520">
        <f t="shared" ca="1" si="3"/>
        <v>45</v>
      </c>
      <c r="K210" s="488" t="s">
        <v>19</v>
      </c>
      <c r="L210" s="488" t="s">
        <v>47</v>
      </c>
      <c r="M210" s="759"/>
    </row>
    <row r="211" spans="1:13">
      <c r="A211" s="473">
        <v>208</v>
      </c>
      <c r="B211" s="520"/>
      <c r="C211" s="520"/>
      <c r="D211" s="784" t="s">
        <v>562</v>
      </c>
      <c r="E211" s="722" t="s">
        <v>563</v>
      </c>
      <c r="F211" s="681" t="s">
        <v>17</v>
      </c>
      <c r="G211" s="681"/>
      <c r="H211" s="620" t="s">
        <v>50</v>
      </c>
      <c r="I211" s="717">
        <v>41778</v>
      </c>
      <c r="J211" s="520">
        <f t="shared" ca="1" si="3"/>
        <v>8</v>
      </c>
      <c r="K211" s="488" t="s">
        <v>51</v>
      </c>
      <c r="L211" s="488" t="s">
        <v>52</v>
      </c>
      <c r="M211" s="759"/>
    </row>
    <row r="212" spans="1:13">
      <c r="A212" s="473">
        <v>209</v>
      </c>
      <c r="B212" s="520"/>
      <c r="C212" s="520"/>
      <c r="D212" s="755" t="s">
        <v>564</v>
      </c>
      <c r="E212" s="722" t="s">
        <v>565</v>
      </c>
      <c r="F212" s="681"/>
      <c r="G212" s="681" t="s">
        <v>7</v>
      </c>
      <c r="H212" s="620" t="s">
        <v>50</v>
      </c>
      <c r="I212" s="717">
        <v>42860</v>
      </c>
      <c r="J212" s="520">
        <f t="shared" ca="1" si="3"/>
        <v>5</v>
      </c>
      <c r="K212" s="488" t="s">
        <v>51</v>
      </c>
      <c r="L212" s="488" t="s">
        <v>52</v>
      </c>
      <c r="M212" s="759"/>
    </row>
    <row r="213" spans="1:13">
      <c r="A213" s="473">
        <v>210</v>
      </c>
      <c r="B213" s="520"/>
      <c r="C213" s="520"/>
      <c r="D213" s="755" t="s">
        <v>566</v>
      </c>
      <c r="E213" s="722" t="s">
        <v>567</v>
      </c>
      <c r="F213" s="681" t="s">
        <v>17</v>
      </c>
      <c r="G213" s="681"/>
      <c r="H213" s="620" t="s">
        <v>568</v>
      </c>
      <c r="I213" s="717">
        <v>39885</v>
      </c>
      <c r="J213" s="520">
        <f t="shared" ca="1" si="3"/>
        <v>13</v>
      </c>
      <c r="K213" s="488" t="s">
        <v>38</v>
      </c>
      <c r="L213" s="488" t="s">
        <v>35</v>
      </c>
      <c r="M213" s="759"/>
    </row>
    <row r="214" spans="1:13" ht="15.75" customHeight="1">
      <c r="A214" s="473">
        <v>211</v>
      </c>
      <c r="B214" s="520">
        <v>53</v>
      </c>
      <c r="C214" s="484" t="s">
        <v>569</v>
      </c>
      <c r="D214" s="755" t="s">
        <v>570</v>
      </c>
      <c r="E214" s="722" t="s">
        <v>571</v>
      </c>
      <c r="F214" s="681" t="s">
        <v>17</v>
      </c>
      <c r="G214" s="681"/>
      <c r="H214" s="620" t="s">
        <v>23</v>
      </c>
      <c r="I214" s="717">
        <v>27023</v>
      </c>
      <c r="J214" s="520">
        <f t="shared" ca="1" si="3"/>
        <v>48</v>
      </c>
      <c r="K214" s="488" t="s">
        <v>19</v>
      </c>
      <c r="L214" s="488" t="s">
        <v>20</v>
      </c>
      <c r="M214" s="759"/>
    </row>
    <row r="215" spans="1:13" ht="15.75" customHeight="1">
      <c r="A215" s="473">
        <v>212</v>
      </c>
      <c r="B215" s="520"/>
      <c r="C215" s="484"/>
      <c r="D215" s="755" t="s">
        <v>572</v>
      </c>
      <c r="E215" s="722" t="s">
        <v>573</v>
      </c>
      <c r="F215" s="681"/>
      <c r="G215" s="681" t="s">
        <v>7</v>
      </c>
      <c r="H215" s="620" t="s">
        <v>574</v>
      </c>
      <c r="I215" s="717">
        <v>26955</v>
      </c>
      <c r="J215" s="520">
        <f t="shared" ca="1" si="3"/>
        <v>49</v>
      </c>
      <c r="K215" s="488" t="s">
        <v>24</v>
      </c>
      <c r="L215" s="488" t="s">
        <v>20</v>
      </c>
      <c r="M215" s="759"/>
    </row>
    <row r="216" spans="1:13">
      <c r="A216" s="473">
        <v>213</v>
      </c>
      <c r="B216" s="520"/>
      <c r="C216" s="520"/>
      <c r="D216" s="755" t="s">
        <v>575</v>
      </c>
      <c r="E216" s="722" t="s">
        <v>576</v>
      </c>
      <c r="F216" s="681"/>
      <c r="G216" s="681" t="s">
        <v>7</v>
      </c>
      <c r="H216" s="620" t="s">
        <v>23</v>
      </c>
      <c r="I216" s="717">
        <v>36549</v>
      </c>
      <c r="J216" s="520">
        <f t="shared" ca="1" si="3"/>
        <v>22</v>
      </c>
      <c r="K216" s="488" t="s">
        <v>19</v>
      </c>
      <c r="L216" s="488" t="s">
        <v>245</v>
      </c>
      <c r="M216" s="759"/>
    </row>
    <row r="217" spans="1:13">
      <c r="A217" s="473">
        <v>214</v>
      </c>
      <c r="B217" s="520"/>
      <c r="C217" s="520"/>
      <c r="D217" s="755" t="s">
        <v>577</v>
      </c>
      <c r="E217" s="722" t="s">
        <v>578</v>
      </c>
      <c r="F217" s="681" t="s">
        <v>17</v>
      </c>
      <c r="G217" s="681"/>
      <c r="H217" s="620" t="s">
        <v>23</v>
      </c>
      <c r="I217" s="717">
        <v>37274</v>
      </c>
      <c r="J217" s="520">
        <f t="shared" ca="1" si="3"/>
        <v>20</v>
      </c>
      <c r="K217" s="488" t="s">
        <v>24</v>
      </c>
      <c r="L217" s="488" t="s">
        <v>42</v>
      </c>
      <c r="M217" s="759"/>
    </row>
    <row r="218" spans="1:13">
      <c r="A218" s="473">
        <v>215</v>
      </c>
      <c r="B218" s="520"/>
      <c r="C218" s="520"/>
      <c r="D218" s="755" t="s">
        <v>579</v>
      </c>
      <c r="E218" s="722" t="s">
        <v>580</v>
      </c>
      <c r="F218" s="681"/>
      <c r="G218" s="681" t="s">
        <v>7</v>
      </c>
      <c r="H218" s="620" t="s">
        <v>23</v>
      </c>
      <c r="I218" s="717">
        <v>39902</v>
      </c>
      <c r="J218" s="520">
        <f t="shared" ca="1" si="3"/>
        <v>13</v>
      </c>
      <c r="K218" s="488" t="s">
        <v>38</v>
      </c>
      <c r="L218" s="488" t="s">
        <v>35</v>
      </c>
      <c r="M218" s="759"/>
    </row>
    <row r="219" spans="1:13" ht="15.75" customHeight="1">
      <c r="A219" s="473">
        <v>216</v>
      </c>
      <c r="B219" s="520">
        <v>54</v>
      </c>
      <c r="C219" s="484" t="s">
        <v>581</v>
      </c>
      <c r="D219" s="755" t="s">
        <v>582</v>
      </c>
      <c r="E219" s="722" t="s">
        <v>583</v>
      </c>
      <c r="F219" s="681"/>
      <c r="G219" s="681" t="s">
        <v>7</v>
      </c>
      <c r="H219" s="620" t="s">
        <v>50</v>
      </c>
      <c r="I219" s="717">
        <v>26421</v>
      </c>
      <c r="J219" s="520">
        <f t="shared" ca="1" si="3"/>
        <v>50</v>
      </c>
      <c r="K219" s="488" t="s">
        <v>113</v>
      </c>
      <c r="L219" s="488" t="s">
        <v>42</v>
      </c>
      <c r="M219" s="759"/>
    </row>
    <row r="220" spans="1:13" ht="18" customHeight="1">
      <c r="A220" s="473">
        <v>217</v>
      </c>
      <c r="B220" s="520">
        <v>55</v>
      </c>
      <c r="C220" s="783" t="s">
        <v>584</v>
      </c>
      <c r="D220" s="784" t="s">
        <v>585</v>
      </c>
      <c r="E220" s="722" t="s">
        <v>586</v>
      </c>
      <c r="F220" s="681" t="s">
        <v>17</v>
      </c>
      <c r="G220" s="681"/>
      <c r="H220" s="620" t="s">
        <v>587</v>
      </c>
      <c r="I220" s="717">
        <v>26502</v>
      </c>
      <c r="J220" s="520">
        <f t="shared" ca="1" si="3"/>
        <v>50</v>
      </c>
      <c r="K220" s="488" t="s">
        <v>98</v>
      </c>
      <c r="L220" s="488" t="s">
        <v>78</v>
      </c>
      <c r="M220" s="759"/>
    </row>
    <row r="221" spans="1:13">
      <c r="A221" s="473">
        <v>218</v>
      </c>
      <c r="B221" s="520"/>
      <c r="C221" s="520"/>
      <c r="D221" s="755" t="s">
        <v>588</v>
      </c>
      <c r="E221" s="722" t="s">
        <v>589</v>
      </c>
      <c r="F221" s="681"/>
      <c r="G221" s="681" t="s">
        <v>7</v>
      </c>
      <c r="H221" s="620" t="s">
        <v>62</v>
      </c>
      <c r="I221" s="717">
        <v>26385</v>
      </c>
      <c r="J221" s="520">
        <f t="shared" ca="1" si="3"/>
        <v>50</v>
      </c>
      <c r="K221" s="488" t="s">
        <v>98</v>
      </c>
      <c r="L221" s="488" t="s">
        <v>78</v>
      </c>
      <c r="M221" s="759"/>
    </row>
    <row r="222" spans="1:13">
      <c r="A222" s="473">
        <v>219</v>
      </c>
      <c r="B222" s="520"/>
      <c r="C222" s="520"/>
      <c r="D222" s="755" t="s">
        <v>590</v>
      </c>
      <c r="E222" s="722" t="s">
        <v>591</v>
      </c>
      <c r="F222" s="681" t="s">
        <v>17</v>
      </c>
      <c r="G222" s="681"/>
      <c r="H222" s="620" t="s">
        <v>50</v>
      </c>
      <c r="I222" s="717">
        <v>36769</v>
      </c>
      <c r="J222" s="520">
        <f t="shared" ca="1" si="3"/>
        <v>22</v>
      </c>
      <c r="K222" s="488" t="s">
        <v>19</v>
      </c>
      <c r="L222" s="488" t="s">
        <v>245</v>
      </c>
      <c r="M222" s="759"/>
    </row>
    <row r="223" spans="1:13">
      <c r="A223" s="473">
        <v>220</v>
      </c>
      <c r="B223" s="520"/>
      <c r="C223" s="520"/>
      <c r="D223" s="755" t="s">
        <v>592</v>
      </c>
      <c r="E223" s="722" t="s">
        <v>593</v>
      </c>
      <c r="F223" s="681"/>
      <c r="G223" s="681" t="s">
        <v>7</v>
      </c>
      <c r="H223" s="620" t="s">
        <v>50</v>
      </c>
      <c r="I223" s="717">
        <v>37324</v>
      </c>
      <c r="J223" s="520">
        <f t="shared" ca="1" si="3"/>
        <v>20</v>
      </c>
      <c r="K223" s="488" t="s">
        <v>19</v>
      </c>
      <c r="L223" s="488" t="s">
        <v>245</v>
      </c>
      <c r="M223" s="759"/>
    </row>
    <row r="224" spans="1:13">
      <c r="A224" s="473">
        <v>221</v>
      </c>
      <c r="B224" s="520"/>
      <c r="C224" s="520"/>
      <c r="D224" s="755" t="s">
        <v>594</v>
      </c>
      <c r="E224" s="722" t="s">
        <v>595</v>
      </c>
      <c r="F224" s="681"/>
      <c r="G224" s="681" t="s">
        <v>7</v>
      </c>
      <c r="H224" s="620" t="s">
        <v>50</v>
      </c>
      <c r="I224" s="717">
        <v>38292</v>
      </c>
      <c r="J224" s="520">
        <f t="shared" ca="1" si="3"/>
        <v>18</v>
      </c>
      <c r="K224" s="488" t="s">
        <v>113</v>
      </c>
      <c r="L224" s="488" t="s">
        <v>35</v>
      </c>
      <c r="M224" s="759"/>
    </row>
    <row r="225" spans="1:13">
      <c r="A225" s="473">
        <v>222</v>
      </c>
      <c r="B225" s="520"/>
      <c r="C225" s="520"/>
      <c r="D225" s="755" t="s">
        <v>596</v>
      </c>
      <c r="E225" s="722" t="s">
        <v>597</v>
      </c>
      <c r="F225" s="681"/>
      <c r="G225" s="681" t="s">
        <v>7</v>
      </c>
      <c r="H225" s="620" t="s">
        <v>62</v>
      </c>
      <c r="I225" s="717">
        <v>38789</v>
      </c>
      <c r="J225" s="520">
        <f t="shared" ca="1" si="3"/>
        <v>16</v>
      </c>
      <c r="K225" s="488" t="s">
        <v>113</v>
      </c>
      <c r="L225" s="488" t="s">
        <v>35</v>
      </c>
      <c r="M225" s="759"/>
    </row>
    <row r="226" spans="1:13">
      <c r="A226" s="473">
        <v>223</v>
      </c>
      <c r="B226" s="520"/>
      <c r="C226" s="520"/>
      <c r="D226" s="755" t="s">
        <v>598</v>
      </c>
      <c r="E226" s="722" t="s">
        <v>599</v>
      </c>
      <c r="F226" s="681"/>
      <c r="G226" s="681" t="s">
        <v>7</v>
      </c>
      <c r="H226" s="620" t="s">
        <v>50</v>
      </c>
      <c r="I226" s="717">
        <v>41253</v>
      </c>
      <c r="J226" s="520">
        <f t="shared" ca="1" si="3"/>
        <v>9</v>
      </c>
      <c r="K226" s="488" t="s">
        <v>38</v>
      </c>
      <c r="L226" s="488" t="s">
        <v>35</v>
      </c>
      <c r="M226" s="759"/>
    </row>
    <row r="227" spans="1:13" ht="16.5" customHeight="1">
      <c r="A227" s="473">
        <v>224</v>
      </c>
      <c r="B227" s="520">
        <v>56</v>
      </c>
      <c r="C227" s="484" t="s">
        <v>600</v>
      </c>
      <c r="D227" s="755" t="s">
        <v>601</v>
      </c>
      <c r="E227" s="722" t="s">
        <v>602</v>
      </c>
      <c r="F227" s="681" t="s">
        <v>17</v>
      </c>
      <c r="G227" s="681"/>
      <c r="H227" s="620" t="s">
        <v>50</v>
      </c>
      <c r="I227" s="520" t="str">
        <f>MID(D227,7,2)&amp;"/"&amp;MID(D227,9,2)&amp;"/"&amp;MID(D227,11,2)</f>
        <v>07/07/83</v>
      </c>
      <c r="J227" s="520">
        <f t="shared" ca="1" si="3"/>
        <v>39</v>
      </c>
      <c r="K227" s="488" t="s">
        <v>24</v>
      </c>
      <c r="L227" s="488" t="s">
        <v>603</v>
      </c>
      <c r="M227" s="759"/>
    </row>
    <row r="228" spans="1:13" ht="17.25" customHeight="1">
      <c r="A228" s="473">
        <v>225</v>
      </c>
      <c r="B228" s="520">
        <v>57</v>
      </c>
      <c r="C228" s="484" t="s">
        <v>604</v>
      </c>
      <c r="D228" s="755" t="s">
        <v>605</v>
      </c>
      <c r="E228" s="484" t="s">
        <v>606</v>
      </c>
      <c r="F228" s="681" t="s">
        <v>17</v>
      </c>
      <c r="G228" s="681"/>
      <c r="H228" s="620" t="s">
        <v>23</v>
      </c>
      <c r="I228" s="717">
        <v>22751</v>
      </c>
      <c r="J228" s="520">
        <f t="shared" ca="1" si="3"/>
        <v>60</v>
      </c>
      <c r="K228" s="488" t="s">
        <v>24</v>
      </c>
      <c r="L228" s="488" t="s">
        <v>20</v>
      </c>
      <c r="M228" s="759"/>
    </row>
    <row r="229" spans="1:13" ht="16.5" customHeight="1">
      <c r="A229" s="473">
        <v>226</v>
      </c>
      <c r="B229" s="520"/>
      <c r="C229" s="718"/>
      <c r="D229" s="760" t="s">
        <v>607</v>
      </c>
      <c r="E229" s="765" t="s">
        <v>608</v>
      </c>
      <c r="F229" s="681" t="s">
        <v>17</v>
      </c>
      <c r="G229" s="681"/>
      <c r="H229" s="620" t="s">
        <v>23</v>
      </c>
      <c r="I229" s="717">
        <v>33166</v>
      </c>
      <c r="J229" s="520">
        <f t="shared" ca="1" si="3"/>
        <v>32</v>
      </c>
      <c r="K229" s="488" t="s">
        <v>19</v>
      </c>
      <c r="L229" s="488" t="s">
        <v>42</v>
      </c>
      <c r="M229" s="759"/>
    </row>
    <row r="230" spans="1:13" ht="15.75" customHeight="1">
      <c r="A230" s="473">
        <v>227</v>
      </c>
      <c r="B230" s="520"/>
      <c r="C230" s="484"/>
      <c r="D230" s="755" t="s">
        <v>609</v>
      </c>
      <c r="E230" s="484" t="s">
        <v>610</v>
      </c>
      <c r="F230" s="681"/>
      <c r="G230" s="681" t="s">
        <v>7</v>
      </c>
      <c r="H230" s="620" t="s">
        <v>611</v>
      </c>
      <c r="I230" s="717">
        <v>22929</v>
      </c>
      <c r="J230" s="520">
        <f t="shared" ca="1" si="3"/>
        <v>60</v>
      </c>
      <c r="K230" s="488" t="s">
        <v>24</v>
      </c>
      <c r="L230" s="488" t="s">
        <v>20</v>
      </c>
      <c r="M230" s="759"/>
    </row>
    <row r="231" spans="1:13" ht="15.75" customHeight="1">
      <c r="A231" s="473">
        <v>228</v>
      </c>
      <c r="B231" s="520"/>
      <c r="C231" s="520"/>
      <c r="D231" s="755" t="s">
        <v>612</v>
      </c>
      <c r="E231" s="484" t="s">
        <v>613</v>
      </c>
      <c r="F231" s="681"/>
      <c r="G231" s="681" t="s">
        <v>7</v>
      </c>
      <c r="H231" s="620" t="s">
        <v>23</v>
      </c>
      <c r="I231" s="717">
        <v>35029</v>
      </c>
      <c r="J231" s="520">
        <f t="shared" ca="1" si="3"/>
        <v>27</v>
      </c>
      <c r="K231" s="488" t="s">
        <v>19</v>
      </c>
      <c r="L231" s="488" t="s">
        <v>74</v>
      </c>
      <c r="M231" s="759"/>
    </row>
    <row r="232" spans="1:13">
      <c r="A232" s="473">
        <v>229</v>
      </c>
      <c r="B232" s="520"/>
      <c r="C232" s="520"/>
      <c r="D232" s="755" t="s">
        <v>614</v>
      </c>
      <c r="E232" s="484" t="s">
        <v>615</v>
      </c>
      <c r="F232" s="681" t="s">
        <v>17</v>
      </c>
      <c r="G232" s="681"/>
      <c r="H232" s="620" t="s">
        <v>23</v>
      </c>
      <c r="I232" s="717">
        <v>35216</v>
      </c>
      <c r="J232" s="520">
        <f t="shared" ca="1" si="3"/>
        <v>26</v>
      </c>
      <c r="K232" s="488" t="s">
        <v>24</v>
      </c>
      <c r="L232" s="488" t="s">
        <v>616</v>
      </c>
      <c r="M232" s="759"/>
    </row>
    <row r="233" spans="1:13">
      <c r="A233" s="473">
        <v>230</v>
      </c>
      <c r="B233" s="520"/>
      <c r="C233" s="520"/>
      <c r="D233" s="755" t="s">
        <v>617</v>
      </c>
      <c r="E233" s="484" t="s">
        <v>618</v>
      </c>
      <c r="F233" s="681"/>
      <c r="G233" s="681" t="s">
        <v>7</v>
      </c>
      <c r="H233" s="620" t="s">
        <v>23</v>
      </c>
      <c r="I233" s="717">
        <v>37127</v>
      </c>
      <c r="J233" s="520">
        <f t="shared" ca="1" si="3"/>
        <v>21</v>
      </c>
      <c r="K233" s="488" t="s">
        <v>24</v>
      </c>
      <c r="L233" s="488" t="s">
        <v>35</v>
      </c>
      <c r="M233" s="759"/>
    </row>
    <row r="234" spans="1:13">
      <c r="A234" s="473">
        <v>231</v>
      </c>
      <c r="B234" s="520"/>
      <c r="C234" s="520"/>
      <c r="D234" s="755" t="s">
        <v>619</v>
      </c>
      <c r="E234" s="484" t="s">
        <v>620</v>
      </c>
      <c r="F234" s="681"/>
      <c r="G234" s="681" t="s">
        <v>7</v>
      </c>
      <c r="H234" s="620" t="s">
        <v>23</v>
      </c>
      <c r="I234" s="717">
        <v>39030</v>
      </c>
      <c r="J234" s="520">
        <f t="shared" ca="1" si="3"/>
        <v>16</v>
      </c>
      <c r="K234" s="488" t="s">
        <v>113</v>
      </c>
      <c r="L234" s="488" t="s">
        <v>35</v>
      </c>
      <c r="M234" s="759"/>
    </row>
    <row r="235" spans="1:13" ht="15.75" customHeight="1">
      <c r="A235" s="473">
        <v>232</v>
      </c>
      <c r="B235" s="520">
        <v>58</v>
      </c>
      <c r="C235" s="484" t="s">
        <v>621</v>
      </c>
      <c r="D235" s="755" t="s">
        <v>622</v>
      </c>
      <c r="E235" s="766" t="s">
        <v>623</v>
      </c>
      <c r="F235" s="681" t="s">
        <v>17</v>
      </c>
      <c r="G235" s="681"/>
      <c r="H235" s="620" t="s">
        <v>50</v>
      </c>
      <c r="I235" s="717">
        <v>22970</v>
      </c>
      <c r="J235" s="520">
        <f t="shared" ca="1" si="3"/>
        <v>60</v>
      </c>
      <c r="K235" s="488" t="s">
        <v>82</v>
      </c>
      <c r="L235" s="488" t="s">
        <v>78</v>
      </c>
      <c r="M235" s="759"/>
    </row>
    <row r="236" spans="1:13">
      <c r="A236" s="473">
        <v>233</v>
      </c>
      <c r="B236" s="520"/>
      <c r="C236" s="484"/>
      <c r="D236" s="755" t="s">
        <v>624</v>
      </c>
      <c r="E236" s="484" t="s">
        <v>625</v>
      </c>
      <c r="F236" s="681"/>
      <c r="G236" s="681" t="s">
        <v>7</v>
      </c>
      <c r="H236" s="620" t="s">
        <v>626</v>
      </c>
      <c r="I236" s="717">
        <v>26022</v>
      </c>
      <c r="J236" s="520">
        <f t="shared" ca="1" si="3"/>
        <v>51</v>
      </c>
      <c r="K236" s="488" t="s">
        <v>19</v>
      </c>
      <c r="L236" s="488" t="s">
        <v>42</v>
      </c>
      <c r="M236" s="759"/>
    </row>
    <row r="237" spans="1:13" ht="18" customHeight="1">
      <c r="A237" s="473">
        <v>234</v>
      </c>
      <c r="B237" s="520"/>
      <c r="C237" s="484"/>
      <c r="D237" s="755" t="s">
        <v>627</v>
      </c>
      <c r="E237" s="484" t="s">
        <v>628</v>
      </c>
      <c r="F237" s="681" t="s">
        <v>17</v>
      </c>
      <c r="G237" s="681"/>
      <c r="H237" s="620" t="s">
        <v>191</v>
      </c>
      <c r="I237" s="717">
        <v>33941</v>
      </c>
      <c r="J237" s="520">
        <f t="shared" ca="1" si="3"/>
        <v>29</v>
      </c>
      <c r="K237" s="488" t="s">
        <v>98</v>
      </c>
      <c r="L237" s="488" t="s">
        <v>74</v>
      </c>
      <c r="M237" s="759"/>
    </row>
    <row r="238" spans="1:13">
      <c r="A238" s="473">
        <v>235</v>
      </c>
      <c r="B238" s="520"/>
      <c r="C238" s="484"/>
      <c r="D238" s="755" t="s">
        <v>629</v>
      </c>
      <c r="E238" s="484" t="s">
        <v>630</v>
      </c>
      <c r="F238" s="681" t="s">
        <v>17</v>
      </c>
      <c r="G238" s="681"/>
      <c r="H238" s="620" t="s">
        <v>50</v>
      </c>
      <c r="I238" s="717">
        <v>35806</v>
      </c>
      <c r="J238" s="520">
        <f t="shared" ca="1" si="3"/>
        <v>24</v>
      </c>
      <c r="K238" s="488" t="s">
        <v>19</v>
      </c>
      <c r="L238" s="488" t="s">
        <v>74</v>
      </c>
      <c r="M238" s="759"/>
    </row>
    <row r="239" spans="1:13">
      <c r="A239" s="473">
        <v>236</v>
      </c>
      <c r="B239" s="520"/>
      <c r="C239" s="484"/>
      <c r="D239" s="755" t="s">
        <v>631</v>
      </c>
      <c r="E239" s="484" t="s">
        <v>632</v>
      </c>
      <c r="F239" s="681" t="s">
        <v>17</v>
      </c>
      <c r="G239" s="681"/>
      <c r="H239" s="620" t="s">
        <v>50</v>
      </c>
      <c r="I239" s="717">
        <v>36907</v>
      </c>
      <c r="J239" s="520">
        <f t="shared" ca="1" si="3"/>
        <v>21</v>
      </c>
      <c r="K239" s="488" t="s">
        <v>19</v>
      </c>
      <c r="L239" s="488" t="s">
        <v>74</v>
      </c>
      <c r="M239" s="759"/>
    </row>
    <row r="240" spans="1:13" ht="15.75" customHeight="1">
      <c r="A240" s="473">
        <v>237</v>
      </c>
      <c r="B240" s="520">
        <v>59</v>
      </c>
      <c r="C240" s="484" t="s">
        <v>633</v>
      </c>
      <c r="D240" s="755" t="s">
        <v>634</v>
      </c>
      <c r="E240" s="484" t="s">
        <v>635</v>
      </c>
      <c r="F240" s="681" t="s">
        <v>17</v>
      </c>
      <c r="G240" s="681"/>
      <c r="H240" s="620" t="s">
        <v>459</v>
      </c>
      <c r="I240" s="717">
        <v>21254</v>
      </c>
      <c r="J240" s="520">
        <f t="shared" ca="1" si="3"/>
        <v>64</v>
      </c>
      <c r="K240" s="488" t="s">
        <v>113</v>
      </c>
      <c r="L240" s="488" t="s">
        <v>20</v>
      </c>
      <c r="M240" s="759"/>
    </row>
    <row r="241" spans="1:13">
      <c r="A241" s="473">
        <v>238</v>
      </c>
      <c r="B241" s="520"/>
      <c r="C241" s="484"/>
      <c r="D241" s="755" t="s">
        <v>636</v>
      </c>
      <c r="E241" s="484" t="s">
        <v>637</v>
      </c>
      <c r="F241" s="681"/>
      <c r="G241" s="681" t="s">
        <v>7</v>
      </c>
      <c r="H241" s="620" t="s">
        <v>23</v>
      </c>
      <c r="I241" s="717">
        <v>18422</v>
      </c>
      <c r="J241" s="520">
        <f t="shared" ca="1" si="3"/>
        <v>72</v>
      </c>
      <c r="K241" s="488" t="s">
        <v>19</v>
      </c>
      <c r="L241" s="488" t="s">
        <v>42</v>
      </c>
      <c r="M241" s="759"/>
    </row>
    <row r="242" spans="1:13" ht="15.75" customHeight="1">
      <c r="A242" s="473">
        <v>239</v>
      </c>
      <c r="B242" s="520">
        <v>60</v>
      </c>
      <c r="C242" s="484" t="s">
        <v>638</v>
      </c>
      <c r="D242" s="755" t="s">
        <v>639</v>
      </c>
      <c r="E242" s="484" t="s">
        <v>640</v>
      </c>
      <c r="F242" s="681"/>
      <c r="G242" s="681" t="s">
        <v>7</v>
      </c>
      <c r="H242" s="620" t="s">
        <v>437</v>
      </c>
      <c r="I242" s="717">
        <v>11078</v>
      </c>
      <c r="J242" s="520">
        <f t="shared" ca="1" si="3"/>
        <v>92</v>
      </c>
      <c r="K242" s="488" t="s">
        <v>113</v>
      </c>
      <c r="L242" s="488" t="s">
        <v>360</v>
      </c>
      <c r="M242" s="759"/>
    </row>
    <row r="243" spans="1:13" ht="16.5" customHeight="1">
      <c r="A243" s="473">
        <v>240</v>
      </c>
      <c r="B243" s="520">
        <v>61</v>
      </c>
      <c r="C243" s="484" t="s">
        <v>641</v>
      </c>
      <c r="D243" s="755" t="s">
        <v>642</v>
      </c>
      <c r="E243" s="484" t="s">
        <v>643</v>
      </c>
      <c r="F243" s="681" t="s">
        <v>17</v>
      </c>
      <c r="G243" s="681"/>
      <c r="H243" s="620" t="s">
        <v>23</v>
      </c>
      <c r="I243" s="717">
        <v>32420</v>
      </c>
      <c r="J243" s="520">
        <f t="shared" ca="1" si="3"/>
        <v>34</v>
      </c>
      <c r="K243" s="488" t="s">
        <v>19</v>
      </c>
      <c r="L243" s="488" t="s">
        <v>42</v>
      </c>
      <c r="M243" s="759"/>
    </row>
    <row r="244" spans="1:13" ht="15.75" customHeight="1">
      <c r="A244" s="473">
        <v>241</v>
      </c>
      <c r="B244" s="520"/>
      <c r="C244" s="484"/>
      <c r="D244" s="755" t="s">
        <v>644</v>
      </c>
      <c r="E244" s="484" t="s">
        <v>645</v>
      </c>
      <c r="F244" s="681"/>
      <c r="G244" s="681" t="s">
        <v>7</v>
      </c>
      <c r="H244" s="620" t="s">
        <v>646</v>
      </c>
      <c r="I244" s="717">
        <v>34909</v>
      </c>
      <c r="J244" s="520">
        <f t="shared" ca="1" si="3"/>
        <v>27</v>
      </c>
      <c r="K244" s="488" t="s">
        <v>19</v>
      </c>
      <c r="L244" s="488" t="s">
        <v>47</v>
      </c>
      <c r="M244" s="759"/>
    </row>
    <row r="245" spans="1:13" ht="15.75" customHeight="1">
      <c r="A245" s="473">
        <v>242</v>
      </c>
      <c r="B245" s="520"/>
      <c r="C245" s="484"/>
      <c r="D245" s="755" t="s">
        <v>647</v>
      </c>
      <c r="E245" s="484" t="s">
        <v>648</v>
      </c>
      <c r="F245" s="681" t="s">
        <v>17</v>
      </c>
      <c r="G245" s="681"/>
      <c r="H245" s="620" t="s">
        <v>23</v>
      </c>
      <c r="I245" s="717">
        <v>42368</v>
      </c>
      <c r="J245" s="520">
        <f t="shared" ca="1" si="3"/>
        <v>6</v>
      </c>
      <c r="K245" s="488" t="s">
        <v>51</v>
      </c>
      <c r="L245" s="488" t="s">
        <v>52</v>
      </c>
      <c r="M245" s="759"/>
    </row>
    <row r="246" spans="1:13" ht="15.75" customHeight="1">
      <c r="A246" s="473">
        <v>243</v>
      </c>
      <c r="B246" s="520"/>
      <c r="C246" s="484"/>
      <c r="D246" s="755" t="s">
        <v>649</v>
      </c>
      <c r="E246" s="484" t="s">
        <v>650</v>
      </c>
      <c r="F246" s="681" t="s">
        <v>17</v>
      </c>
      <c r="G246" s="681"/>
      <c r="H246" s="620" t="s">
        <v>23</v>
      </c>
      <c r="I246" s="717">
        <v>42782</v>
      </c>
      <c r="J246" s="520">
        <f t="shared" ca="1" si="3"/>
        <v>5</v>
      </c>
      <c r="K246" s="488" t="s">
        <v>51</v>
      </c>
      <c r="L246" s="488" t="s">
        <v>52</v>
      </c>
      <c r="M246" s="759"/>
    </row>
    <row r="247" spans="1:13" ht="15.75" customHeight="1">
      <c r="A247" s="473">
        <v>244</v>
      </c>
      <c r="B247" s="520"/>
      <c r="C247" s="718"/>
      <c r="D247" s="753" t="s">
        <v>651</v>
      </c>
      <c r="E247" s="767" t="s">
        <v>652</v>
      </c>
      <c r="F247" s="681"/>
      <c r="G247" s="681" t="s">
        <v>7</v>
      </c>
      <c r="H247" s="620" t="s">
        <v>50</v>
      </c>
      <c r="I247" s="717">
        <v>44272</v>
      </c>
      <c r="J247" s="520">
        <f t="shared" ca="1" si="3"/>
        <v>1</v>
      </c>
      <c r="K247" s="488" t="s">
        <v>51</v>
      </c>
      <c r="L247" s="488" t="s">
        <v>52</v>
      </c>
      <c r="M247" s="759"/>
    </row>
    <row r="248" spans="1:13" ht="17.25" customHeight="1">
      <c r="A248" s="473">
        <v>245</v>
      </c>
      <c r="B248" s="520">
        <v>62</v>
      </c>
      <c r="C248" s="484" t="s">
        <v>653</v>
      </c>
      <c r="D248" s="755" t="s">
        <v>654</v>
      </c>
      <c r="E248" s="484" t="s">
        <v>655</v>
      </c>
      <c r="F248" s="681" t="s">
        <v>17</v>
      </c>
      <c r="G248" s="681"/>
      <c r="H248" s="620" t="s">
        <v>656</v>
      </c>
      <c r="I248" s="717">
        <v>27918</v>
      </c>
      <c r="J248" s="520">
        <f t="shared" ca="1" si="3"/>
        <v>46</v>
      </c>
      <c r="K248" s="488" t="s">
        <v>24</v>
      </c>
      <c r="L248" s="488" t="s">
        <v>616</v>
      </c>
      <c r="M248" s="759"/>
    </row>
    <row r="249" spans="1:13" ht="17.25" customHeight="1">
      <c r="A249" s="473">
        <v>246</v>
      </c>
      <c r="B249" s="520">
        <v>63</v>
      </c>
      <c r="C249" s="484" t="s">
        <v>657</v>
      </c>
      <c r="D249" s="755" t="s">
        <v>658</v>
      </c>
      <c r="E249" s="484" t="s">
        <v>659</v>
      </c>
      <c r="F249" s="681" t="s">
        <v>17</v>
      </c>
      <c r="G249" s="681"/>
      <c r="H249" s="620" t="s">
        <v>568</v>
      </c>
      <c r="I249" s="717">
        <v>26799</v>
      </c>
      <c r="J249" s="520">
        <f t="shared" ca="1" si="3"/>
        <v>49</v>
      </c>
      <c r="K249" s="488" t="s">
        <v>113</v>
      </c>
      <c r="L249" s="488" t="s">
        <v>42</v>
      </c>
      <c r="M249" s="759"/>
    </row>
    <row r="250" spans="1:13" ht="14.25" customHeight="1">
      <c r="A250" s="473">
        <v>247</v>
      </c>
      <c r="B250" s="520"/>
      <c r="C250" s="484"/>
      <c r="D250" s="755" t="s">
        <v>660</v>
      </c>
      <c r="E250" s="484" t="s">
        <v>661</v>
      </c>
      <c r="F250" s="681"/>
      <c r="G250" s="681" t="s">
        <v>7</v>
      </c>
      <c r="H250" s="620" t="s">
        <v>50</v>
      </c>
      <c r="I250" s="717">
        <v>25267</v>
      </c>
      <c r="J250" s="520">
        <f t="shared" ca="1" si="3"/>
        <v>53</v>
      </c>
      <c r="K250" s="488" t="s">
        <v>113</v>
      </c>
      <c r="L250" s="488" t="s">
        <v>47</v>
      </c>
      <c r="M250" s="759"/>
    </row>
    <row r="251" spans="1:13" ht="17.25" customHeight="1">
      <c r="A251" s="473">
        <v>248</v>
      </c>
      <c r="B251" s="520">
        <v>64</v>
      </c>
      <c r="C251" s="783" t="s">
        <v>662</v>
      </c>
      <c r="D251" s="784" t="s">
        <v>663</v>
      </c>
      <c r="E251" s="722" t="s">
        <v>664</v>
      </c>
      <c r="F251" s="786" t="s">
        <v>17</v>
      </c>
      <c r="G251" s="681"/>
      <c r="H251" s="620" t="s">
        <v>50</v>
      </c>
      <c r="I251" s="520" t="str">
        <f>MID(D251,7,2)&amp;"/"&amp;MID(D251,9,2)&amp;"/"&amp;MID(D251,11,2)</f>
        <v>30/09/87</v>
      </c>
      <c r="J251" s="520">
        <f t="shared" ca="1" si="3"/>
        <v>35</v>
      </c>
      <c r="K251" s="788" t="s">
        <v>19</v>
      </c>
      <c r="L251" s="488" t="s">
        <v>30</v>
      </c>
      <c r="M251" s="759"/>
    </row>
    <row r="252" spans="1:13">
      <c r="A252" s="473">
        <v>249</v>
      </c>
      <c r="B252" s="520"/>
      <c r="C252" s="520"/>
      <c r="D252" s="784" t="s">
        <v>665</v>
      </c>
      <c r="E252" s="785" t="s">
        <v>666</v>
      </c>
      <c r="F252" s="681"/>
      <c r="G252" s="681" t="s">
        <v>7</v>
      </c>
      <c r="H252" s="620" t="s">
        <v>667</v>
      </c>
      <c r="I252" s="520" t="str">
        <f>MID(D252,7,2)-40&amp;"/"&amp;MID(D252,9,2)&amp;"/"&amp;MID(D252,11,2)</f>
        <v>20/08/90</v>
      </c>
      <c r="J252" s="520">
        <f t="shared" ca="1" si="3"/>
        <v>32</v>
      </c>
      <c r="K252" s="488" t="s">
        <v>19</v>
      </c>
      <c r="L252" s="488" t="s">
        <v>30</v>
      </c>
      <c r="M252" s="759"/>
    </row>
    <row r="253" spans="1:13">
      <c r="A253" s="473">
        <v>250</v>
      </c>
      <c r="B253" s="520"/>
      <c r="C253" s="520"/>
      <c r="D253" s="784" t="s">
        <v>668</v>
      </c>
      <c r="E253" s="722" t="s">
        <v>669</v>
      </c>
      <c r="F253" s="681"/>
      <c r="G253" s="681" t="s">
        <v>7</v>
      </c>
      <c r="H253" s="620" t="s">
        <v>50</v>
      </c>
      <c r="I253" s="520" t="str">
        <f>MID(D253,7,2)-40&amp;"/"&amp;MID(D253,9,2)&amp;"/"&amp;MID(D253,11,2)</f>
        <v>3/12/14</v>
      </c>
      <c r="J253" s="520">
        <f t="shared" ca="1" si="3"/>
        <v>7</v>
      </c>
      <c r="K253" s="788" t="s">
        <v>51</v>
      </c>
      <c r="L253" s="788" t="s">
        <v>52</v>
      </c>
      <c r="M253" s="759"/>
    </row>
    <row r="254" spans="1:13" ht="14.25" customHeight="1">
      <c r="A254" s="473">
        <v>251</v>
      </c>
      <c r="B254" s="520"/>
      <c r="C254" s="520"/>
      <c r="D254" s="784" t="s">
        <v>670</v>
      </c>
      <c r="E254" s="785" t="s">
        <v>671</v>
      </c>
      <c r="F254" s="681"/>
      <c r="G254" s="786" t="s">
        <v>7</v>
      </c>
      <c r="H254" s="620" t="s">
        <v>50</v>
      </c>
      <c r="I254" s="520" t="str">
        <f>MID(D254,7,2)-40&amp;"/"&amp;MID(D254,9,2)&amp;"/"&amp;MID(D254,11,2)</f>
        <v>27/04/18</v>
      </c>
      <c r="J254" s="520">
        <f t="shared" ca="1" si="3"/>
        <v>4</v>
      </c>
      <c r="K254" s="488" t="s">
        <v>51</v>
      </c>
      <c r="L254" s="488" t="s">
        <v>52</v>
      </c>
      <c r="M254" s="759"/>
    </row>
    <row r="255" spans="1:13">
      <c r="A255" s="473">
        <v>252</v>
      </c>
      <c r="B255" s="520"/>
      <c r="C255" s="520"/>
      <c r="D255" s="753" t="s">
        <v>672</v>
      </c>
      <c r="E255" s="722" t="s">
        <v>673</v>
      </c>
      <c r="F255" s="681" t="s">
        <v>17</v>
      </c>
      <c r="G255" s="681"/>
      <c r="H255" s="620" t="s">
        <v>50</v>
      </c>
      <c r="I255" s="717">
        <v>44095</v>
      </c>
      <c r="J255" s="520">
        <f t="shared" ca="1" si="3"/>
        <v>2</v>
      </c>
      <c r="K255" s="488" t="s">
        <v>51</v>
      </c>
      <c r="L255" s="488" t="s">
        <v>52</v>
      </c>
      <c r="M255" s="759"/>
    </row>
    <row r="256" spans="1:13">
      <c r="A256" s="473">
        <v>253</v>
      </c>
      <c r="B256" s="520">
        <v>65</v>
      </c>
      <c r="C256" s="783" t="s">
        <v>674</v>
      </c>
      <c r="D256" s="784" t="s">
        <v>675</v>
      </c>
      <c r="E256" s="785" t="s">
        <v>676</v>
      </c>
      <c r="F256" s="786" t="s">
        <v>17</v>
      </c>
      <c r="G256" s="681"/>
      <c r="H256" s="620" t="s">
        <v>23</v>
      </c>
      <c r="I256" s="520" t="str">
        <f>MID(D256,7,2)&amp;"/"&amp;MID(D256,9,2)&amp;"/"&amp;MID(D256,11,2)</f>
        <v>25/11/47</v>
      </c>
      <c r="J256" s="520">
        <f t="shared" ca="1" si="3"/>
        <v>75</v>
      </c>
      <c r="K256" s="488" t="s">
        <v>113</v>
      </c>
      <c r="L256" s="488" t="s">
        <v>20</v>
      </c>
      <c r="M256" s="759"/>
    </row>
    <row r="257" spans="1:13">
      <c r="A257" s="473">
        <v>254</v>
      </c>
      <c r="B257" s="520"/>
      <c r="C257" s="520"/>
      <c r="D257" s="784" t="s">
        <v>677</v>
      </c>
      <c r="E257" s="785" t="s">
        <v>678</v>
      </c>
      <c r="F257" s="681"/>
      <c r="G257" s="681" t="s">
        <v>7</v>
      </c>
      <c r="H257" s="620" t="s">
        <v>153</v>
      </c>
      <c r="I257" s="520" t="str">
        <f>MID(D257,7,2)-40&amp;"/"&amp;MID(D257,9,2)&amp;"/"&amp;MID(D257,11,2)</f>
        <v>30/10/53</v>
      </c>
      <c r="J257" s="520">
        <f t="shared" ca="1" si="3"/>
        <v>69</v>
      </c>
      <c r="K257" s="488" t="s">
        <v>24</v>
      </c>
      <c r="L257" s="488" t="s">
        <v>20</v>
      </c>
      <c r="M257" s="759"/>
    </row>
    <row r="258" spans="1:13">
      <c r="A258" s="473">
        <v>255</v>
      </c>
      <c r="B258" s="520">
        <v>66</v>
      </c>
      <c r="C258" s="783" t="s">
        <v>679</v>
      </c>
      <c r="D258" s="784" t="s">
        <v>680</v>
      </c>
      <c r="E258" s="722" t="s">
        <v>681</v>
      </c>
      <c r="F258" s="681" t="s">
        <v>17</v>
      </c>
      <c r="G258" s="681"/>
      <c r="H258" s="620" t="s">
        <v>23</v>
      </c>
      <c r="I258" s="520" t="str">
        <f>MID(D258,7,2)&amp;"/"&amp;MID(D258,9,2)&amp;"/"&amp;MID(D258,11,2)</f>
        <v>01/02/74</v>
      </c>
      <c r="J258" s="520">
        <f t="shared" ca="1" si="3"/>
        <v>48</v>
      </c>
      <c r="K258" s="488" t="s">
        <v>19</v>
      </c>
      <c r="L258" s="488" t="s">
        <v>42</v>
      </c>
      <c r="M258" s="759"/>
    </row>
    <row r="259" spans="1:13" ht="17.25" customHeight="1">
      <c r="A259" s="473">
        <v>256</v>
      </c>
      <c r="B259" s="520">
        <v>67</v>
      </c>
      <c r="C259" s="484" t="s">
        <v>682</v>
      </c>
      <c r="D259" s="755" t="s">
        <v>683</v>
      </c>
      <c r="E259" s="484" t="s">
        <v>684</v>
      </c>
      <c r="F259" s="681" t="s">
        <v>17</v>
      </c>
      <c r="G259" s="681"/>
      <c r="H259" s="620" t="s">
        <v>191</v>
      </c>
      <c r="I259" s="520" t="str">
        <f>MID(D259,7,2)&amp;"/"&amp;MID(D259,9,2)&amp;"/"&amp;MID(D259,11,2)</f>
        <v>11/05/91</v>
      </c>
      <c r="J259" s="520">
        <f t="shared" ca="1" si="3"/>
        <v>31</v>
      </c>
      <c r="K259" s="488" t="s">
        <v>98</v>
      </c>
      <c r="L259" s="488" t="s">
        <v>74</v>
      </c>
      <c r="M259" s="759"/>
    </row>
    <row r="260" spans="1:13">
      <c r="A260" s="473">
        <v>257</v>
      </c>
      <c r="B260" s="520"/>
      <c r="C260" s="473"/>
      <c r="D260" s="755" t="s">
        <v>685</v>
      </c>
      <c r="E260" s="484" t="s">
        <v>686</v>
      </c>
      <c r="F260" s="681"/>
      <c r="G260" s="681" t="s">
        <v>7</v>
      </c>
      <c r="H260" s="620" t="s">
        <v>81</v>
      </c>
      <c r="I260" s="520" t="str">
        <f>MID(D260,7,2)-40&amp;"/"&amp;MID(D260,9,2)&amp;"/"&amp;MID(D260,11,2)</f>
        <v>21/07/91</v>
      </c>
      <c r="J260" s="520">
        <f t="shared" ca="1" si="3"/>
        <v>31</v>
      </c>
      <c r="K260" s="488" t="s">
        <v>98</v>
      </c>
      <c r="L260" s="488" t="s">
        <v>74</v>
      </c>
      <c r="M260" s="759"/>
    </row>
    <row r="261" spans="1:13" ht="16.5" customHeight="1">
      <c r="A261" s="473">
        <v>258</v>
      </c>
      <c r="B261" s="520"/>
      <c r="C261" s="520"/>
      <c r="D261" s="784" t="s">
        <v>687</v>
      </c>
      <c r="E261" s="767" t="s">
        <v>688</v>
      </c>
      <c r="F261" s="681" t="s">
        <v>17</v>
      </c>
      <c r="G261" s="681"/>
      <c r="H261" s="620" t="s">
        <v>568</v>
      </c>
      <c r="I261" s="717">
        <v>44058</v>
      </c>
      <c r="J261" s="520">
        <f t="shared" ca="1" si="3"/>
        <v>2</v>
      </c>
      <c r="K261" s="488" t="s">
        <v>51</v>
      </c>
      <c r="L261" s="788" t="s">
        <v>52</v>
      </c>
      <c r="M261" s="759" t="s">
        <v>209</v>
      </c>
    </row>
    <row r="262" spans="1:13">
      <c r="A262" s="473">
        <v>259</v>
      </c>
      <c r="B262" s="469">
        <v>68</v>
      </c>
      <c r="C262" s="783" t="s">
        <v>689</v>
      </c>
      <c r="D262" s="789" t="s">
        <v>690</v>
      </c>
      <c r="E262" s="512" t="s">
        <v>691</v>
      </c>
      <c r="F262" s="711" t="s">
        <v>17</v>
      </c>
      <c r="G262" s="711"/>
      <c r="H262" s="620" t="s">
        <v>23</v>
      </c>
      <c r="I262" s="776">
        <v>36746</v>
      </c>
      <c r="J262" s="520">
        <f t="shared" ca="1" si="3"/>
        <v>22</v>
      </c>
      <c r="K262" s="488" t="s">
        <v>19</v>
      </c>
      <c r="L262" s="488" t="s">
        <v>42</v>
      </c>
      <c r="M262" s="759" t="s">
        <v>692</v>
      </c>
    </row>
    <row r="263" spans="1:13">
      <c r="A263" s="473">
        <v>260</v>
      </c>
      <c r="B263" s="520"/>
      <c r="C263" s="520"/>
      <c r="D263" s="784" t="s">
        <v>693</v>
      </c>
      <c r="E263" s="767" t="s">
        <v>694</v>
      </c>
      <c r="F263" s="681"/>
      <c r="G263" s="681" t="s">
        <v>7</v>
      </c>
      <c r="H263" s="620" t="s">
        <v>695</v>
      </c>
      <c r="I263" s="717">
        <v>36619</v>
      </c>
      <c r="J263" s="520">
        <f t="shared" ca="1" si="3"/>
        <v>22</v>
      </c>
      <c r="K263" s="488" t="s">
        <v>19</v>
      </c>
      <c r="L263" s="488" t="s">
        <v>42</v>
      </c>
      <c r="M263" s="759" t="s">
        <v>692</v>
      </c>
    </row>
    <row r="264" spans="1:13">
      <c r="A264" s="473">
        <v>261</v>
      </c>
      <c r="B264" s="520"/>
      <c r="C264" s="520"/>
      <c r="D264" s="754" t="s">
        <v>696</v>
      </c>
      <c r="E264" s="767" t="s">
        <v>697</v>
      </c>
      <c r="F264" s="681" t="s">
        <v>17</v>
      </c>
      <c r="G264" s="681"/>
      <c r="H264" s="620" t="s">
        <v>50</v>
      </c>
      <c r="I264" s="717">
        <v>44489</v>
      </c>
      <c r="J264" s="520">
        <f t="shared" ref="J264:J275" ca="1" si="4">ROUNDDOWN(YEARFRAC(I264,TODAY(),1),0)</f>
        <v>1</v>
      </c>
      <c r="K264" s="488" t="s">
        <v>51</v>
      </c>
      <c r="L264" s="488" t="s">
        <v>52</v>
      </c>
      <c r="M264" s="759" t="s">
        <v>698</v>
      </c>
    </row>
    <row r="265" spans="1:13">
      <c r="A265" s="473">
        <v>262</v>
      </c>
      <c r="B265" s="520">
        <v>69</v>
      </c>
      <c r="C265" s="783" t="s">
        <v>699</v>
      </c>
      <c r="D265" s="784" t="s">
        <v>700</v>
      </c>
      <c r="E265" s="767" t="s">
        <v>701</v>
      </c>
      <c r="F265" s="681" t="s">
        <v>17</v>
      </c>
      <c r="G265" s="681"/>
      <c r="H265" s="620" t="s">
        <v>50</v>
      </c>
      <c r="I265" s="717">
        <v>34429</v>
      </c>
      <c r="J265" s="520">
        <f t="shared" ca="1" si="4"/>
        <v>28</v>
      </c>
      <c r="K265" s="488" t="s">
        <v>82</v>
      </c>
      <c r="L265" s="488" t="s">
        <v>42</v>
      </c>
      <c r="M265" s="759" t="s">
        <v>692</v>
      </c>
    </row>
    <row r="266" spans="1:13">
      <c r="A266" s="473">
        <v>263</v>
      </c>
      <c r="B266" s="520"/>
      <c r="C266" s="520"/>
      <c r="D266" s="784" t="s">
        <v>702</v>
      </c>
      <c r="E266" s="767" t="s">
        <v>703</v>
      </c>
      <c r="F266" s="681"/>
      <c r="G266" s="681" t="s">
        <v>7</v>
      </c>
      <c r="H266" s="620" t="s">
        <v>191</v>
      </c>
      <c r="I266" s="717">
        <v>34892</v>
      </c>
      <c r="J266" s="520">
        <f t="shared" ca="1" si="4"/>
        <v>27</v>
      </c>
      <c r="K266" s="488" t="s">
        <v>98</v>
      </c>
      <c r="L266" s="488" t="s">
        <v>42</v>
      </c>
      <c r="M266" s="759" t="s">
        <v>692</v>
      </c>
    </row>
    <row r="267" spans="1:13">
      <c r="A267" s="473">
        <v>264</v>
      </c>
      <c r="B267" s="520"/>
      <c r="C267" s="520"/>
      <c r="D267" s="753" t="s">
        <v>704</v>
      </c>
      <c r="E267" s="767" t="s">
        <v>705</v>
      </c>
      <c r="F267" s="681" t="s">
        <v>17</v>
      </c>
      <c r="G267" s="681"/>
      <c r="H267" s="620" t="s">
        <v>50</v>
      </c>
      <c r="I267" s="717">
        <v>44354</v>
      </c>
      <c r="J267" s="520">
        <f t="shared" ca="1" si="4"/>
        <v>1</v>
      </c>
      <c r="K267" s="488" t="s">
        <v>51</v>
      </c>
      <c r="L267" s="788" t="s">
        <v>52</v>
      </c>
      <c r="M267" s="759" t="s">
        <v>209</v>
      </c>
    </row>
    <row r="268" spans="1:13">
      <c r="A268" s="473">
        <v>265</v>
      </c>
      <c r="B268" s="520">
        <v>70</v>
      </c>
      <c r="C268" s="783" t="s">
        <v>706</v>
      </c>
      <c r="D268" s="784" t="s">
        <v>707</v>
      </c>
      <c r="E268" s="767" t="s">
        <v>708</v>
      </c>
      <c r="F268" s="681" t="s">
        <v>17</v>
      </c>
      <c r="G268" s="681"/>
      <c r="H268" s="620" t="s">
        <v>471</v>
      </c>
      <c r="I268" s="717">
        <v>30546</v>
      </c>
      <c r="J268" s="520">
        <f t="shared" ca="1" si="4"/>
        <v>39</v>
      </c>
      <c r="K268" s="488" t="s">
        <v>24</v>
      </c>
      <c r="L268" s="488" t="s">
        <v>42</v>
      </c>
      <c r="M268" s="759" t="s">
        <v>709</v>
      </c>
    </row>
    <row r="269" spans="1:13">
      <c r="A269" s="473">
        <v>266</v>
      </c>
      <c r="B269" s="520">
        <v>71</v>
      </c>
      <c r="C269" s="718" t="s">
        <v>710</v>
      </c>
      <c r="D269" s="753" t="s">
        <v>711</v>
      </c>
      <c r="E269" s="767" t="s">
        <v>712</v>
      </c>
      <c r="F269" s="681" t="s">
        <v>17</v>
      </c>
      <c r="G269" s="681"/>
      <c r="H269" s="620" t="s">
        <v>62</v>
      </c>
      <c r="I269" s="717">
        <v>33698</v>
      </c>
      <c r="J269" s="469">
        <f t="shared" ca="1" si="4"/>
        <v>30</v>
      </c>
      <c r="K269" s="488" t="s">
        <v>19</v>
      </c>
      <c r="L269" s="488" t="s">
        <v>42</v>
      </c>
      <c r="M269" s="759" t="s">
        <v>709</v>
      </c>
    </row>
    <row r="270" spans="1:13">
      <c r="A270" s="473">
        <v>267</v>
      </c>
      <c r="B270" s="520">
        <v>72</v>
      </c>
      <c r="C270" s="718" t="s">
        <v>713</v>
      </c>
      <c r="D270" s="753" t="s">
        <v>714</v>
      </c>
      <c r="E270" s="767" t="s">
        <v>715</v>
      </c>
      <c r="F270" s="681" t="s">
        <v>17</v>
      </c>
      <c r="G270" s="681"/>
      <c r="H270" s="620" t="s">
        <v>716</v>
      </c>
      <c r="I270" s="717">
        <v>30896</v>
      </c>
      <c r="J270" s="469">
        <f t="shared" ca="1" si="4"/>
        <v>38</v>
      </c>
      <c r="K270" s="488" t="s">
        <v>19</v>
      </c>
      <c r="L270" s="488" t="s">
        <v>42</v>
      </c>
      <c r="M270" s="759" t="s">
        <v>709</v>
      </c>
    </row>
    <row r="271" spans="1:13">
      <c r="A271" s="473">
        <v>268</v>
      </c>
      <c r="B271" s="520"/>
      <c r="C271" s="718"/>
      <c r="D271" s="753" t="s">
        <v>717</v>
      </c>
      <c r="E271" s="767" t="s">
        <v>718</v>
      </c>
      <c r="F271" s="681"/>
      <c r="G271" s="681" t="s">
        <v>7</v>
      </c>
      <c r="H271" s="620" t="s">
        <v>459</v>
      </c>
      <c r="I271" s="717">
        <v>31230</v>
      </c>
      <c r="J271" s="469">
        <f t="shared" ca="1" si="4"/>
        <v>37</v>
      </c>
      <c r="K271" s="488" t="s">
        <v>19</v>
      </c>
      <c r="L271" s="488" t="s">
        <v>719</v>
      </c>
      <c r="M271" s="759" t="s">
        <v>709</v>
      </c>
    </row>
    <row r="272" spans="1:13">
      <c r="A272" s="473">
        <v>269</v>
      </c>
      <c r="B272" s="520"/>
      <c r="C272" s="718"/>
      <c r="D272" s="753" t="s">
        <v>720</v>
      </c>
      <c r="E272" s="767" t="s">
        <v>721</v>
      </c>
      <c r="F272" s="681"/>
      <c r="G272" s="681" t="s">
        <v>7</v>
      </c>
      <c r="H272" s="620" t="s">
        <v>722</v>
      </c>
      <c r="I272" s="717">
        <v>38686</v>
      </c>
      <c r="J272" s="469">
        <f t="shared" ca="1" si="4"/>
        <v>17</v>
      </c>
      <c r="K272" s="488" t="s">
        <v>24</v>
      </c>
      <c r="L272" s="488" t="s">
        <v>35</v>
      </c>
      <c r="M272" s="759" t="s">
        <v>709</v>
      </c>
    </row>
    <row r="273" spans="1:13">
      <c r="A273" s="473">
        <v>270</v>
      </c>
      <c r="B273" s="520"/>
      <c r="C273" s="718"/>
      <c r="D273" s="753" t="s">
        <v>723</v>
      </c>
      <c r="E273" s="767" t="s">
        <v>724</v>
      </c>
      <c r="F273" s="681" t="s">
        <v>17</v>
      </c>
      <c r="G273" s="681"/>
      <c r="H273" s="620" t="s">
        <v>722</v>
      </c>
      <c r="I273" s="717">
        <v>40432</v>
      </c>
      <c r="J273" s="469">
        <f t="shared" ca="1" si="4"/>
        <v>12</v>
      </c>
      <c r="K273" s="488" t="s">
        <v>38</v>
      </c>
      <c r="L273" s="488" t="s">
        <v>35</v>
      </c>
      <c r="M273" s="759" t="s">
        <v>709</v>
      </c>
    </row>
    <row r="274" spans="1:13">
      <c r="A274" s="473">
        <v>271</v>
      </c>
      <c r="B274" s="520"/>
      <c r="C274" s="718"/>
      <c r="D274" s="753" t="s">
        <v>725</v>
      </c>
      <c r="E274" s="767" t="s">
        <v>726</v>
      </c>
      <c r="F274" s="681" t="s">
        <v>17</v>
      </c>
      <c r="G274" s="681"/>
      <c r="H274" s="620" t="s">
        <v>722</v>
      </c>
      <c r="I274" s="717">
        <v>43143</v>
      </c>
      <c r="J274" s="469">
        <f t="shared" ca="1" si="4"/>
        <v>4</v>
      </c>
      <c r="K274" s="488" t="s">
        <v>51</v>
      </c>
      <c r="L274" s="488" t="s">
        <v>52</v>
      </c>
      <c r="M274" s="759" t="s">
        <v>709</v>
      </c>
    </row>
    <row r="275" spans="1:13">
      <c r="A275" s="473">
        <v>272</v>
      </c>
      <c r="B275" s="520"/>
      <c r="C275" s="718"/>
      <c r="D275" s="753" t="s">
        <v>727</v>
      </c>
      <c r="E275" s="767" t="s">
        <v>728</v>
      </c>
      <c r="F275" s="681" t="s">
        <v>17</v>
      </c>
      <c r="G275" s="681"/>
      <c r="H275" s="620" t="s">
        <v>722</v>
      </c>
      <c r="I275" s="717">
        <v>43963</v>
      </c>
      <c r="J275" s="469">
        <f t="shared" ca="1" si="4"/>
        <v>2</v>
      </c>
      <c r="K275" s="488" t="s">
        <v>51</v>
      </c>
      <c r="L275" s="488" t="s">
        <v>52</v>
      </c>
      <c r="M275" s="759" t="s">
        <v>709</v>
      </c>
    </row>
    <row r="276" spans="1:13" ht="24">
      <c r="A276" s="473"/>
      <c r="B276" s="768"/>
      <c r="C276" s="768" t="s">
        <v>729</v>
      </c>
      <c r="D276" s="769" t="s">
        <v>730</v>
      </c>
      <c r="E276" s="770"/>
      <c r="F276" s="695"/>
      <c r="G276" s="695"/>
      <c r="H276" s="771"/>
      <c r="I276" s="777"/>
      <c r="J276" s="777"/>
      <c r="K276" s="778" t="s">
        <v>731</v>
      </c>
      <c r="L276" s="779"/>
      <c r="M276" s="759"/>
    </row>
    <row r="277" spans="1:13" ht="24">
      <c r="A277" s="473"/>
      <c r="B277" s="741"/>
      <c r="C277" s="741"/>
      <c r="D277" s="772"/>
      <c r="E277" s="773"/>
      <c r="F277" s="774"/>
      <c r="G277" s="774"/>
      <c r="H277" s="775"/>
      <c r="I277" s="780"/>
      <c r="J277" s="741"/>
      <c r="K277" s="781"/>
      <c r="L277" s="781"/>
      <c r="M277" s="782"/>
    </row>
    <row r="278" spans="1:13">
      <c r="A278" s="2"/>
    </row>
    <row r="279" spans="1:13" ht="25.5" customHeight="1">
      <c r="A279" s="741"/>
      <c r="B279" s="662"/>
      <c r="C279" s="662"/>
      <c r="D279" s="732"/>
      <c r="I279" s="662"/>
    </row>
    <row r="280" spans="1:13" s="741" customFormat="1" ht="14.25" customHeight="1">
      <c r="B280" s="662"/>
      <c r="C280" s="662"/>
      <c r="D280" s="732"/>
      <c r="E280" s="733"/>
      <c r="F280" s="588"/>
      <c r="G280" s="588"/>
      <c r="H280" s="742"/>
      <c r="I280" s="662"/>
      <c r="J280" s="54"/>
      <c r="K280" s="463"/>
      <c r="L280" s="463"/>
      <c r="M280" s="743"/>
    </row>
    <row r="281" spans="1:13" ht="14.25" customHeight="1">
      <c r="B281" s="662"/>
      <c r="C281" s="662"/>
      <c r="D281" s="732"/>
      <c r="I281" s="662"/>
    </row>
    <row r="282" spans="1:13" ht="14.25" customHeight="1">
      <c r="B282" s="662"/>
      <c r="C282" s="662"/>
      <c r="D282" s="732"/>
      <c r="I282" s="662"/>
    </row>
    <row r="283" spans="1:13" ht="14.25" customHeight="1">
      <c r="B283" s="662"/>
      <c r="C283" s="662"/>
      <c r="D283" s="732"/>
      <c r="I283" s="662"/>
    </row>
    <row r="284" spans="1:13" ht="14.25" customHeight="1">
      <c r="B284" s="662"/>
      <c r="C284" s="662"/>
      <c r="D284" s="732"/>
      <c r="I284" s="662"/>
    </row>
    <row r="285" spans="1:13" ht="14.25" customHeight="1">
      <c r="B285" s="662"/>
      <c r="C285" s="662"/>
      <c r="D285" s="732"/>
      <c r="I285" s="662"/>
    </row>
    <row r="286" spans="1:13" ht="14.25" customHeight="1">
      <c r="B286" s="662"/>
      <c r="C286" s="662"/>
      <c r="D286" s="732"/>
      <c r="I286" s="662"/>
    </row>
    <row r="287" spans="1:13" ht="14.25" customHeight="1">
      <c r="B287" s="662"/>
      <c r="C287" s="662"/>
      <c r="D287" s="732"/>
      <c r="I287" s="662"/>
    </row>
    <row r="288" spans="1:13" ht="14.25" customHeight="1">
      <c r="B288" s="662"/>
      <c r="C288" s="662"/>
      <c r="D288" s="732"/>
      <c r="I288" s="662"/>
    </row>
    <row r="289" spans="2:9">
      <c r="B289" s="662"/>
      <c r="C289" s="662"/>
      <c r="D289" s="732"/>
      <c r="I289" s="662"/>
    </row>
    <row r="290" spans="2:9">
      <c r="B290" s="662"/>
      <c r="C290" s="662"/>
      <c r="D290" s="732"/>
      <c r="I290" s="662"/>
    </row>
    <row r="291" spans="2:9">
      <c r="B291" s="662"/>
      <c r="C291" s="662"/>
      <c r="D291" s="732"/>
      <c r="I291" s="662"/>
    </row>
    <row r="292" spans="2:9">
      <c r="B292" s="662"/>
      <c r="C292" s="662"/>
      <c r="D292" s="732"/>
      <c r="I292" s="662"/>
    </row>
    <row r="293" spans="2:9">
      <c r="B293" s="662"/>
      <c r="C293" s="662"/>
      <c r="D293" s="732"/>
      <c r="I293" s="662"/>
    </row>
    <row r="294" spans="2:9">
      <c r="B294" s="662"/>
      <c r="C294" s="662"/>
      <c r="D294" s="732"/>
      <c r="I294" s="662"/>
    </row>
    <row r="295" spans="2:9">
      <c r="B295" s="662"/>
      <c r="C295" s="662"/>
      <c r="D295" s="732"/>
      <c r="I295" s="662"/>
    </row>
    <row r="296" spans="2:9">
      <c r="B296" s="662"/>
      <c r="C296" s="662"/>
      <c r="D296" s="732"/>
      <c r="I296" s="662"/>
    </row>
    <row r="297" spans="2:9">
      <c r="B297" s="662"/>
      <c r="C297" s="662"/>
      <c r="D297" s="732"/>
      <c r="I297" s="662"/>
    </row>
    <row r="298" spans="2:9">
      <c r="B298" s="662"/>
      <c r="C298" s="662"/>
      <c r="D298" s="732"/>
      <c r="I298" s="662"/>
    </row>
    <row r="299" spans="2:9">
      <c r="B299" s="662"/>
      <c r="C299" s="662"/>
      <c r="D299" s="732"/>
      <c r="I299" s="662"/>
    </row>
    <row r="300" spans="2:9">
      <c r="B300" s="662"/>
      <c r="C300" s="662"/>
      <c r="D300" s="732"/>
      <c r="I300" s="662"/>
    </row>
    <row r="301" spans="2:9">
      <c r="B301" s="662"/>
      <c r="C301" s="662"/>
      <c r="D301" s="732"/>
      <c r="I301" s="662"/>
    </row>
    <row r="302" spans="2:9">
      <c r="B302" s="662"/>
      <c r="C302" s="662"/>
      <c r="D302" s="732"/>
      <c r="I302" s="662"/>
    </row>
    <row r="303" spans="2:9">
      <c r="B303" s="662"/>
      <c r="C303" s="662"/>
      <c r="D303" s="732"/>
      <c r="I303" s="662"/>
    </row>
    <row r="304" spans="2:9">
      <c r="B304" s="662"/>
      <c r="C304" s="662"/>
      <c r="D304" s="732"/>
      <c r="I304" s="662"/>
    </row>
    <row r="305" spans="2:9">
      <c r="B305" s="662"/>
      <c r="C305" s="662"/>
      <c r="D305" s="732"/>
      <c r="I305" s="662"/>
    </row>
    <row r="306" spans="2:9">
      <c r="B306" s="662"/>
      <c r="C306" s="662"/>
      <c r="D306" s="732"/>
      <c r="I306" s="662"/>
    </row>
    <row r="307" spans="2:9">
      <c r="B307" s="662"/>
      <c r="C307" s="662"/>
      <c r="D307" s="732"/>
      <c r="I307" s="662"/>
    </row>
    <row r="308" spans="2:9">
      <c r="B308" s="662"/>
      <c r="C308" s="662"/>
      <c r="D308" s="732"/>
      <c r="I308" s="662"/>
    </row>
    <row r="309" spans="2:9">
      <c r="B309" s="662"/>
      <c r="C309" s="662"/>
      <c r="D309" s="732"/>
      <c r="I309" s="662"/>
    </row>
    <row r="310" spans="2:9">
      <c r="B310" s="662"/>
      <c r="C310" s="662"/>
      <c r="D310" s="732"/>
      <c r="I310" s="662"/>
    </row>
    <row r="311" spans="2:9">
      <c r="B311" s="662"/>
      <c r="C311" s="662"/>
      <c r="D311" s="732"/>
      <c r="I311" s="662"/>
    </row>
    <row r="312" spans="2:9">
      <c r="B312" s="662"/>
      <c r="C312" s="662"/>
      <c r="D312" s="732"/>
      <c r="I312" s="662"/>
    </row>
    <row r="313" spans="2:9">
      <c r="B313" s="662"/>
      <c r="C313" s="662"/>
      <c r="D313" s="732"/>
      <c r="I313" s="662"/>
    </row>
    <row r="314" spans="2:9">
      <c r="B314" s="662"/>
      <c r="C314" s="662"/>
      <c r="D314" s="732"/>
      <c r="I314" s="662"/>
    </row>
    <row r="315" spans="2:9">
      <c r="B315" s="662"/>
      <c r="C315" s="662"/>
      <c r="D315" s="732"/>
      <c r="I315" s="662"/>
    </row>
    <row r="316" spans="2:9">
      <c r="B316" s="662"/>
      <c r="C316" s="662"/>
      <c r="D316" s="732"/>
      <c r="I316" s="662"/>
    </row>
    <row r="317" spans="2:9">
      <c r="B317" s="662"/>
      <c r="C317" s="662"/>
      <c r="D317" s="732"/>
      <c r="I317" s="662"/>
    </row>
    <row r="318" spans="2:9">
      <c r="B318" s="662"/>
      <c r="C318" s="662"/>
      <c r="D318" s="732"/>
      <c r="I318" s="662"/>
    </row>
    <row r="319" spans="2:9">
      <c r="B319" s="662"/>
      <c r="C319" s="662"/>
      <c r="D319" s="732"/>
      <c r="I319" s="662"/>
    </row>
    <row r="320" spans="2:9">
      <c r="B320" s="662"/>
      <c r="C320" s="662"/>
      <c r="D320" s="732"/>
      <c r="I320" s="662"/>
    </row>
    <row r="321" spans="2:9">
      <c r="B321" s="662"/>
      <c r="C321" s="662"/>
      <c r="D321" s="732"/>
      <c r="I321" s="662"/>
    </row>
    <row r="322" spans="2:9">
      <c r="B322" s="662"/>
      <c r="C322" s="662"/>
      <c r="D322" s="732"/>
      <c r="I322" s="662"/>
    </row>
    <row r="323" spans="2:9">
      <c r="B323" s="662"/>
      <c r="C323" s="662"/>
      <c r="D323" s="732"/>
      <c r="I323" s="662"/>
    </row>
    <row r="324" spans="2:9">
      <c r="B324" s="662"/>
      <c r="C324" s="662"/>
      <c r="D324" s="732"/>
      <c r="I324" s="662"/>
    </row>
    <row r="325" spans="2:9">
      <c r="B325" s="662"/>
      <c r="C325" s="662"/>
      <c r="D325" s="732"/>
      <c r="I325" s="662"/>
    </row>
    <row r="326" spans="2:9">
      <c r="B326" s="662"/>
      <c r="C326" s="662"/>
      <c r="D326" s="732"/>
      <c r="I326" s="662"/>
    </row>
    <row r="327" spans="2:9">
      <c r="B327" s="662"/>
      <c r="C327" s="662"/>
      <c r="D327" s="732"/>
      <c r="I327" s="662"/>
    </row>
    <row r="328" spans="2:9">
      <c r="B328" s="662"/>
      <c r="C328" s="662"/>
      <c r="D328" s="732"/>
      <c r="I328" s="662"/>
    </row>
    <row r="329" spans="2:9">
      <c r="B329" s="662"/>
      <c r="C329" s="662"/>
      <c r="D329" s="732"/>
      <c r="I329" s="662"/>
    </row>
    <row r="330" spans="2:9">
      <c r="B330" s="662"/>
      <c r="C330" s="662"/>
      <c r="D330" s="732"/>
      <c r="I330" s="662"/>
    </row>
    <row r="331" spans="2:9">
      <c r="B331" s="662"/>
      <c r="C331" s="662"/>
      <c r="D331" s="732"/>
      <c r="I331" s="662"/>
    </row>
    <row r="332" spans="2:9">
      <c r="B332" s="662"/>
      <c r="C332" s="662"/>
      <c r="D332" s="732"/>
      <c r="I332" s="662"/>
    </row>
    <row r="333" spans="2:9">
      <c r="B333" s="662"/>
      <c r="C333" s="662"/>
      <c r="D333" s="732"/>
      <c r="I333" s="662"/>
    </row>
    <row r="334" spans="2:9">
      <c r="B334" s="662"/>
      <c r="C334" s="662"/>
      <c r="D334" s="732"/>
      <c r="I334" s="662"/>
    </row>
    <row r="335" spans="2:9">
      <c r="B335" s="662"/>
      <c r="C335" s="662"/>
      <c r="D335" s="732"/>
      <c r="I335" s="662"/>
    </row>
    <row r="336" spans="2:9">
      <c r="B336" s="662"/>
      <c r="C336" s="662"/>
      <c r="D336" s="732"/>
      <c r="I336" s="662"/>
    </row>
    <row r="337" spans="2:9">
      <c r="B337" s="662"/>
      <c r="C337" s="662"/>
      <c r="D337" s="732"/>
      <c r="I337" s="662"/>
    </row>
    <row r="338" spans="2:9">
      <c r="B338" s="662"/>
      <c r="C338" s="662"/>
      <c r="D338" s="732"/>
      <c r="I338" s="662"/>
    </row>
    <row r="339" spans="2:9">
      <c r="B339" s="662"/>
      <c r="C339" s="662"/>
      <c r="D339" s="732"/>
      <c r="I339" s="662"/>
    </row>
    <row r="340" spans="2:9">
      <c r="B340" s="662"/>
      <c r="C340" s="662"/>
      <c r="D340" s="732"/>
      <c r="I340" s="662"/>
    </row>
    <row r="341" spans="2:9">
      <c r="B341" s="662"/>
      <c r="C341" s="662"/>
      <c r="D341" s="732"/>
      <c r="I341" s="662"/>
    </row>
    <row r="342" spans="2:9">
      <c r="B342" s="662"/>
      <c r="C342" s="662"/>
      <c r="D342" s="732"/>
      <c r="I342" s="662"/>
    </row>
    <row r="343" spans="2:9">
      <c r="B343" s="662"/>
      <c r="C343" s="662"/>
      <c r="D343" s="732"/>
      <c r="I343" s="662"/>
    </row>
    <row r="344" spans="2:9">
      <c r="B344" s="662"/>
      <c r="C344" s="662"/>
      <c r="D344" s="732"/>
      <c r="I344" s="662"/>
    </row>
    <row r="345" spans="2:9">
      <c r="B345" s="662"/>
      <c r="C345" s="662"/>
      <c r="D345" s="732"/>
      <c r="I345" s="662"/>
    </row>
    <row r="346" spans="2:9">
      <c r="B346" s="662"/>
      <c r="C346" s="662"/>
      <c r="D346" s="732"/>
      <c r="I346" s="662"/>
    </row>
    <row r="347" spans="2:9">
      <c r="B347" s="662"/>
      <c r="C347" s="662"/>
      <c r="D347" s="732"/>
      <c r="I347" s="662"/>
    </row>
    <row r="348" spans="2:9">
      <c r="B348" s="662"/>
      <c r="C348" s="662"/>
      <c r="D348" s="732"/>
      <c r="I348" s="662"/>
    </row>
    <row r="349" spans="2:9">
      <c r="B349" s="662"/>
      <c r="C349" s="662"/>
      <c r="D349" s="732"/>
      <c r="I349" s="662"/>
    </row>
    <row r="350" spans="2:9">
      <c r="B350" s="662"/>
      <c r="C350" s="662"/>
      <c r="D350" s="732"/>
      <c r="I350" s="662"/>
    </row>
    <row r="351" spans="2:9">
      <c r="B351" s="662"/>
      <c r="C351" s="662"/>
      <c r="D351" s="732"/>
      <c r="I351" s="662"/>
    </row>
    <row r="352" spans="2:9">
      <c r="B352" s="662"/>
      <c r="C352" s="662"/>
      <c r="D352" s="732"/>
      <c r="I352" s="662"/>
    </row>
    <row r="353" spans="2:9">
      <c r="B353" s="662"/>
      <c r="C353" s="662"/>
      <c r="D353" s="732"/>
      <c r="I353" s="662"/>
    </row>
    <row r="354" spans="2:9">
      <c r="B354" s="662"/>
      <c r="C354" s="662"/>
      <c r="D354" s="732"/>
      <c r="I354" s="662"/>
    </row>
    <row r="355" spans="2:9">
      <c r="B355" s="662"/>
      <c r="C355" s="662"/>
      <c r="D355" s="732"/>
      <c r="I355" s="662"/>
    </row>
    <row r="356" spans="2:9">
      <c r="B356" s="662"/>
      <c r="C356" s="662"/>
      <c r="D356" s="732"/>
      <c r="I356" s="662"/>
    </row>
    <row r="357" spans="2:9">
      <c r="B357" s="662"/>
      <c r="C357" s="662"/>
      <c r="D357" s="732"/>
      <c r="I357" s="662"/>
    </row>
    <row r="358" spans="2:9">
      <c r="B358" s="662"/>
      <c r="C358" s="662"/>
      <c r="D358" s="732"/>
      <c r="I358" s="662"/>
    </row>
    <row r="359" spans="2:9">
      <c r="B359" s="662"/>
      <c r="C359" s="662"/>
      <c r="D359" s="732"/>
      <c r="I359" s="662"/>
    </row>
    <row r="360" spans="2:9">
      <c r="B360" s="662"/>
      <c r="C360" s="662"/>
      <c r="D360" s="732"/>
      <c r="I360" s="662"/>
    </row>
    <row r="361" spans="2:9">
      <c r="B361" s="662"/>
      <c r="C361" s="662"/>
      <c r="D361" s="732"/>
      <c r="I361" s="662"/>
    </row>
    <row r="362" spans="2:9">
      <c r="B362" s="662"/>
      <c r="C362" s="662"/>
      <c r="D362" s="732"/>
      <c r="I362" s="662"/>
    </row>
    <row r="363" spans="2:9">
      <c r="B363" s="662"/>
      <c r="C363" s="662"/>
      <c r="D363" s="732"/>
      <c r="I363" s="662"/>
    </row>
    <row r="364" spans="2:9">
      <c r="B364" s="662"/>
      <c r="C364" s="662"/>
      <c r="D364" s="732"/>
      <c r="I364" s="662"/>
    </row>
    <row r="365" spans="2:9">
      <c r="B365" s="662"/>
      <c r="C365" s="662"/>
      <c r="D365" s="732"/>
      <c r="I365" s="662"/>
    </row>
    <row r="366" spans="2:9">
      <c r="B366" s="662"/>
      <c r="C366" s="662"/>
      <c r="D366" s="732"/>
      <c r="I366" s="662"/>
    </row>
    <row r="367" spans="2:9">
      <c r="B367" s="662"/>
      <c r="C367" s="662"/>
      <c r="D367" s="732"/>
      <c r="I367" s="662"/>
    </row>
    <row r="368" spans="2:9">
      <c r="B368" s="662"/>
      <c r="C368" s="662"/>
      <c r="D368" s="732"/>
      <c r="I368" s="662"/>
    </row>
    <row r="369" spans="2:9">
      <c r="B369" s="662"/>
      <c r="C369" s="662"/>
      <c r="D369" s="732"/>
      <c r="I369" s="662"/>
    </row>
    <row r="370" spans="2:9">
      <c r="B370" s="662"/>
      <c r="C370" s="662"/>
      <c r="D370" s="732"/>
      <c r="I370" s="662"/>
    </row>
    <row r="371" spans="2:9">
      <c r="B371" s="662"/>
      <c r="C371" s="662"/>
      <c r="D371" s="732"/>
      <c r="I371" s="662"/>
    </row>
    <row r="372" spans="2:9">
      <c r="B372" s="662"/>
      <c r="C372" s="662"/>
      <c r="D372" s="732"/>
      <c r="I372" s="662"/>
    </row>
    <row r="373" spans="2:9">
      <c r="B373" s="662"/>
      <c r="C373" s="662"/>
      <c r="D373" s="732"/>
      <c r="I373" s="662"/>
    </row>
    <row r="374" spans="2:9">
      <c r="B374" s="662"/>
      <c r="C374" s="662"/>
      <c r="D374" s="732"/>
      <c r="I374" s="662"/>
    </row>
    <row r="375" spans="2:9">
      <c r="B375" s="662"/>
      <c r="C375" s="662"/>
      <c r="D375" s="732"/>
      <c r="I375" s="662"/>
    </row>
    <row r="376" spans="2:9">
      <c r="B376" s="662"/>
      <c r="C376" s="662"/>
      <c r="D376" s="732"/>
      <c r="I376" s="662"/>
    </row>
    <row r="377" spans="2:9">
      <c r="B377" s="662"/>
      <c r="C377" s="662"/>
      <c r="D377" s="732"/>
      <c r="I377" s="662"/>
    </row>
    <row r="378" spans="2:9">
      <c r="B378" s="662"/>
      <c r="C378" s="662"/>
      <c r="D378" s="732"/>
      <c r="I378" s="662"/>
    </row>
    <row r="379" spans="2:9">
      <c r="B379" s="662"/>
      <c r="C379" s="662"/>
      <c r="D379" s="732"/>
      <c r="I379" s="662"/>
    </row>
    <row r="380" spans="2:9">
      <c r="B380" s="662"/>
      <c r="C380" s="662"/>
      <c r="D380" s="732"/>
      <c r="I380" s="662"/>
    </row>
    <row r="381" spans="2:9">
      <c r="B381" s="662"/>
      <c r="C381" s="662"/>
      <c r="D381" s="732"/>
      <c r="I381" s="662"/>
    </row>
    <row r="382" spans="2:9">
      <c r="B382" s="662"/>
      <c r="C382" s="662"/>
      <c r="D382" s="732"/>
      <c r="I382" s="662"/>
    </row>
    <row r="383" spans="2:9">
      <c r="B383" s="662"/>
      <c r="C383" s="662"/>
      <c r="D383" s="732"/>
      <c r="I383" s="662"/>
    </row>
    <row r="384" spans="2:9">
      <c r="B384" s="662"/>
      <c r="C384" s="662"/>
      <c r="D384" s="732"/>
      <c r="I384" s="662"/>
    </row>
    <row r="385" spans="2:9">
      <c r="B385" s="662"/>
      <c r="C385" s="662"/>
      <c r="D385" s="732"/>
      <c r="I385" s="662"/>
    </row>
    <row r="386" spans="2:9">
      <c r="B386" s="662"/>
      <c r="C386" s="662"/>
      <c r="D386" s="732"/>
      <c r="I386" s="662"/>
    </row>
    <row r="387" spans="2:9">
      <c r="B387" s="662"/>
      <c r="C387" s="662"/>
      <c r="D387" s="732"/>
      <c r="I387" s="662"/>
    </row>
    <row r="388" spans="2:9">
      <c r="B388" s="662"/>
      <c r="C388" s="662"/>
      <c r="D388" s="732"/>
      <c r="I388" s="662"/>
    </row>
    <row r="389" spans="2:9">
      <c r="B389" s="662"/>
      <c r="C389" s="662"/>
      <c r="D389" s="732"/>
      <c r="I389" s="662"/>
    </row>
    <row r="390" spans="2:9">
      <c r="B390" s="662"/>
      <c r="C390" s="662"/>
      <c r="D390" s="732"/>
      <c r="I390" s="662"/>
    </row>
    <row r="391" spans="2:9">
      <c r="B391" s="662"/>
      <c r="C391" s="662"/>
      <c r="D391" s="732"/>
      <c r="I391" s="662"/>
    </row>
    <row r="392" spans="2:9">
      <c r="B392" s="662"/>
      <c r="C392" s="662"/>
      <c r="D392" s="732"/>
      <c r="I392" s="662"/>
    </row>
    <row r="393" spans="2:9">
      <c r="B393" s="662"/>
      <c r="C393" s="662"/>
      <c r="D393" s="732"/>
      <c r="I393" s="662"/>
    </row>
    <row r="394" spans="2:9">
      <c r="B394" s="662"/>
      <c r="C394" s="662"/>
      <c r="D394" s="732"/>
      <c r="I394" s="662"/>
    </row>
    <row r="395" spans="2:9">
      <c r="B395" s="662"/>
      <c r="C395" s="662"/>
      <c r="D395" s="732"/>
      <c r="I395" s="662"/>
    </row>
    <row r="396" spans="2:9">
      <c r="B396" s="662"/>
      <c r="C396" s="662"/>
      <c r="D396" s="732"/>
      <c r="I396" s="662"/>
    </row>
    <row r="397" spans="2:9">
      <c r="B397" s="662"/>
      <c r="C397" s="662"/>
      <c r="D397" s="732"/>
      <c r="I397" s="662"/>
    </row>
    <row r="398" spans="2:9">
      <c r="B398" s="662"/>
      <c r="C398" s="662"/>
      <c r="D398" s="732"/>
      <c r="I398" s="662"/>
    </row>
    <row r="399" spans="2:9">
      <c r="B399" s="662"/>
      <c r="C399" s="662"/>
      <c r="D399" s="732"/>
      <c r="I399" s="662"/>
    </row>
    <row r="400" spans="2:9">
      <c r="B400" s="662"/>
      <c r="C400" s="662"/>
      <c r="D400" s="732"/>
      <c r="I400" s="662"/>
    </row>
    <row r="401" spans="2:9">
      <c r="B401" s="662"/>
      <c r="C401" s="662"/>
      <c r="D401" s="732"/>
      <c r="I401" s="662"/>
    </row>
    <row r="402" spans="2:9">
      <c r="B402" s="662"/>
      <c r="C402" s="662"/>
      <c r="D402" s="732"/>
      <c r="I402" s="662"/>
    </row>
    <row r="403" spans="2:9">
      <c r="B403" s="662"/>
      <c r="C403" s="662"/>
      <c r="D403" s="732"/>
      <c r="I403" s="662"/>
    </row>
    <row r="404" spans="2:9">
      <c r="B404" s="662"/>
      <c r="C404" s="662"/>
      <c r="D404" s="732"/>
      <c r="I404" s="662"/>
    </row>
    <row r="405" spans="2:9">
      <c r="B405" s="662"/>
      <c r="C405" s="662"/>
      <c r="D405" s="732"/>
      <c r="I405" s="662"/>
    </row>
    <row r="406" spans="2:9">
      <c r="B406" s="662"/>
      <c r="C406" s="662"/>
      <c r="D406" s="732"/>
      <c r="I406" s="662"/>
    </row>
    <row r="407" spans="2:9">
      <c r="B407" s="662"/>
      <c r="C407" s="662"/>
      <c r="D407" s="732"/>
      <c r="I407" s="662"/>
    </row>
    <row r="408" spans="2:9">
      <c r="B408" s="662"/>
      <c r="C408" s="662"/>
      <c r="D408" s="732"/>
      <c r="I408" s="662"/>
    </row>
    <row r="409" spans="2:9">
      <c r="B409" s="662"/>
      <c r="C409" s="662"/>
      <c r="D409" s="732"/>
      <c r="I409" s="662"/>
    </row>
    <row r="410" spans="2:9">
      <c r="B410" s="662"/>
      <c r="C410" s="662"/>
      <c r="D410" s="732"/>
      <c r="I410" s="662"/>
    </row>
    <row r="411" spans="2:9">
      <c r="B411" s="662"/>
      <c r="C411" s="662"/>
      <c r="D411" s="732"/>
      <c r="I411" s="662"/>
    </row>
  </sheetData>
  <mergeCells count="1">
    <mergeCell ref="A1:L1"/>
  </mergeCells>
  <pageMargins left="0.39370078740157499" right="0.39370078740157499" top="0.39370078740157499" bottom="0.39370078740157499" header="0.31496062992126" footer="0.31496062992126"/>
  <pageSetup paperSize="5" scale="85" orientation="landscape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8"/>
  <sheetViews>
    <sheetView topLeftCell="A37" workbookViewId="0">
      <selection sqref="A1:XFD1048576"/>
    </sheetView>
  </sheetViews>
  <sheetFormatPr defaultColWidth="9" defaultRowHeight="15"/>
  <cols>
    <col min="1" max="1" width="5.28515625" customWidth="1"/>
    <col min="2" max="2" width="23.140625" customWidth="1"/>
    <col min="3" max="3" width="13.85546875" customWidth="1"/>
    <col min="4" max="4" width="35.42578125" customWidth="1"/>
    <col min="5" max="5" width="11" style="57" customWidth="1"/>
    <col min="6" max="6" width="14.5703125" customWidth="1"/>
    <col min="7" max="7" width="27" customWidth="1"/>
  </cols>
  <sheetData>
    <row r="1" spans="1:7" ht="59.25" customHeight="1">
      <c r="A1" s="496" t="s">
        <v>2365</v>
      </c>
      <c r="B1" s="497" t="s">
        <v>2366</v>
      </c>
      <c r="C1" s="498" t="s">
        <v>2367</v>
      </c>
      <c r="D1" s="498" t="s">
        <v>2368</v>
      </c>
      <c r="E1" s="499" t="s">
        <v>2369</v>
      </c>
      <c r="F1" s="498" t="s">
        <v>2370</v>
      </c>
      <c r="G1" s="498" t="s">
        <v>2371</v>
      </c>
    </row>
    <row r="2" spans="1:7" s="495" customFormat="1" ht="18" customHeight="1">
      <c r="A2" s="500">
        <v>1</v>
      </c>
      <c r="B2" s="878" t="s">
        <v>2372</v>
      </c>
      <c r="C2" s="878">
        <v>207</v>
      </c>
      <c r="D2" s="501" t="s">
        <v>2373</v>
      </c>
      <c r="E2" s="500"/>
      <c r="F2" s="501" t="s">
        <v>42</v>
      </c>
      <c r="G2" s="501" t="s">
        <v>2374</v>
      </c>
    </row>
    <row r="3" spans="1:7" ht="18" customHeight="1">
      <c r="A3" s="458">
        <v>2</v>
      </c>
      <c r="B3" s="879"/>
      <c r="C3" s="879"/>
      <c r="D3" s="486" t="s">
        <v>2375</v>
      </c>
      <c r="E3" s="502"/>
      <c r="F3" s="503" t="s">
        <v>42</v>
      </c>
      <c r="G3" s="503" t="s">
        <v>2376</v>
      </c>
    </row>
    <row r="4" spans="1:7" ht="18" customHeight="1">
      <c r="A4" s="500">
        <v>3</v>
      </c>
      <c r="B4" s="879"/>
      <c r="C4" s="879"/>
      <c r="D4" s="504" t="s">
        <v>288</v>
      </c>
      <c r="E4" s="488">
        <v>12</v>
      </c>
      <c r="F4" s="503" t="s">
        <v>2377</v>
      </c>
      <c r="G4" s="503"/>
    </row>
    <row r="5" spans="1:7" ht="18" customHeight="1">
      <c r="A5" s="458">
        <v>4</v>
      </c>
      <c r="B5" s="879"/>
      <c r="C5" s="879"/>
      <c r="D5" s="504" t="s">
        <v>567</v>
      </c>
      <c r="E5" s="488">
        <v>12</v>
      </c>
      <c r="F5" s="503" t="s">
        <v>2377</v>
      </c>
      <c r="G5" s="503"/>
    </row>
    <row r="6" spans="1:7" ht="18" customHeight="1">
      <c r="A6" s="500">
        <v>5</v>
      </c>
      <c r="B6" s="879"/>
      <c r="C6" s="879"/>
      <c r="D6" s="504" t="s">
        <v>580</v>
      </c>
      <c r="E6" s="488">
        <v>12</v>
      </c>
      <c r="F6" s="503" t="s">
        <v>2377</v>
      </c>
      <c r="G6" s="503"/>
    </row>
    <row r="7" spans="1:7" ht="18" customHeight="1">
      <c r="A7" s="458">
        <v>6</v>
      </c>
      <c r="B7" s="879"/>
      <c r="C7" s="879"/>
      <c r="D7" s="504" t="s">
        <v>290</v>
      </c>
      <c r="E7" s="488">
        <v>13</v>
      </c>
      <c r="F7" s="503" t="s">
        <v>2377</v>
      </c>
      <c r="G7" s="503"/>
    </row>
    <row r="8" spans="1:7" ht="18" customHeight="1">
      <c r="A8" s="500">
        <v>7</v>
      </c>
      <c r="B8" s="879"/>
      <c r="C8" s="879"/>
      <c r="D8" s="504" t="s">
        <v>519</v>
      </c>
      <c r="E8" s="488">
        <v>13</v>
      </c>
      <c r="F8" s="503" t="s">
        <v>2377</v>
      </c>
      <c r="G8" s="503"/>
    </row>
    <row r="9" spans="1:7" ht="18" customHeight="1">
      <c r="A9" s="458">
        <v>8</v>
      </c>
      <c r="B9" s="879"/>
      <c r="C9" s="879"/>
      <c r="D9" s="504" t="s">
        <v>501</v>
      </c>
      <c r="E9" s="488">
        <v>14</v>
      </c>
      <c r="F9" s="503" t="s">
        <v>2377</v>
      </c>
      <c r="G9" s="503"/>
    </row>
    <row r="10" spans="1:7" ht="18" customHeight="1">
      <c r="A10" s="500">
        <v>9</v>
      </c>
      <c r="B10" s="879"/>
      <c r="C10" s="879"/>
      <c r="D10" s="504" t="s">
        <v>552</v>
      </c>
      <c r="E10" s="488">
        <v>14</v>
      </c>
      <c r="F10" s="503" t="s">
        <v>2377</v>
      </c>
      <c r="G10" s="503"/>
    </row>
    <row r="11" spans="1:7" ht="18" customHeight="1">
      <c r="A11" s="458">
        <v>10</v>
      </c>
      <c r="B11" s="879"/>
      <c r="C11" s="879"/>
      <c r="D11" s="505" t="s">
        <v>620</v>
      </c>
      <c r="E11" s="488">
        <v>14</v>
      </c>
      <c r="F11" s="503" t="s">
        <v>2377</v>
      </c>
      <c r="G11" s="503"/>
    </row>
    <row r="12" spans="1:7" ht="18" customHeight="1">
      <c r="A12" s="500">
        <v>11</v>
      </c>
      <c r="B12" s="879"/>
      <c r="C12" s="879"/>
      <c r="D12" s="504" t="s">
        <v>195</v>
      </c>
      <c r="E12" s="488">
        <v>15</v>
      </c>
      <c r="F12" s="503" t="s">
        <v>2377</v>
      </c>
      <c r="G12" s="503"/>
    </row>
    <row r="13" spans="1:7" ht="18" customHeight="1">
      <c r="A13" s="458">
        <v>12</v>
      </c>
      <c r="B13" s="879"/>
      <c r="C13" s="879"/>
      <c r="D13" s="504" t="s">
        <v>231</v>
      </c>
      <c r="E13" s="488">
        <v>15</v>
      </c>
      <c r="F13" s="503" t="s">
        <v>2377</v>
      </c>
      <c r="G13" s="503"/>
    </row>
    <row r="14" spans="1:7" ht="18" customHeight="1">
      <c r="A14" s="500">
        <v>13</v>
      </c>
      <c r="B14" s="879"/>
      <c r="C14" s="879"/>
      <c r="D14" s="504" t="s">
        <v>420</v>
      </c>
      <c r="E14" s="488">
        <v>15</v>
      </c>
      <c r="F14" s="503" t="s">
        <v>2377</v>
      </c>
      <c r="G14" s="503"/>
    </row>
    <row r="15" spans="1:7" ht="18" customHeight="1">
      <c r="A15" s="458">
        <v>14</v>
      </c>
      <c r="B15" s="879"/>
      <c r="C15" s="879"/>
      <c r="D15" s="504" t="s">
        <v>597</v>
      </c>
      <c r="E15" s="488">
        <v>15</v>
      </c>
      <c r="F15" s="503" t="s">
        <v>2377</v>
      </c>
      <c r="G15" s="503"/>
    </row>
    <row r="16" spans="1:7" ht="18" customHeight="1">
      <c r="A16" s="500">
        <v>15</v>
      </c>
      <c r="B16" s="879"/>
      <c r="C16" s="879"/>
      <c r="D16" s="504" t="s">
        <v>499</v>
      </c>
      <c r="E16" s="488">
        <v>16</v>
      </c>
      <c r="F16" s="503" t="s">
        <v>2377</v>
      </c>
      <c r="G16" s="503"/>
    </row>
    <row r="17" spans="1:7" ht="18" customHeight="1">
      <c r="A17" s="458">
        <v>16</v>
      </c>
      <c r="B17" s="879"/>
      <c r="C17" s="879"/>
      <c r="D17" s="504" t="s">
        <v>595</v>
      </c>
      <c r="E17" s="488">
        <v>16</v>
      </c>
      <c r="F17" s="503" t="s">
        <v>2377</v>
      </c>
      <c r="G17" s="503"/>
    </row>
    <row r="18" spans="1:7" ht="18" customHeight="1">
      <c r="A18" s="500">
        <v>17</v>
      </c>
      <c r="B18" s="879"/>
      <c r="C18" s="879"/>
      <c r="D18" s="504" t="s">
        <v>202</v>
      </c>
      <c r="E18" s="488">
        <v>17</v>
      </c>
      <c r="F18" s="503" t="s">
        <v>2377</v>
      </c>
      <c r="G18" s="503"/>
    </row>
    <row r="19" spans="1:7" ht="18" customHeight="1">
      <c r="A19" s="458">
        <v>18</v>
      </c>
      <c r="B19" s="879"/>
      <c r="C19" s="879"/>
      <c r="D19" s="504" t="s">
        <v>229</v>
      </c>
      <c r="E19" s="488">
        <v>17</v>
      </c>
      <c r="F19" s="503" t="s">
        <v>2377</v>
      </c>
      <c r="G19" s="503"/>
    </row>
    <row r="20" spans="1:7" ht="18" customHeight="1">
      <c r="A20" s="500">
        <v>19</v>
      </c>
      <c r="B20" s="879"/>
      <c r="C20" s="879"/>
      <c r="D20" s="504" t="s">
        <v>254</v>
      </c>
      <c r="E20" s="488">
        <v>17</v>
      </c>
      <c r="F20" s="503" t="s">
        <v>2377</v>
      </c>
      <c r="G20" s="503"/>
    </row>
    <row r="21" spans="1:7" ht="18" customHeight="1">
      <c r="A21" s="458">
        <v>20</v>
      </c>
      <c r="B21" s="879"/>
      <c r="C21" s="879"/>
      <c r="D21" s="504" t="s">
        <v>463</v>
      </c>
      <c r="E21" s="488">
        <v>17</v>
      </c>
      <c r="F21" s="503" t="s">
        <v>2377</v>
      </c>
      <c r="G21" s="503"/>
    </row>
    <row r="22" spans="1:7" ht="18" customHeight="1">
      <c r="A22" s="500">
        <v>21</v>
      </c>
      <c r="B22" s="879"/>
      <c r="C22" s="879"/>
      <c r="D22" s="506" t="s">
        <v>1017</v>
      </c>
      <c r="E22" s="488">
        <v>12</v>
      </c>
      <c r="F22" s="503" t="s">
        <v>2377</v>
      </c>
      <c r="G22" s="503"/>
    </row>
    <row r="23" spans="1:7" ht="18" customHeight="1">
      <c r="A23" s="458">
        <v>22</v>
      </c>
      <c r="B23" s="879"/>
      <c r="C23" s="879"/>
      <c r="D23" s="506" t="s">
        <v>2378</v>
      </c>
      <c r="E23" s="488">
        <v>12</v>
      </c>
      <c r="F23" s="503" t="s">
        <v>2377</v>
      </c>
      <c r="G23" s="503"/>
    </row>
    <row r="24" spans="1:7" ht="18" customHeight="1">
      <c r="A24" s="500">
        <v>23</v>
      </c>
      <c r="B24" s="879"/>
      <c r="C24" s="879"/>
      <c r="D24" s="507" t="s">
        <v>1180</v>
      </c>
      <c r="E24" s="488">
        <v>13</v>
      </c>
      <c r="F24" s="503" t="s">
        <v>2377</v>
      </c>
      <c r="G24" s="503"/>
    </row>
    <row r="25" spans="1:7" ht="18" customHeight="1">
      <c r="A25" s="458">
        <v>24</v>
      </c>
      <c r="B25" s="879"/>
      <c r="C25" s="879"/>
      <c r="D25" s="507" t="s">
        <v>1015</v>
      </c>
      <c r="E25" s="488">
        <v>14</v>
      </c>
      <c r="F25" s="503" t="s">
        <v>2377</v>
      </c>
      <c r="G25" s="503"/>
    </row>
    <row r="26" spans="1:7" ht="18" customHeight="1">
      <c r="A26" s="500">
        <v>25</v>
      </c>
      <c r="B26" s="879"/>
      <c r="C26" s="879"/>
      <c r="D26" s="506" t="s">
        <v>1119</v>
      </c>
      <c r="E26" s="488">
        <v>14</v>
      </c>
      <c r="F26" s="503" t="s">
        <v>2377</v>
      </c>
      <c r="G26" s="503"/>
    </row>
    <row r="27" spans="1:7" ht="18" customHeight="1">
      <c r="A27" s="458">
        <v>26</v>
      </c>
      <c r="B27" s="879"/>
      <c r="C27" s="879"/>
      <c r="D27" s="507" t="s">
        <v>1176</v>
      </c>
      <c r="E27" s="488">
        <v>15</v>
      </c>
      <c r="F27" s="503" t="s">
        <v>2377</v>
      </c>
      <c r="G27" s="503"/>
    </row>
    <row r="28" spans="1:7" ht="18" customHeight="1">
      <c r="A28" s="500">
        <v>27</v>
      </c>
      <c r="B28" s="879"/>
      <c r="C28" s="879"/>
      <c r="D28" s="506" t="s">
        <v>1178</v>
      </c>
      <c r="E28" s="488">
        <v>15</v>
      </c>
      <c r="F28" s="503" t="s">
        <v>2377</v>
      </c>
      <c r="G28" s="503"/>
    </row>
    <row r="29" spans="1:7" ht="18" customHeight="1">
      <c r="A29" s="458">
        <v>28</v>
      </c>
      <c r="B29" s="879"/>
      <c r="C29" s="879"/>
      <c r="D29" s="507" t="s">
        <v>1209</v>
      </c>
      <c r="E29" s="488">
        <v>15</v>
      </c>
      <c r="F29" s="503" t="s">
        <v>2377</v>
      </c>
      <c r="G29" s="503"/>
    </row>
    <row r="30" spans="1:7" ht="18" customHeight="1">
      <c r="A30" s="500">
        <v>29</v>
      </c>
      <c r="B30" s="879"/>
      <c r="C30" s="879"/>
      <c r="D30" s="506" t="s">
        <v>1013</v>
      </c>
      <c r="E30" s="488">
        <v>17</v>
      </c>
      <c r="F30" s="503" t="s">
        <v>2377</v>
      </c>
      <c r="G30" s="503"/>
    </row>
    <row r="31" spans="1:7" ht="18" customHeight="1">
      <c r="A31" s="458">
        <v>30</v>
      </c>
      <c r="B31" s="879"/>
      <c r="C31" s="879"/>
      <c r="D31" s="507" t="s">
        <v>1060</v>
      </c>
      <c r="E31" s="488">
        <v>17</v>
      </c>
      <c r="F31" s="503" t="s">
        <v>2377</v>
      </c>
      <c r="G31" s="503"/>
    </row>
    <row r="32" spans="1:7" ht="18" customHeight="1">
      <c r="A32" s="500">
        <v>31</v>
      </c>
      <c r="B32" s="879"/>
      <c r="C32" s="879"/>
      <c r="D32" s="486" t="s">
        <v>824</v>
      </c>
      <c r="E32" s="508">
        <v>12</v>
      </c>
      <c r="F32" s="503" t="s">
        <v>2377</v>
      </c>
      <c r="G32" s="503"/>
    </row>
    <row r="33" spans="1:7" ht="18" customHeight="1">
      <c r="A33" s="458">
        <v>32</v>
      </c>
      <c r="B33" s="879"/>
      <c r="C33" s="879"/>
      <c r="D33" s="486" t="s">
        <v>862</v>
      </c>
      <c r="E33" s="508">
        <v>12</v>
      </c>
      <c r="F33" s="503" t="s">
        <v>2377</v>
      </c>
      <c r="G33" s="503"/>
    </row>
    <row r="34" spans="1:7" ht="18" customHeight="1">
      <c r="A34" s="500">
        <v>33</v>
      </c>
      <c r="B34" s="879"/>
      <c r="C34" s="879"/>
      <c r="D34" s="489" t="s">
        <v>923</v>
      </c>
      <c r="E34" s="508">
        <v>13</v>
      </c>
      <c r="F34" s="503" t="s">
        <v>2377</v>
      </c>
      <c r="G34" s="503"/>
    </row>
    <row r="35" spans="1:7" ht="18" customHeight="1">
      <c r="A35" s="458">
        <v>34</v>
      </c>
      <c r="B35" s="879"/>
      <c r="C35" s="879"/>
      <c r="D35" s="486" t="s">
        <v>755</v>
      </c>
      <c r="E35" s="508">
        <v>14</v>
      </c>
      <c r="F35" s="503" t="s">
        <v>2377</v>
      </c>
      <c r="G35" s="503"/>
    </row>
    <row r="36" spans="1:7" ht="18" customHeight="1">
      <c r="A36" s="500">
        <v>35</v>
      </c>
      <c r="B36" s="879"/>
      <c r="C36" s="879"/>
      <c r="D36" s="509" t="s">
        <v>822</v>
      </c>
      <c r="E36" s="508">
        <v>14</v>
      </c>
      <c r="F36" s="503" t="s">
        <v>2377</v>
      </c>
      <c r="G36" s="503"/>
    </row>
    <row r="37" spans="1:7" ht="18" customHeight="1">
      <c r="A37" s="458">
        <v>36</v>
      </c>
      <c r="B37" s="879"/>
      <c r="C37" s="879"/>
      <c r="D37" s="510" t="s">
        <v>836</v>
      </c>
      <c r="E37" s="508">
        <v>14</v>
      </c>
      <c r="F37" s="503" t="s">
        <v>2377</v>
      </c>
      <c r="G37" s="503"/>
    </row>
    <row r="38" spans="1:7" ht="18" customHeight="1">
      <c r="A38" s="500">
        <v>37</v>
      </c>
      <c r="B38" s="879"/>
      <c r="C38" s="879"/>
      <c r="D38" s="510" t="s">
        <v>872</v>
      </c>
      <c r="E38" s="508">
        <v>14</v>
      </c>
      <c r="F38" s="503" t="s">
        <v>2377</v>
      </c>
      <c r="G38" s="503"/>
    </row>
    <row r="39" spans="1:7" ht="18" customHeight="1">
      <c r="A39" s="458">
        <v>38</v>
      </c>
      <c r="B39" s="879"/>
      <c r="C39" s="879"/>
      <c r="D39" s="486" t="s">
        <v>966</v>
      </c>
      <c r="E39" s="508">
        <v>14</v>
      </c>
      <c r="F39" s="503" t="s">
        <v>2377</v>
      </c>
      <c r="G39" s="503"/>
    </row>
    <row r="40" spans="1:7" ht="18" customHeight="1">
      <c r="A40" s="500">
        <v>39</v>
      </c>
      <c r="B40" s="879"/>
      <c r="C40" s="879"/>
      <c r="D40" s="510" t="s">
        <v>793</v>
      </c>
      <c r="E40" s="508">
        <v>15</v>
      </c>
      <c r="F40" s="503" t="s">
        <v>2377</v>
      </c>
      <c r="G40" s="503"/>
    </row>
    <row r="41" spans="1:7" ht="18" customHeight="1">
      <c r="A41" s="458">
        <v>40</v>
      </c>
      <c r="B41" s="879"/>
      <c r="C41" s="879"/>
      <c r="D41" s="509" t="s">
        <v>2379</v>
      </c>
      <c r="E41" s="508">
        <v>16</v>
      </c>
      <c r="F41" s="503" t="s">
        <v>2377</v>
      </c>
      <c r="G41" s="503"/>
    </row>
    <row r="42" spans="1:7" ht="18" customHeight="1">
      <c r="A42" s="500">
        <v>41</v>
      </c>
      <c r="B42" s="879"/>
      <c r="C42" s="879"/>
      <c r="D42" s="486" t="s">
        <v>964</v>
      </c>
      <c r="E42" s="508">
        <v>16</v>
      </c>
      <c r="F42" s="503" t="s">
        <v>2377</v>
      </c>
      <c r="G42" s="503"/>
    </row>
    <row r="43" spans="1:7" ht="18" customHeight="1">
      <c r="A43" s="458">
        <v>42</v>
      </c>
      <c r="B43" s="879"/>
      <c r="C43" s="879"/>
      <c r="D43" s="486" t="s">
        <v>834</v>
      </c>
      <c r="E43" s="508">
        <v>17</v>
      </c>
      <c r="F43" s="503" t="s">
        <v>2377</v>
      </c>
      <c r="G43" s="503"/>
    </row>
    <row r="44" spans="1:7" ht="18" customHeight="1">
      <c r="A44" s="500">
        <v>43</v>
      </c>
      <c r="B44" s="879"/>
      <c r="C44" s="879"/>
      <c r="D44" s="489" t="s">
        <v>893</v>
      </c>
      <c r="E44" s="508">
        <v>17</v>
      </c>
      <c r="F44" s="503" t="s">
        <v>2377</v>
      </c>
      <c r="G44" s="503"/>
    </row>
    <row r="45" spans="1:7" ht="18" customHeight="1">
      <c r="A45" s="458">
        <v>44</v>
      </c>
      <c r="B45" s="879"/>
      <c r="C45" s="879"/>
      <c r="D45" s="489" t="s">
        <v>921</v>
      </c>
      <c r="E45" s="508">
        <v>17</v>
      </c>
      <c r="F45" s="503" t="s">
        <v>2377</v>
      </c>
      <c r="G45" s="503"/>
    </row>
    <row r="46" spans="1:7" ht="18" customHeight="1">
      <c r="A46" s="500">
        <v>45</v>
      </c>
      <c r="B46" s="879"/>
      <c r="C46" s="879"/>
      <c r="D46" s="510" t="s">
        <v>855</v>
      </c>
      <c r="E46" s="511">
        <v>12</v>
      </c>
      <c r="F46" s="503" t="s">
        <v>2377</v>
      </c>
      <c r="G46" s="503"/>
    </row>
    <row r="47" spans="1:7" ht="18" customHeight="1">
      <c r="A47" s="458">
        <v>46</v>
      </c>
      <c r="B47" s="879"/>
      <c r="C47" s="879"/>
      <c r="D47" s="486" t="s">
        <v>782</v>
      </c>
      <c r="E47" s="269">
        <v>12</v>
      </c>
      <c r="F47" s="503" t="s">
        <v>2377</v>
      </c>
      <c r="G47" s="503"/>
    </row>
    <row r="48" spans="1:7" ht="18" customHeight="1">
      <c r="A48" s="500">
        <v>47</v>
      </c>
      <c r="B48" s="879"/>
      <c r="C48" s="879"/>
      <c r="D48" s="512" t="s">
        <v>69</v>
      </c>
      <c r="E48" s="469">
        <v>59</v>
      </c>
      <c r="F48" s="469"/>
      <c r="G48" s="503" t="s">
        <v>2380</v>
      </c>
    </row>
    <row r="49" spans="1:7" ht="18" customHeight="1">
      <c r="A49" s="458">
        <v>48</v>
      </c>
      <c r="B49" s="879"/>
      <c r="C49" s="879"/>
      <c r="D49" s="814" t="s">
        <v>71</v>
      </c>
      <c r="E49" s="469">
        <v>33</v>
      </c>
      <c r="F49" s="469"/>
      <c r="G49" s="503" t="s">
        <v>2376</v>
      </c>
    </row>
    <row r="50" spans="1:7" ht="18" customHeight="1">
      <c r="A50" s="500">
        <v>49</v>
      </c>
      <c r="B50" s="879"/>
      <c r="C50" s="879"/>
      <c r="D50" s="512" t="s">
        <v>88</v>
      </c>
      <c r="E50" s="469">
        <v>46</v>
      </c>
      <c r="F50" s="469"/>
      <c r="G50" s="513" t="s">
        <v>2381</v>
      </c>
    </row>
    <row r="51" spans="1:7" ht="18" customHeight="1">
      <c r="A51" s="458">
        <v>50</v>
      </c>
      <c r="B51" s="879"/>
      <c r="C51" s="879"/>
      <c r="D51" s="512" t="s">
        <v>96</v>
      </c>
      <c r="E51" s="469">
        <v>24</v>
      </c>
      <c r="F51" s="469"/>
      <c r="G51" s="513" t="s">
        <v>2382</v>
      </c>
    </row>
    <row r="52" spans="1:7" ht="18" customHeight="1">
      <c r="A52" s="500">
        <v>51</v>
      </c>
      <c r="B52" s="879"/>
      <c r="C52" s="879"/>
      <c r="D52" s="512" t="s">
        <v>100</v>
      </c>
      <c r="E52" s="469">
        <v>22</v>
      </c>
      <c r="F52" s="469"/>
      <c r="G52" s="513" t="s">
        <v>2376</v>
      </c>
    </row>
    <row r="53" spans="1:7" ht="18" customHeight="1">
      <c r="A53" s="458">
        <v>52</v>
      </c>
      <c r="B53" s="879"/>
      <c r="C53" s="879"/>
      <c r="D53" s="512" t="s">
        <v>165</v>
      </c>
      <c r="E53" s="469">
        <v>41</v>
      </c>
      <c r="F53" s="469"/>
      <c r="G53" s="513" t="s">
        <v>2376</v>
      </c>
    </row>
    <row r="54" spans="1:7" ht="18" customHeight="1">
      <c r="A54" s="500">
        <v>53</v>
      </c>
      <c r="B54" s="879"/>
      <c r="C54" s="879"/>
      <c r="D54" s="512" t="s">
        <v>168</v>
      </c>
      <c r="E54" s="469">
        <v>39</v>
      </c>
      <c r="F54" s="469"/>
      <c r="G54" s="513" t="s">
        <v>2376</v>
      </c>
    </row>
    <row r="55" spans="1:7" ht="18" customHeight="1">
      <c r="A55" s="458">
        <v>54</v>
      </c>
      <c r="B55" s="879"/>
      <c r="C55" s="879"/>
      <c r="D55" s="512" t="s">
        <v>172</v>
      </c>
      <c r="E55" s="469">
        <v>35</v>
      </c>
      <c r="F55" s="469"/>
      <c r="G55" s="513" t="s">
        <v>2376</v>
      </c>
    </row>
    <row r="56" spans="1:7" ht="18" customHeight="1">
      <c r="A56" s="500">
        <v>55</v>
      </c>
      <c r="B56" s="879"/>
      <c r="C56" s="879"/>
      <c r="D56" s="512" t="s">
        <v>174</v>
      </c>
      <c r="E56" s="469">
        <v>27</v>
      </c>
      <c r="F56" s="469"/>
      <c r="G56" s="513" t="s">
        <v>2376</v>
      </c>
    </row>
    <row r="57" spans="1:7" ht="18" customHeight="1">
      <c r="A57" s="458">
        <v>56</v>
      </c>
      <c r="B57" s="879"/>
      <c r="C57" s="879"/>
      <c r="D57" s="512" t="s">
        <v>176</v>
      </c>
      <c r="E57" s="469">
        <v>25</v>
      </c>
      <c r="F57" s="469"/>
      <c r="G57" s="513" t="s">
        <v>2383</v>
      </c>
    </row>
    <row r="58" spans="1:7" ht="18" customHeight="1">
      <c r="A58" s="500">
        <v>57</v>
      </c>
      <c r="B58" s="879"/>
      <c r="C58" s="879"/>
      <c r="D58" s="512" t="s">
        <v>181</v>
      </c>
      <c r="E58" s="469">
        <v>38</v>
      </c>
      <c r="F58" s="469"/>
      <c r="G58" s="513" t="s">
        <v>2384</v>
      </c>
    </row>
    <row r="59" spans="1:7" ht="18" customHeight="1">
      <c r="A59" s="458">
        <v>58</v>
      </c>
      <c r="B59" s="879"/>
      <c r="C59" s="879"/>
      <c r="D59" s="512" t="s">
        <v>190</v>
      </c>
      <c r="E59" s="469">
        <v>23</v>
      </c>
      <c r="F59" s="469"/>
      <c r="G59" s="513" t="s">
        <v>2385</v>
      </c>
    </row>
    <row r="60" spans="1:7" ht="18" customHeight="1">
      <c r="A60" s="500">
        <v>59</v>
      </c>
      <c r="B60" s="879"/>
      <c r="C60" s="879"/>
      <c r="D60" s="512" t="s">
        <v>240</v>
      </c>
      <c r="E60" s="469">
        <v>28</v>
      </c>
      <c r="F60" s="469"/>
      <c r="G60" s="513" t="s">
        <v>2386</v>
      </c>
    </row>
    <row r="61" spans="1:7" ht="18" customHeight="1">
      <c r="A61" s="458">
        <v>60</v>
      </c>
      <c r="B61" s="879"/>
      <c r="C61" s="879"/>
      <c r="D61" s="512" t="s">
        <v>244</v>
      </c>
      <c r="E61" s="469">
        <v>20</v>
      </c>
      <c r="F61" s="469"/>
      <c r="G61" s="513" t="s">
        <v>2376</v>
      </c>
    </row>
    <row r="62" spans="1:7" ht="18" customHeight="1">
      <c r="A62" s="500">
        <v>61</v>
      </c>
      <c r="B62" s="879"/>
      <c r="C62" s="879"/>
      <c r="D62" s="505" t="s">
        <v>276</v>
      </c>
      <c r="E62" s="469">
        <v>26</v>
      </c>
      <c r="F62" s="469"/>
      <c r="G62" s="513" t="s">
        <v>2376</v>
      </c>
    </row>
    <row r="63" spans="1:7" ht="18" customHeight="1">
      <c r="A63" s="458">
        <v>62</v>
      </c>
      <c r="B63" s="879"/>
      <c r="C63" s="879"/>
      <c r="D63" s="512" t="s">
        <v>281</v>
      </c>
      <c r="E63" s="469">
        <v>58</v>
      </c>
      <c r="F63" s="469"/>
      <c r="G63" s="513" t="s">
        <v>2376</v>
      </c>
    </row>
    <row r="64" spans="1:7" ht="18" customHeight="1">
      <c r="A64" s="500">
        <v>63</v>
      </c>
      <c r="B64" s="879"/>
      <c r="C64" s="879"/>
      <c r="D64" s="512" t="s">
        <v>283</v>
      </c>
      <c r="E64" s="469">
        <v>54</v>
      </c>
      <c r="F64" s="469"/>
      <c r="G64" s="513" t="s">
        <v>2376</v>
      </c>
    </row>
    <row r="65" spans="1:7" ht="18" customHeight="1">
      <c r="A65" s="458">
        <v>64</v>
      </c>
      <c r="B65" s="879"/>
      <c r="C65" s="879"/>
      <c r="D65" s="512" t="s">
        <v>296</v>
      </c>
      <c r="E65" s="469">
        <v>35</v>
      </c>
      <c r="F65" s="469"/>
      <c r="G65" s="513" t="s">
        <v>2376</v>
      </c>
    </row>
    <row r="66" spans="1:7" ht="18" customHeight="1">
      <c r="A66" s="500">
        <v>65</v>
      </c>
      <c r="B66" s="879"/>
      <c r="C66" s="879"/>
      <c r="D66" s="514" t="s">
        <v>327</v>
      </c>
      <c r="E66" s="469">
        <v>30</v>
      </c>
      <c r="F66" s="469"/>
      <c r="G66" s="513" t="s">
        <v>2383</v>
      </c>
    </row>
    <row r="67" spans="1:7" ht="18" customHeight="1">
      <c r="A67" s="458">
        <v>66</v>
      </c>
      <c r="B67" s="879"/>
      <c r="C67" s="879"/>
      <c r="D67" s="512" t="s">
        <v>373</v>
      </c>
      <c r="E67" s="469">
        <v>25</v>
      </c>
      <c r="F67" s="469"/>
      <c r="G67" s="513" t="s">
        <v>2386</v>
      </c>
    </row>
    <row r="68" spans="1:7" ht="18" customHeight="1">
      <c r="A68" s="500">
        <v>67</v>
      </c>
      <c r="B68" s="879"/>
      <c r="C68" s="879"/>
      <c r="D68" s="512" t="s">
        <v>375</v>
      </c>
      <c r="E68" s="469">
        <v>24</v>
      </c>
      <c r="F68" s="469"/>
      <c r="G68" s="513" t="s">
        <v>2386</v>
      </c>
    </row>
    <row r="69" spans="1:7" ht="18" customHeight="1">
      <c r="A69" s="458">
        <v>68</v>
      </c>
      <c r="B69" s="879"/>
      <c r="C69" s="879"/>
      <c r="D69" s="512" t="s">
        <v>388</v>
      </c>
      <c r="E69" s="469">
        <v>41</v>
      </c>
      <c r="F69" s="469"/>
      <c r="G69" s="513" t="s">
        <v>2387</v>
      </c>
    </row>
    <row r="70" spans="1:7" ht="18" customHeight="1">
      <c r="A70" s="500">
        <v>69</v>
      </c>
      <c r="B70" s="879"/>
      <c r="C70" s="879"/>
      <c r="D70" s="512" t="s">
        <v>404</v>
      </c>
      <c r="E70" s="469">
        <v>35</v>
      </c>
      <c r="F70" s="469"/>
      <c r="G70" s="513" t="s">
        <v>2384</v>
      </c>
    </row>
    <row r="71" spans="1:7" ht="18" customHeight="1">
      <c r="A71" s="458">
        <v>70</v>
      </c>
      <c r="B71" s="879"/>
      <c r="C71" s="879"/>
      <c r="D71" s="512" t="s">
        <v>436</v>
      </c>
      <c r="E71" s="469">
        <v>62</v>
      </c>
      <c r="F71" s="469"/>
      <c r="G71" s="513" t="s">
        <v>2388</v>
      </c>
    </row>
    <row r="72" spans="1:7" ht="18" customHeight="1">
      <c r="A72" s="500">
        <v>71</v>
      </c>
      <c r="B72" s="879"/>
      <c r="C72" s="879"/>
      <c r="D72" s="512" t="s">
        <v>443</v>
      </c>
      <c r="E72" s="469">
        <v>18</v>
      </c>
      <c r="F72" s="469"/>
      <c r="G72" s="513" t="s">
        <v>2376</v>
      </c>
    </row>
    <row r="73" spans="1:7" ht="18" customHeight="1">
      <c r="A73" s="458">
        <v>72</v>
      </c>
      <c r="B73" s="879"/>
      <c r="C73" s="879"/>
      <c r="D73" s="512" t="s">
        <v>456</v>
      </c>
      <c r="E73" s="469">
        <v>45</v>
      </c>
      <c r="F73" s="469"/>
      <c r="G73" s="513" t="s">
        <v>2376</v>
      </c>
    </row>
    <row r="74" spans="1:7" ht="18" customHeight="1">
      <c r="A74" s="500">
        <v>73</v>
      </c>
      <c r="B74" s="879"/>
      <c r="C74" s="879"/>
      <c r="D74" s="512" t="s">
        <v>461</v>
      </c>
      <c r="E74" s="469">
        <v>18</v>
      </c>
      <c r="F74" s="469"/>
      <c r="G74" s="513" t="s">
        <v>2389</v>
      </c>
    </row>
    <row r="75" spans="1:7" ht="18" customHeight="1">
      <c r="A75" s="458">
        <v>74</v>
      </c>
      <c r="B75" s="879"/>
      <c r="C75" s="879"/>
      <c r="D75" s="512" t="s">
        <v>483</v>
      </c>
      <c r="E75" s="469">
        <v>68</v>
      </c>
      <c r="F75" s="469"/>
      <c r="G75" s="513" t="s">
        <v>2388</v>
      </c>
    </row>
    <row r="76" spans="1:7" ht="18" customHeight="1">
      <c r="A76" s="500">
        <v>75</v>
      </c>
      <c r="B76" s="879"/>
      <c r="C76" s="879"/>
      <c r="D76" s="512" t="s">
        <v>486</v>
      </c>
      <c r="E76" s="469">
        <v>64</v>
      </c>
      <c r="F76" s="469"/>
      <c r="G76" s="513" t="s">
        <v>2390</v>
      </c>
    </row>
    <row r="77" spans="1:7" ht="18" customHeight="1">
      <c r="A77" s="458">
        <v>76</v>
      </c>
      <c r="B77" s="879"/>
      <c r="C77" s="879"/>
      <c r="D77" s="512" t="s">
        <v>489</v>
      </c>
      <c r="E77" s="469">
        <v>56</v>
      </c>
      <c r="F77" s="469"/>
      <c r="G77" s="513" t="s">
        <v>2374</v>
      </c>
    </row>
    <row r="78" spans="1:7" ht="18" customHeight="1">
      <c r="A78" s="500">
        <v>77</v>
      </c>
      <c r="B78" s="879"/>
      <c r="C78" s="879"/>
      <c r="D78" s="512" t="s">
        <v>491</v>
      </c>
      <c r="E78" s="469">
        <v>55</v>
      </c>
      <c r="F78" s="469"/>
      <c r="G78" s="513" t="s">
        <v>2391</v>
      </c>
    </row>
    <row r="79" spans="1:7" ht="18" customHeight="1">
      <c r="A79" s="458">
        <v>78</v>
      </c>
      <c r="B79" s="879"/>
      <c r="C79" s="879"/>
      <c r="D79" s="512" t="s">
        <v>494</v>
      </c>
      <c r="E79" s="469">
        <v>27</v>
      </c>
      <c r="F79" s="469"/>
      <c r="G79" s="513" t="s">
        <v>2392</v>
      </c>
    </row>
    <row r="80" spans="1:7" ht="18" customHeight="1">
      <c r="A80" s="500">
        <v>79</v>
      </c>
      <c r="B80" s="879"/>
      <c r="C80" s="879"/>
      <c r="D80" s="512" t="s">
        <v>497</v>
      </c>
      <c r="E80" s="469">
        <v>20</v>
      </c>
      <c r="F80" s="469"/>
      <c r="G80" s="513" t="s">
        <v>2376</v>
      </c>
    </row>
    <row r="81" spans="1:7" ht="18" customHeight="1">
      <c r="A81" s="458">
        <v>80</v>
      </c>
      <c r="B81" s="879"/>
      <c r="C81" s="879"/>
      <c r="D81" s="512" t="s">
        <v>514</v>
      </c>
      <c r="E81" s="469">
        <v>39</v>
      </c>
      <c r="F81" s="469"/>
      <c r="G81" s="513" t="s">
        <v>2393</v>
      </c>
    </row>
    <row r="82" spans="1:7" ht="18" customHeight="1">
      <c r="A82" s="500">
        <v>81</v>
      </c>
      <c r="B82" s="879"/>
      <c r="C82" s="879"/>
      <c r="D82" s="512" t="s">
        <v>516</v>
      </c>
      <c r="E82" s="469">
        <v>38</v>
      </c>
      <c r="F82" s="469"/>
      <c r="G82" s="513" t="s">
        <v>2381</v>
      </c>
    </row>
    <row r="83" spans="1:7" ht="18" customHeight="1">
      <c r="A83" s="458">
        <v>82</v>
      </c>
      <c r="B83" s="879"/>
      <c r="C83" s="879"/>
      <c r="D83" s="512" t="s">
        <v>532</v>
      </c>
      <c r="E83" s="469">
        <v>27</v>
      </c>
      <c r="F83" s="469"/>
      <c r="G83" s="513" t="s">
        <v>2394</v>
      </c>
    </row>
    <row r="84" spans="1:7" ht="18" customHeight="1">
      <c r="A84" s="500">
        <v>83</v>
      </c>
      <c r="B84" s="879"/>
      <c r="C84" s="879"/>
      <c r="D84" s="512" t="s">
        <v>543</v>
      </c>
      <c r="E84" s="469">
        <v>49</v>
      </c>
      <c r="F84" s="469"/>
      <c r="G84" s="513" t="s">
        <v>2386</v>
      </c>
    </row>
    <row r="85" spans="1:7" ht="18" customHeight="1">
      <c r="A85" s="458">
        <v>84</v>
      </c>
      <c r="B85" s="879"/>
      <c r="C85" s="879"/>
      <c r="D85" s="512" t="s">
        <v>545</v>
      </c>
      <c r="E85" s="469">
        <v>49</v>
      </c>
      <c r="F85" s="469"/>
      <c r="G85" s="513" t="s">
        <v>2386</v>
      </c>
    </row>
    <row r="86" spans="1:7" ht="18" customHeight="1">
      <c r="A86" s="500">
        <v>85</v>
      </c>
      <c r="B86" s="879"/>
      <c r="C86" s="879"/>
      <c r="D86" s="512" t="s">
        <v>548</v>
      </c>
      <c r="E86" s="469">
        <v>19</v>
      </c>
      <c r="F86" s="469"/>
      <c r="G86" s="513" t="s">
        <v>2386</v>
      </c>
    </row>
    <row r="87" spans="1:7" ht="18" customHeight="1">
      <c r="A87" s="458">
        <v>86</v>
      </c>
      <c r="B87" s="879"/>
      <c r="C87" s="879"/>
      <c r="D87" s="512" t="s">
        <v>550</v>
      </c>
      <c r="E87" s="469">
        <v>18</v>
      </c>
      <c r="F87" s="469"/>
      <c r="G87" s="513" t="s">
        <v>2386</v>
      </c>
    </row>
    <row r="88" spans="1:7" ht="18" customHeight="1">
      <c r="A88" s="500">
        <v>87</v>
      </c>
      <c r="B88" s="879"/>
      <c r="C88" s="879"/>
      <c r="D88" s="512" t="s">
        <v>571</v>
      </c>
      <c r="E88" s="469">
        <v>47</v>
      </c>
      <c r="F88" s="469"/>
      <c r="G88" s="513" t="s">
        <v>2376</v>
      </c>
    </row>
    <row r="89" spans="1:7" ht="18" customHeight="1">
      <c r="A89" s="458">
        <v>88</v>
      </c>
      <c r="B89" s="879"/>
      <c r="C89" s="879"/>
      <c r="D89" s="512" t="s">
        <v>576</v>
      </c>
      <c r="E89" s="469">
        <v>21</v>
      </c>
      <c r="F89" s="469"/>
      <c r="G89" s="513" t="s">
        <v>2376</v>
      </c>
    </row>
    <row r="90" spans="1:7" ht="18" customHeight="1">
      <c r="A90" s="500">
        <v>89</v>
      </c>
      <c r="B90" s="879"/>
      <c r="C90" s="879"/>
      <c r="D90" s="512" t="s">
        <v>586</v>
      </c>
      <c r="E90" s="469">
        <v>49</v>
      </c>
      <c r="F90" s="469"/>
      <c r="G90" s="513" t="s">
        <v>2386</v>
      </c>
    </row>
    <row r="91" spans="1:7" ht="18" customHeight="1">
      <c r="A91" s="458">
        <v>90</v>
      </c>
      <c r="B91" s="879"/>
      <c r="C91" s="879"/>
      <c r="D91" s="512" t="s">
        <v>589</v>
      </c>
      <c r="E91" s="469">
        <v>49</v>
      </c>
      <c r="F91" s="469"/>
      <c r="G91" s="513" t="s">
        <v>2386</v>
      </c>
    </row>
    <row r="92" spans="1:7" ht="18" customHeight="1">
      <c r="A92" s="500">
        <v>91</v>
      </c>
      <c r="B92" s="879"/>
      <c r="C92" s="879"/>
      <c r="D92" s="512" t="s">
        <v>591</v>
      </c>
      <c r="E92" s="469">
        <v>21</v>
      </c>
      <c r="F92" s="469"/>
      <c r="G92" s="513" t="s">
        <v>2386</v>
      </c>
    </row>
    <row r="93" spans="1:7" ht="18" customHeight="1">
      <c r="A93" s="458">
        <v>92</v>
      </c>
      <c r="B93" s="879"/>
      <c r="C93" s="879"/>
      <c r="D93" s="512" t="s">
        <v>593</v>
      </c>
      <c r="E93" s="469">
        <v>19</v>
      </c>
      <c r="F93" s="469"/>
      <c r="G93" s="513" t="s">
        <v>2386</v>
      </c>
    </row>
    <row r="94" spans="1:7" ht="18" customHeight="1">
      <c r="A94" s="500">
        <v>93</v>
      </c>
      <c r="B94" s="879"/>
      <c r="C94" s="879"/>
      <c r="D94" s="515" t="s">
        <v>608</v>
      </c>
      <c r="E94" s="469">
        <v>30</v>
      </c>
      <c r="F94" s="469"/>
      <c r="G94" s="513" t="s">
        <v>2376</v>
      </c>
    </row>
    <row r="95" spans="1:7" ht="18" customHeight="1">
      <c r="A95" s="458">
        <v>94</v>
      </c>
      <c r="B95" s="879"/>
      <c r="C95" s="879"/>
      <c r="D95" s="514" t="s">
        <v>613</v>
      </c>
      <c r="E95" s="469">
        <v>25</v>
      </c>
      <c r="F95" s="469"/>
      <c r="G95" s="458" t="s">
        <v>2395</v>
      </c>
    </row>
    <row r="96" spans="1:7" ht="18" customHeight="1">
      <c r="A96" s="500">
        <v>95</v>
      </c>
      <c r="B96" s="879"/>
      <c r="C96" s="879"/>
      <c r="D96" s="514" t="s">
        <v>615</v>
      </c>
      <c r="E96" s="469">
        <v>25</v>
      </c>
      <c r="F96" s="469"/>
      <c r="G96" s="513" t="s">
        <v>2376</v>
      </c>
    </row>
    <row r="97" spans="1:7" ht="18" customHeight="1">
      <c r="A97" s="458">
        <v>96</v>
      </c>
      <c r="B97" s="879"/>
      <c r="C97" s="879"/>
      <c r="D97" s="516" t="s">
        <v>2396</v>
      </c>
      <c r="E97" s="469">
        <v>58</v>
      </c>
      <c r="F97" s="469"/>
      <c r="G97" s="513" t="s">
        <v>2386</v>
      </c>
    </row>
    <row r="98" spans="1:7" ht="18" customHeight="1">
      <c r="A98" s="500">
        <v>97</v>
      </c>
      <c r="B98" s="879"/>
      <c r="C98" s="879"/>
      <c r="D98" s="514" t="s">
        <v>625</v>
      </c>
      <c r="E98" s="469">
        <v>50</v>
      </c>
      <c r="F98" s="469"/>
      <c r="G98" s="513" t="s">
        <v>2386</v>
      </c>
    </row>
    <row r="99" spans="1:7" ht="18" customHeight="1">
      <c r="A99" s="458">
        <v>98</v>
      </c>
      <c r="B99" s="879"/>
      <c r="C99" s="879"/>
      <c r="D99" s="514" t="s">
        <v>628</v>
      </c>
      <c r="E99" s="469">
        <v>28</v>
      </c>
      <c r="F99" s="469"/>
      <c r="G99" s="513" t="s">
        <v>2386</v>
      </c>
    </row>
    <row r="100" spans="1:7" ht="18" customHeight="1">
      <c r="A100" s="500">
        <v>99</v>
      </c>
      <c r="B100" s="879"/>
      <c r="C100" s="879"/>
      <c r="D100" s="514" t="s">
        <v>630</v>
      </c>
      <c r="E100" s="469">
        <v>23</v>
      </c>
      <c r="F100" s="469"/>
      <c r="G100" s="513" t="s">
        <v>2386</v>
      </c>
    </row>
    <row r="101" spans="1:7" ht="18" customHeight="1">
      <c r="A101" s="458">
        <v>100</v>
      </c>
      <c r="B101" s="879"/>
      <c r="C101" s="879"/>
      <c r="D101" s="514" t="s">
        <v>632</v>
      </c>
      <c r="E101" s="469">
        <v>20</v>
      </c>
      <c r="F101" s="469"/>
      <c r="G101" s="513" t="s">
        <v>2386</v>
      </c>
    </row>
    <row r="102" spans="1:7" ht="18" customHeight="1">
      <c r="A102" s="500">
        <v>101</v>
      </c>
      <c r="B102" s="879"/>
      <c r="C102" s="879"/>
      <c r="D102" s="514" t="s">
        <v>640</v>
      </c>
      <c r="E102" s="469">
        <v>91</v>
      </c>
      <c r="F102" s="469"/>
      <c r="G102" s="513" t="s">
        <v>360</v>
      </c>
    </row>
    <row r="103" spans="1:7" ht="18" customHeight="1">
      <c r="A103" s="458">
        <v>102</v>
      </c>
      <c r="B103" s="879"/>
      <c r="C103" s="879"/>
      <c r="D103" s="514" t="s">
        <v>655</v>
      </c>
      <c r="E103" s="469">
        <v>45</v>
      </c>
      <c r="F103" s="469"/>
      <c r="G103" s="513" t="s">
        <v>2376</v>
      </c>
    </row>
    <row r="104" spans="1:7" ht="18" customHeight="1">
      <c r="A104" s="500">
        <v>103</v>
      </c>
      <c r="B104" s="879"/>
      <c r="C104" s="879"/>
      <c r="D104" s="514" t="s">
        <v>684</v>
      </c>
      <c r="E104" s="469">
        <v>30</v>
      </c>
      <c r="F104" s="469"/>
      <c r="G104" s="513" t="s">
        <v>2386</v>
      </c>
    </row>
    <row r="105" spans="1:7" ht="18" customHeight="1">
      <c r="A105" s="458">
        <v>104</v>
      </c>
      <c r="B105" s="879"/>
      <c r="C105" s="879"/>
      <c r="D105" s="514" t="s">
        <v>686</v>
      </c>
      <c r="E105" s="469">
        <v>30</v>
      </c>
      <c r="F105" s="469"/>
      <c r="G105" s="513" t="s">
        <v>2386</v>
      </c>
    </row>
    <row r="106" spans="1:7" ht="18" customHeight="1">
      <c r="A106" s="500">
        <v>105</v>
      </c>
      <c r="B106" s="879"/>
      <c r="C106" s="879"/>
      <c r="D106" s="517" t="s">
        <v>703</v>
      </c>
      <c r="E106" s="488">
        <v>26</v>
      </c>
      <c r="F106" s="488"/>
      <c r="G106" s="513" t="s">
        <v>2397</v>
      </c>
    </row>
    <row r="107" spans="1:7" ht="18" customHeight="1">
      <c r="A107" s="458">
        <v>106</v>
      </c>
      <c r="B107" s="879"/>
      <c r="C107" s="879"/>
      <c r="D107" s="517" t="s">
        <v>708</v>
      </c>
      <c r="E107" s="488">
        <v>38</v>
      </c>
      <c r="F107" s="488"/>
      <c r="G107" s="513" t="s">
        <v>2386</v>
      </c>
    </row>
    <row r="108" spans="1:7" ht="18" customHeight="1">
      <c r="A108" s="500">
        <v>107</v>
      </c>
      <c r="B108" s="879"/>
      <c r="C108" s="879"/>
      <c r="D108" s="518" t="s">
        <v>1108</v>
      </c>
      <c r="E108" s="488">
        <v>69</v>
      </c>
      <c r="F108" s="466"/>
      <c r="G108" s="503" t="s">
        <v>2398</v>
      </c>
    </row>
    <row r="109" spans="1:7" ht="18" customHeight="1">
      <c r="A109" s="458">
        <v>108</v>
      </c>
      <c r="B109" s="879"/>
      <c r="C109" s="879"/>
      <c r="D109" s="507" t="s">
        <v>1112</v>
      </c>
      <c r="E109" s="488">
        <v>48</v>
      </c>
      <c r="F109" s="466"/>
      <c r="G109" s="503" t="s">
        <v>2398</v>
      </c>
    </row>
    <row r="110" spans="1:7" ht="18" customHeight="1">
      <c r="A110" s="500">
        <v>109</v>
      </c>
      <c r="B110" s="879"/>
      <c r="C110" s="879"/>
      <c r="D110" s="506" t="s">
        <v>1115</v>
      </c>
      <c r="E110" s="488">
        <v>26</v>
      </c>
      <c r="F110" s="466"/>
      <c r="G110" s="503" t="s">
        <v>2398</v>
      </c>
    </row>
    <row r="111" spans="1:7" ht="18" customHeight="1">
      <c r="A111" s="458">
        <v>110</v>
      </c>
      <c r="B111" s="879"/>
      <c r="C111" s="879"/>
      <c r="D111" s="507" t="s">
        <v>1117</v>
      </c>
      <c r="E111" s="488">
        <v>22</v>
      </c>
      <c r="F111" s="466"/>
      <c r="G111" s="503" t="s">
        <v>2398</v>
      </c>
    </row>
    <row r="112" spans="1:7" ht="18" customHeight="1">
      <c r="A112" s="500">
        <v>111</v>
      </c>
      <c r="B112" s="879"/>
      <c r="C112" s="879"/>
      <c r="D112" s="506" t="s">
        <v>1119</v>
      </c>
      <c r="E112" s="488">
        <v>15</v>
      </c>
      <c r="F112" s="503" t="s">
        <v>2377</v>
      </c>
      <c r="G112" s="503" t="s">
        <v>2398</v>
      </c>
    </row>
    <row r="113" spans="1:7" ht="18" customHeight="1">
      <c r="A113" s="458">
        <v>112</v>
      </c>
      <c r="B113" s="879"/>
      <c r="C113" s="879"/>
      <c r="D113" s="518" t="s">
        <v>411</v>
      </c>
      <c r="E113" s="488">
        <v>73</v>
      </c>
      <c r="F113" s="466"/>
      <c r="G113" s="503" t="s">
        <v>2399</v>
      </c>
    </row>
    <row r="114" spans="1:7" ht="18" customHeight="1">
      <c r="A114" s="500">
        <v>113</v>
      </c>
      <c r="B114" s="879"/>
      <c r="C114" s="879"/>
      <c r="D114" s="518" t="s">
        <v>980</v>
      </c>
      <c r="E114" s="488">
        <v>71</v>
      </c>
      <c r="F114" s="466"/>
      <c r="G114" s="503" t="s">
        <v>2400</v>
      </c>
    </row>
    <row r="115" spans="1:7" ht="18" customHeight="1">
      <c r="A115" s="458">
        <v>114</v>
      </c>
      <c r="B115" s="879"/>
      <c r="C115" s="879"/>
      <c r="D115" s="519" t="s">
        <v>1067</v>
      </c>
      <c r="E115" s="520">
        <v>58</v>
      </c>
      <c r="F115" s="473"/>
      <c r="G115" s="503" t="s">
        <v>2399</v>
      </c>
    </row>
    <row r="116" spans="1:7" ht="18" customHeight="1">
      <c r="A116" s="500">
        <v>115</v>
      </c>
      <c r="B116" s="879"/>
      <c r="C116" s="879"/>
      <c r="D116" s="521" t="s">
        <v>1183</v>
      </c>
      <c r="E116" s="269">
        <v>75</v>
      </c>
      <c r="F116" s="458"/>
      <c r="G116" s="503" t="s">
        <v>2401</v>
      </c>
    </row>
    <row r="117" spans="1:7" ht="18" customHeight="1">
      <c r="A117" s="458">
        <v>116</v>
      </c>
      <c r="B117" s="879"/>
      <c r="C117" s="879"/>
      <c r="D117" s="518" t="s">
        <v>1221</v>
      </c>
      <c r="E117" s="269">
        <v>62</v>
      </c>
      <c r="F117" s="458"/>
      <c r="G117" s="513" t="s">
        <v>2388</v>
      </c>
    </row>
    <row r="118" spans="1:7" ht="18" customHeight="1">
      <c r="A118" s="500">
        <v>117</v>
      </c>
      <c r="B118" s="879"/>
      <c r="C118" s="879"/>
      <c r="D118" s="518" t="s">
        <v>1192</v>
      </c>
      <c r="E118" s="269">
        <v>46</v>
      </c>
      <c r="F118" s="458"/>
      <c r="G118" s="513" t="s">
        <v>2386</v>
      </c>
    </row>
    <row r="119" spans="1:7" ht="18" customHeight="1">
      <c r="A119" s="458">
        <v>118</v>
      </c>
      <c r="B119" s="879"/>
      <c r="C119" s="879"/>
      <c r="D119" s="812" t="s">
        <v>1234</v>
      </c>
      <c r="E119" s="269">
        <v>48</v>
      </c>
      <c r="F119" s="458"/>
      <c r="G119" s="458" t="s">
        <v>2402</v>
      </c>
    </row>
    <row r="120" spans="1:7" ht="18" customHeight="1">
      <c r="A120" s="500">
        <v>119</v>
      </c>
      <c r="B120" s="879"/>
      <c r="C120" s="879"/>
      <c r="D120" s="522" t="s">
        <v>1239</v>
      </c>
      <c r="E120" s="269">
        <v>28</v>
      </c>
      <c r="F120" s="458"/>
      <c r="G120" s="458" t="s">
        <v>2403</v>
      </c>
    </row>
    <row r="121" spans="1:7" ht="18" customHeight="1">
      <c r="A121" s="458">
        <v>120</v>
      </c>
      <c r="B121" s="879"/>
      <c r="C121" s="879"/>
      <c r="D121" s="523" t="s">
        <v>2404</v>
      </c>
      <c r="E121" s="269">
        <v>27</v>
      </c>
      <c r="F121" s="458"/>
      <c r="G121" s="513" t="s">
        <v>2376</v>
      </c>
    </row>
    <row r="122" spans="1:7" ht="18" customHeight="1">
      <c r="A122" s="500">
        <v>121</v>
      </c>
      <c r="B122" s="879"/>
      <c r="C122" s="879"/>
      <c r="D122" s="472" t="s">
        <v>1345</v>
      </c>
      <c r="E122" s="470">
        <v>16</v>
      </c>
      <c r="F122" s="503" t="s">
        <v>2377</v>
      </c>
      <c r="G122" s="458"/>
    </row>
    <row r="123" spans="1:7" ht="18" customHeight="1">
      <c r="A123" s="458">
        <v>122</v>
      </c>
      <c r="B123" s="879"/>
      <c r="C123" s="879"/>
      <c r="D123" s="477" t="s">
        <v>1348</v>
      </c>
      <c r="E123" s="470">
        <v>15</v>
      </c>
      <c r="F123" s="503" t="s">
        <v>2377</v>
      </c>
      <c r="G123" s="458"/>
    </row>
    <row r="124" spans="1:7" ht="18" customHeight="1">
      <c r="A124" s="500">
        <v>123</v>
      </c>
      <c r="B124" s="879"/>
      <c r="C124" s="879"/>
      <c r="D124" s="475" t="s">
        <v>1433</v>
      </c>
      <c r="E124" s="470">
        <v>12</v>
      </c>
      <c r="F124" s="503" t="s">
        <v>2377</v>
      </c>
      <c r="G124" s="458"/>
    </row>
    <row r="125" spans="1:7" ht="18" customHeight="1">
      <c r="A125" s="458">
        <v>124</v>
      </c>
      <c r="B125" s="879"/>
      <c r="C125" s="879"/>
      <c r="D125" s="477" t="s">
        <v>1436</v>
      </c>
      <c r="E125" s="470">
        <v>69</v>
      </c>
      <c r="F125" s="458"/>
      <c r="G125" s="458" t="s">
        <v>2374</v>
      </c>
    </row>
    <row r="126" spans="1:7" ht="18" customHeight="1">
      <c r="A126" s="500">
        <v>125</v>
      </c>
      <c r="B126" s="879"/>
      <c r="C126" s="879"/>
      <c r="D126" s="472" t="s">
        <v>1439</v>
      </c>
      <c r="E126" s="470">
        <v>71</v>
      </c>
      <c r="F126" s="458"/>
      <c r="G126" s="458" t="s">
        <v>2374</v>
      </c>
    </row>
    <row r="127" spans="1:7" ht="18" customHeight="1">
      <c r="A127" s="458">
        <v>126</v>
      </c>
      <c r="B127" s="879"/>
      <c r="C127" s="879"/>
      <c r="D127" s="477" t="s">
        <v>1442</v>
      </c>
      <c r="E127" s="470">
        <v>34</v>
      </c>
      <c r="F127" s="458"/>
      <c r="G127" s="458" t="s">
        <v>2385</v>
      </c>
    </row>
    <row r="128" spans="1:7" ht="18" customHeight="1">
      <c r="A128" s="500">
        <v>127</v>
      </c>
      <c r="B128" s="879"/>
      <c r="C128" s="879"/>
      <c r="D128" s="472" t="s">
        <v>1444</v>
      </c>
      <c r="E128" s="470">
        <v>27</v>
      </c>
      <c r="F128" s="458"/>
      <c r="G128" s="458" t="s">
        <v>2385</v>
      </c>
    </row>
    <row r="129" spans="1:7" ht="18" customHeight="1">
      <c r="A129" s="458">
        <v>128</v>
      </c>
      <c r="B129" s="879"/>
      <c r="C129" s="879"/>
      <c r="D129" s="472" t="s">
        <v>1447</v>
      </c>
      <c r="E129" s="470">
        <v>40</v>
      </c>
      <c r="F129" s="458"/>
      <c r="G129" s="513" t="s">
        <v>2386</v>
      </c>
    </row>
    <row r="130" spans="1:7" ht="18" customHeight="1">
      <c r="A130" s="500">
        <v>129</v>
      </c>
      <c r="B130" s="879"/>
      <c r="C130" s="879"/>
      <c r="D130" s="477" t="s">
        <v>1452</v>
      </c>
      <c r="E130" s="470">
        <v>50</v>
      </c>
      <c r="F130" s="458"/>
      <c r="G130" s="513" t="s">
        <v>2386</v>
      </c>
    </row>
    <row r="131" spans="1:7" ht="18" customHeight="1">
      <c r="A131" s="458">
        <v>130</v>
      </c>
      <c r="B131" s="879"/>
      <c r="C131" s="879"/>
      <c r="D131" s="472" t="s">
        <v>1455</v>
      </c>
      <c r="E131" s="470">
        <v>48</v>
      </c>
      <c r="F131" s="458"/>
      <c r="G131" s="513" t="s">
        <v>2376</v>
      </c>
    </row>
    <row r="132" spans="1:7" ht="18" customHeight="1">
      <c r="A132" s="500">
        <v>131</v>
      </c>
      <c r="B132" s="879"/>
      <c r="C132" s="879"/>
      <c r="D132" s="477" t="s">
        <v>1461</v>
      </c>
      <c r="E132" s="470">
        <v>17</v>
      </c>
      <c r="F132" s="503" t="s">
        <v>2377</v>
      </c>
      <c r="G132" s="458"/>
    </row>
    <row r="133" spans="1:7" ht="18" customHeight="1">
      <c r="A133" s="458">
        <v>132</v>
      </c>
      <c r="B133" s="879"/>
      <c r="C133" s="879"/>
      <c r="D133" s="477" t="s">
        <v>1477</v>
      </c>
      <c r="E133" s="470">
        <v>13</v>
      </c>
      <c r="F133" s="503" t="s">
        <v>2377</v>
      </c>
      <c r="G133" s="458"/>
    </row>
    <row r="134" spans="1:7" ht="18" customHeight="1">
      <c r="A134" s="500">
        <v>133</v>
      </c>
      <c r="B134" s="879"/>
      <c r="C134" s="879"/>
      <c r="D134" s="467" t="s">
        <v>1528</v>
      </c>
      <c r="E134" s="470">
        <v>65</v>
      </c>
      <c r="F134" s="458"/>
      <c r="G134" s="458"/>
    </row>
    <row r="135" spans="1:7" ht="18" customHeight="1">
      <c r="A135" s="458">
        <v>134</v>
      </c>
      <c r="B135" s="879"/>
      <c r="C135" s="879"/>
      <c r="D135" s="477" t="s">
        <v>1530</v>
      </c>
      <c r="E135" s="470">
        <v>63</v>
      </c>
      <c r="F135" s="458"/>
      <c r="G135" s="458"/>
    </row>
    <row r="136" spans="1:7" ht="18" customHeight="1">
      <c r="A136" s="500">
        <v>135</v>
      </c>
      <c r="B136" s="879"/>
      <c r="C136" s="879"/>
      <c r="D136" s="467" t="s">
        <v>1534</v>
      </c>
      <c r="E136" s="470">
        <v>54</v>
      </c>
      <c r="F136" s="458"/>
      <c r="G136" s="458" t="s">
        <v>2374</v>
      </c>
    </row>
    <row r="137" spans="1:7" ht="18" customHeight="1">
      <c r="A137" s="458">
        <v>136</v>
      </c>
      <c r="B137" s="879"/>
      <c r="C137" s="879"/>
      <c r="D137" s="467" t="s">
        <v>1542</v>
      </c>
      <c r="E137" s="470">
        <v>30</v>
      </c>
      <c r="F137" s="458"/>
      <c r="G137" s="513" t="s">
        <v>2376</v>
      </c>
    </row>
    <row r="138" spans="1:7" ht="18" customHeight="1">
      <c r="A138" s="500">
        <v>137</v>
      </c>
      <c r="B138" s="879"/>
      <c r="C138" s="879"/>
      <c r="D138" s="467" t="s">
        <v>1544</v>
      </c>
      <c r="E138" s="470">
        <v>27</v>
      </c>
      <c r="F138" s="458"/>
      <c r="G138" s="513" t="s">
        <v>2386</v>
      </c>
    </row>
    <row r="139" spans="1:7" ht="18" customHeight="1">
      <c r="A139" s="458">
        <v>138</v>
      </c>
      <c r="B139" s="879"/>
      <c r="C139" s="879"/>
      <c r="D139" s="467" t="s">
        <v>1549</v>
      </c>
      <c r="E139" s="470">
        <v>59</v>
      </c>
      <c r="F139" s="458"/>
      <c r="G139" s="513" t="s">
        <v>2376</v>
      </c>
    </row>
    <row r="140" spans="1:7" ht="18" customHeight="1">
      <c r="A140" s="500">
        <v>139</v>
      </c>
      <c r="B140" s="879"/>
      <c r="C140" s="879"/>
      <c r="D140" s="477" t="s">
        <v>1556</v>
      </c>
      <c r="E140" s="470">
        <v>18</v>
      </c>
      <c r="F140" s="458"/>
      <c r="G140" s="513" t="s">
        <v>2376</v>
      </c>
    </row>
    <row r="141" spans="1:7" ht="18" customHeight="1">
      <c r="A141" s="458">
        <v>140</v>
      </c>
      <c r="B141" s="879"/>
      <c r="C141" s="879"/>
      <c r="D141" s="477" t="s">
        <v>1558</v>
      </c>
      <c r="E141" s="470">
        <v>14</v>
      </c>
      <c r="F141" s="503" t="s">
        <v>2377</v>
      </c>
      <c r="G141" s="458"/>
    </row>
    <row r="142" spans="1:7" ht="18" customHeight="1">
      <c r="A142" s="500">
        <v>141</v>
      </c>
      <c r="B142" s="879"/>
      <c r="C142" s="879"/>
      <c r="D142" s="467" t="s">
        <v>1568</v>
      </c>
      <c r="E142" s="470">
        <v>61</v>
      </c>
      <c r="F142" s="458"/>
      <c r="G142" s="513" t="s">
        <v>2376</v>
      </c>
    </row>
    <row r="143" spans="1:7" ht="18" customHeight="1">
      <c r="A143" s="458">
        <v>142</v>
      </c>
      <c r="B143" s="879"/>
      <c r="C143" s="879"/>
      <c r="D143" s="477" t="s">
        <v>1571</v>
      </c>
      <c r="E143" s="470">
        <v>26</v>
      </c>
      <c r="F143" s="458"/>
      <c r="G143" s="513" t="s">
        <v>2376</v>
      </c>
    </row>
    <row r="144" spans="1:7" ht="18" customHeight="1">
      <c r="A144" s="500">
        <v>143</v>
      </c>
      <c r="B144" s="879"/>
      <c r="C144" s="879"/>
      <c r="D144" s="477" t="s">
        <v>1573</v>
      </c>
      <c r="E144" s="470">
        <v>21</v>
      </c>
      <c r="F144" s="458"/>
      <c r="G144" s="458" t="s">
        <v>2405</v>
      </c>
    </row>
    <row r="145" spans="1:7" ht="18" customHeight="1">
      <c r="A145" s="458">
        <v>144</v>
      </c>
      <c r="B145" s="879"/>
      <c r="C145" s="879"/>
      <c r="D145" s="467" t="s">
        <v>1577</v>
      </c>
      <c r="E145" s="470">
        <v>79</v>
      </c>
      <c r="F145" s="458"/>
      <c r="G145" s="458" t="s">
        <v>360</v>
      </c>
    </row>
    <row r="146" spans="1:7" ht="18" customHeight="1">
      <c r="A146" s="500">
        <v>145</v>
      </c>
      <c r="B146" s="879"/>
      <c r="C146" s="879"/>
      <c r="D146" s="477" t="s">
        <v>1586</v>
      </c>
      <c r="E146" s="470">
        <v>15</v>
      </c>
      <c r="F146" s="503" t="s">
        <v>2377</v>
      </c>
      <c r="G146" s="458"/>
    </row>
    <row r="147" spans="1:7" ht="18" customHeight="1">
      <c r="A147" s="458">
        <v>146</v>
      </c>
      <c r="B147" s="879"/>
      <c r="C147" s="879"/>
      <c r="D147" s="477" t="s">
        <v>1588</v>
      </c>
      <c r="E147" s="470">
        <v>13</v>
      </c>
      <c r="F147" s="503" t="s">
        <v>2377</v>
      </c>
      <c r="G147" s="458"/>
    </row>
    <row r="148" spans="1:7" ht="18" customHeight="1">
      <c r="A148" s="500">
        <v>147</v>
      </c>
      <c r="B148" s="879"/>
      <c r="C148" s="879"/>
      <c r="D148" s="467" t="s">
        <v>1593</v>
      </c>
      <c r="E148" s="470">
        <v>70</v>
      </c>
      <c r="F148" s="458"/>
      <c r="G148" s="513" t="s">
        <v>360</v>
      </c>
    </row>
    <row r="149" spans="1:7" ht="18" customHeight="1">
      <c r="A149" s="458">
        <v>148</v>
      </c>
      <c r="B149" s="879"/>
      <c r="C149" s="879"/>
      <c r="D149" s="467" t="s">
        <v>1596</v>
      </c>
      <c r="E149" s="470">
        <v>52</v>
      </c>
      <c r="F149" s="458"/>
      <c r="G149" s="513" t="s">
        <v>2376</v>
      </c>
    </row>
    <row r="150" spans="1:7" ht="18" customHeight="1">
      <c r="A150" s="500">
        <v>149</v>
      </c>
      <c r="B150" s="879"/>
      <c r="C150" s="879"/>
      <c r="D150" s="477" t="s">
        <v>1601</v>
      </c>
      <c r="E150" s="470">
        <v>25</v>
      </c>
      <c r="F150" s="458"/>
      <c r="G150" s="513" t="s">
        <v>2386</v>
      </c>
    </row>
    <row r="151" spans="1:7" ht="18" customHeight="1">
      <c r="A151" s="458">
        <v>150</v>
      </c>
      <c r="B151" s="879"/>
      <c r="C151" s="879"/>
      <c r="D151" s="467" t="s">
        <v>1608</v>
      </c>
      <c r="E151" s="470">
        <v>65</v>
      </c>
      <c r="F151" s="458"/>
      <c r="G151" s="513" t="s">
        <v>2402</v>
      </c>
    </row>
    <row r="152" spans="1:7" ht="18" customHeight="1">
      <c r="A152" s="500">
        <v>151</v>
      </c>
      <c r="B152" s="879"/>
      <c r="C152" s="879"/>
      <c r="D152" s="477" t="s">
        <v>1611</v>
      </c>
      <c r="E152" s="470">
        <v>46</v>
      </c>
      <c r="F152" s="458"/>
      <c r="G152" s="513" t="s">
        <v>2386</v>
      </c>
    </row>
    <row r="153" spans="1:7" ht="18" customHeight="1">
      <c r="A153" s="458">
        <v>152</v>
      </c>
      <c r="B153" s="879"/>
      <c r="C153" s="879"/>
      <c r="D153" s="477" t="s">
        <v>1614</v>
      </c>
      <c r="E153" s="470">
        <v>21</v>
      </c>
      <c r="F153" s="458"/>
      <c r="G153" s="513" t="s">
        <v>2386</v>
      </c>
    </row>
    <row r="154" spans="1:7" ht="17.25" customHeight="1">
      <c r="A154" s="500">
        <v>153</v>
      </c>
      <c r="B154" s="879"/>
      <c r="C154" s="879"/>
      <c r="D154" s="467" t="s">
        <v>1716</v>
      </c>
      <c r="E154" s="470">
        <v>55</v>
      </c>
      <c r="F154" s="458"/>
      <c r="G154" s="513" t="s">
        <v>2386</v>
      </c>
    </row>
    <row r="155" spans="1:7" ht="17.25" customHeight="1">
      <c r="A155" s="458">
        <v>154</v>
      </c>
      <c r="B155" s="879"/>
      <c r="C155" s="879"/>
      <c r="D155" s="477" t="s">
        <v>1720</v>
      </c>
      <c r="E155" s="470">
        <v>35</v>
      </c>
      <c r="F155" s="458"/>
      <c r="G155" s="513" t="s">
        <v>2374</v>
      </c>
    </row>
    <row r="156" spans="1:7" ht="17.25" customHeight="1">
      <c r="A156" s="500">
        <v>155</v>
      </c>
      <c r="B156" s="879"/>
      <c r="C156" s="879"/>
      <c r="D156" s="477" t="s">
        <v>1778</v>
      </c>
      <c r="E156" s="470">
        <v>68</v>
      </c>
      <c r="F156" s="458"/>
      <c r="G156" s="513" t="s">
        <v>2402</v>
      </c>
    </row>
    <row r="157" spans="1:7" ht="17.25" customHeight="1">
      <c r="A157" s="458">
        <v>156</v>
      </c>
      <c r="B157" s="879"/>
      <c r="C157" s="879"/>
      <c r="D157" s="477" t="s">
        <v>1780</v>
      </c>
      <c r="E157" s="470">
        <v>40</v>
      </c>
      <c r="F157" s="458"/>
      <c r="G157" s="513" t="s">
        <v>2386</v>
      </c>
    </row>
    <row r="158" spans="1:7" ht="17.25" customHeight="1">
      <c r="A158" s="500">
        <v>157</v>
      </c>
      <c r="B158" s="879"/>
      <c r="C158" s="879"/>
      <c r="D158" s="487" t="s">
        <v>1819</v>
      </c>
      <c r="E158" s="470">
        <v>58</v>
      </c>
      <c r="F158" s="458"/>
      <c r="G158" s="513" t="s">
        <v>2402</v>
      </c>
    </row>
    <row r="159" spans="1:7" ht="17.25" customHeight="1">
      <c r="A159" s="458">
        <v>158</v>
      </c>
      <c r="B159" s="879"/>
      <c r="C159" s="879"/>
      <c r="D159" s="487" t="s">
        <v>1834</v>
      </c>
      <c r="E159" s="470">
        <v>25</v>
      </c>
      <c r="F159" s="458"/>
      <c r="G159" s="513" t="s">
        <v>2386</v>
      </c>
    </row>
    <row r="160" spans="1:7" ht="17.25" customHeight="1">
      <c r="A160" s="500">
        <v>159</v>
      </c>
      <c r="B160" s="879"/>
      <c r="C160" s="879"/>
      <c r="D160" s="487" t="s">
        <v>1846</v>
      </c>
      <c r="E160" s="470">
        <v>13</v>
      </c>
      <c r="F160" s="503" t="s">
        <v>2377</v>
      </c>
      <c r="G160" s="458"/>
    </row>
    <row r="161" spans="1:7" ht="17.25" customHeight="1">
      <c r="A161" s="458">
        <v>160</v>
      </c>
      <c r="B161" s="879"/>
      <c r="C161" s="879"/>
      <c r="D161" s="487" t="s">
        <v>1884</v>
      </c>
      <c r="E161" s="470">
        <v>16</v>
      </c>
      <c r="F161" s="503" t="s">
        <v>2377</v>
      </c>
      <c r="G161" s="458"/>
    </row>
    <row r="162" spans="1:7" ht="17.25" customHeight="1">
      <c r="A162" s="500">
        <v>161</v>
      </c>
      <c r="B162" s="879"/>
      <c r="C162" s="879"/>
      <c r="D162" s="487" t="s">
        <v>1896</v>
      </c>
      <c r="E162" s="470">
        <v>20</v>
      </c>
      <c r="F162" s="458"/>
      <c r="G162" s="513" t="s">
        <v>2403</v>
      </c>
    </row>
    <row r="163" spans="1:7" ht="17.25" customHeight="1">
      <c r="A163" s="458">
        <v>162</v>
      </c>
      <c r="B163" s="879"/>
      <c r="C163" s="879"/>
      <c r="D163" s="487" t="s">
        <v>1898</v>
      </c>
      <c r="E163" s="470">
        <v>13</v>
      </c>
      <c r="F163" s="503" t="s">
        <v>2377</v>
      </c>
      <c r="G163" s="458"/>
    </row>
    <row r="164" spans="1:7" ht="17.25" customHeight="1">
      <c r="A164" s="500">
        <v>163</v>
      </c>
      <c r="B164" s="879"/>
      <c r="C164" s="879"/>
      <c r="D164" s="482" t="s">
        <v>1901</v>
      </c>
      <c r="E164" s="470">
        <v>31</v>
      </c>
      <c r="F164" s="458"/>
      <c r="G164" s="513" t="s">
        <v>2376</v>
      </c>
    </row>
    <row r="165" spans="1:7" ht="17.25" customHeight="1">
      <c r="A165" s="458">
        <v>164</v>
      </c>
      <c r="B165" s="879"/>
      <c r="C165" s="879"/>
      <c r="D165" s="467" t="s">
        <v>1909</v>
      </c>
      <c r="E165" s="470">
        <v>46</v>
      </c>
      <c r="F165" s="458"/>
      <c r="G165" s="513" t="s">
        <v>2374</v>
      </c>
    </row>
    <row r="166" spans="1:7" ht="17.25" customHeight="1">
      <c r="A166" s="500">
        <v>165</v>
      </c>
      <c r="B166" s="879"/>
      <c r="C166" s="879"/>
      <c r="D166" s="487" t="s">
        <v>1912</v>
      </c>
      <c r="E166" s="470">
        <v>19</v>
      </c>
      <c r="F166" s="458"/>
      <c r="G166" s="513" t="s">
        <v>2386</v>
      </c>
    </row>
    <row r="167" spans="1:7" ht="17.25" customHeight="1">
      <c r="A167" s="458">
        <v>166</v>
      </c>
      <c r="B167" s="879"/>
      <c r="C167" s="879"/>
      <c r="D167" s="487" t="s">
        <v>1916</v>
      </c>
      <c r="E167" s="470">
        <v>12</v>
      </c>
      <c r="F167" s="503" t="s">
        <v>2377</v>
      </c>
      <c r="G167" s="458"/>
    </row>
    <row r="168" spans="1:7" ht="17.25" customHeight="1">
      <c r="A168" s="500">
        <v>167</v>
      </c>
      <c r="B168" s="879"/>
      <c r="C168" s="879"/>
      <c r="D168" s="467" t="s">
        <v>1919</v>
      </c>
      <c r="E168" s="470">
        <v>27</v>
      </c>
      <c r="F168" s="458"/>
      <c r="G168" s="513" t="s">
        <v>2406</v>
      </c>
    </row>
    <row r="169" spans="1:7" ht="17.25" customHeight="1">
      <c r="A169" s="458">
        <v>168</v>
      </c>
      <c r="B169" s="879"/>
      <c r="C169" s="879"/>
      <c r="D169" s="487" t="s">
        <v>1922</v>
      </c>
      <c r="E169" s="470">
        <v>26</v>
      </c>
      <c r="F169" s="458"/>
      <c r="G169" s="513" t="s">
        <v>2406</v>
      </c>
    </row>
    <row r="170" spans="1:7" ht="17.25" customHeight="1">
      <c r="A170" s="500">
        <v>169</v>
      </c>
      <c r="B170" s="879"/>
      <c r="C170" s="879"/>
      <c r="D170" s="487" t="s">
        <v>1936</v>
      </c>
      <c r="E170" s="470">
        <v>18</v>
      </c>
      <c r="F170" s="458"/>
      <c r="G170" s="513" t="s">
        <v>2376</v>
      </c>
    </row>
    <row r="171" spans="1:7">
      <c r="A171" s="458">
        <v>170</v>
      </c>
      <c r="B171" s="879"/>
      <c r="C171" s="879"/>
      <c r="D171" s="487" t="s">
        <v>1938</v>
      </c>
      <c r="E171" s="470">
        <v>15</v>
      </c>
      <c r="F171" s="503" t="s">
        <v>2377</v>
      </c>
      <c r="G171" s="458"/>
    </row>
    <row r="172" spans="1:7">
      <c r="A172" s="500">
        <v>171</v>
      </c>
      <c r="B172" s="879"/>
      <c r="C172" s="879"/>
      <c r="D172" s="487" t="s">
        <v>1952</v>
      </c>
      <c r="E172" s="470">
        <v>46</v>
      </c>
      <c r="F172" s="458"/>
      <c r="G172" s="513" t="s">
        <v>2386</v>
      </c>
    </row>
    <row r="173" spans="1:7">
      <c r="A173" s="458">
        <v>172</v>
      </c>
      <c r="B173" s="879"/>
      <c r="C173" s="879"/>
      <c r="D173" s="487" t="s">
        <v>1958</v>
      </c>
      <c r="E173" s="470">
        <v>35</v>
      </c>
      <c r="F173" s="458"/>
      <c r="G173" s="513" t="s">
        <v>2386</v>
      </c>
    </row>
    <row r="174" spans="1:7">
      <c r="A174" s="500">
        <v>173</v>
      </c>
      <c r="B174" s="879"/>
      <c r="C174" s="879"/>
      <c r="D174" s="487" t="s">
        <v>1962</v>
      </c>
      <c r="E174" s="470">
        <v>28</v>
      </c>
      <c r="F174" s="458"/>
      <c r="G174" s="513" t="s">
        <v>2386</v>
      </c>
    </row>
    <row r="175" spans="1:7">
      <c r="A175" s="458">
        <v>174</v>
      </c>
      <c r="B175" s="879"/>
      <c r="C175" s="879"/>
      <c r="D175" s="487" t="s">
        <v>1971</v>
      </c>
      <c r="E175" s="470">
        <v>23</v>
      </c>
      <c r="F175" s="458"/>
      <c r="G175" s="513" t="s">
        <v>2402</v>
      </c>
    </row>
    <row r="176" spans="1:7">
      <c r="A176" s="500">
        <v>175</v>
      </c>
      <c r="B176" s="879"/>
      <c r="C176" s="879"/>
      <c r="D176" s="467" t="s">
        <v>1978</v>
      </c>
      <c r="E176" s="470">
        <v>87</v>
      </c>
      <c r="F176" s="458"/>
      <c r="G176" s="513" t="s">
        <v>2402</v>
      </c>
    </row>
    <row r="177" spans="1:7">
      <c r="A177" s="458">
        <v>176</v>
      </c>
      <c r="B177" s="879"/>
      <c r="C177" s="879"/>
      <c r="D177" s="467" t="s">
        <v>1981</v>
      </c>
      <c r="E177" s="470">
        <v>49</v>
      </c>
      <c r="F177" s="458"/>
      <c r="G177" s="513" t="s">
        <v>2386</v>
      </c>
    </row>
    <row r="178" spans="1:7">
      <c r="A178" s="500">
        <v>177</v>
      </c>
      <c r="B178" s="879"/>
      <c r="C178" s="879"/>
      <c r="D178" s="487" t="s">
        <v>1993</v>
      </c>
      <c r="E178" s="470">
        <v>19</v>
      </c>
      <c r="F178" s="458"/>
      <c r="G178" s="513" t="s">
        <v>2376</v>
      </c>
    </row>
    <row r="179" spans="1:7">
      <c r="A179" s="458">
        <v>178</v>
      </c>
      <c r="B179" s="879"/>
      <c r="C179" s="879"/>
      <c r="D179" s="487" t="s">
        <v>1997</v>
      </c>
      <c r="E179" s="470">
        <v>14</v>
      </c>
      <c r="F179" s="503" t="s">
        <v>2377</v>
      </c>
      <c r="G179" s="458"/>
    </row>
    <row r="180" spans="1:7">
      <c r="A180" s="500">
        <v>179</v>
      </c>
      <c r="B180" s="879"/>
      <c r="C180" s="879"/>
      <c r="D180" s="487" t="s">
        <v>2034</v>
      </c>
      <c r="E180" s="470">
        <v>12</v>
      </c>
      <c r="F180" s="503" t="s">
        <v>2377</v>
      </c>
      <c r="G180" s="458"/>
    </row>
    <row r="181" spans="1:7">
      <c r="A181" s="458">
        <v>180</v>
      </c>
      <c r="B181" s="879"/>
      <c r="C181" s="879"/>
      <c r="D181" s="487" t="s">
        <v>881</v>
      </c>
      <c r="E181" s="470">
        <v>40</v>
      </c>
      <c r="F181" s="458"/>
      <c r="G181" s="513" t="s">
        <v>2402</v>
      </c>
    </row>
    <row r="182" spans="1:7">
      <c r="A182" s="500">
        <v>181</v>
      </c>
      <c r="B182" s="879"/>
      <c r="C182" s="879"/>
      <c r="D182" s="489" t="s">
        <v>2057</v>
      </c>
      <c r="E182" s="470">
        <v>12</v>
      </c>
      <c r="F182" s="503" t="s">
        <v>2377</v>
      </c>
      <c r="G182" s="458"/>
    </row>
    <row r="183" spans="1:7">
      <c r="A183" s="458">
        <v>182</v>
      </c>
      <c r="B183" s="879"/>
      <c r="C183" s="879"/>
      <c r="D183" s="487" t="s">
        <v>2075</v>
      </c>
      <c r="E183" s="470">
        <v>12</v>
      </c>
      <c r="F183" s="503" t="s">
        <v>2377</v>
      </c>
      <c r="G183" s="458"/>
    </row>
    <row r="184" spans="1:7">
      <c r="A184" s="500">
        <v>183</v>
      </c>
      <c r="B184" s="879"/>
      <c r="C184" s="879"/>
      <c r="D184" s="467" t="s">
        <v>2080</v>
      </c>
      <c r="E184" s="470">
        <v>68</v>
      </c>
      <c r="F184" s="458"/>
      <c r="G184" s="513" t="s">
        <v>2402</v>
      </c>
    </row>
    <row r="185" spans="1:7">
      <c r="A185" s="458">
        <v>184</v>
      </c>
      <c r="B185" s="879"/>
      <c r="C185" s="879"/>
      <c r="D185" s="487" t="s">
        <v>2083</v>
      </c>
      <c r="E185" s="470">
        <v>72</v>
      </c>
      <c r="F185" s="458"/>
      <c r="G185" s="513" t="s">
        <v>2374</v>
      </c>
    </row>
    <row r="186" spans="1:7">
      <c r="A186" s="500">
        <v>185</v>
      </c>
      <c r="B186" s="879"/>
      <c r="C186" s="879"/>
      <c r="D186" s="486" t="s">
        <v>2086</v>
      </c>
      <c r="E186" s="470">
        <v>25</v>
      </c>
      <c r="F186" s="458"/>
      <c r="G186" s="513" t="s">
        <v>2376</v>
      </c>
    </row>
    <row r="187" spans="1:7">
      <c r="A187" s="458">
        <v>186</v>
      </c>
      <c r="B187" s="879"/>
      <c r="C187" s="879"/>
      <c r="D187" s="487" t="s">
        <v>2101</v>
      </c>
      <c r="E187" s="470">
        <v>37</v>
      </c>
      <c r="F187" s="458"/>
      <c r="G187" s="513" t="s">
        <v>2374</v>
      </c>
    </row>
    <row r="188" spans="1:7">
      <c r="A188" s="500">
        <v>187</v>
      </c>
      <c r="B188" s="879"/>
      <c r="C188" s="879"/>
      <c r="D188" s="487" t="s">
        <v>2109</v>
      </c>
      <c r="E188" s="470">
        <v>68</v>
      </c>
      <c r="F188" s="458"/>
      <c r="G188" s="513" t="s">
        <v>2407</v>
      </c>
    </row>
    <row r="189" spans="1:7">
      <c r="A189" s="458">
        <v>188</v>
      </c>
      <c r="B189" s="879"/>
      <c r="C189" s="879"/>
      <c r="D189" s="487" t="s">
        <v>2113</v>
      </c>
      <c r="E189" s="470">
        <v>16</v>
      </c>
      <c r="F189" s="503" t="s">
        <v>2377</v>
      </c>
      <c r="G189" s="458"/>
    </row>
    <row r="190" spans="1:7">
      <c r="A190" s="500">
        <v>189</v>
      </c>
      <c r="B190" s="879"/>
      <c r="C190" s="879"/>
      <c r="D190" s="487" t="s">
        <v>2124</v>
      </c>
      <c r="E190" s="470">
        <v>23</v>
      </c>
      <c r="F190" s="458"/>
      <c r="G190" s="513" t="s">
        <v>2374</v>
      </c>
    </row>
    <row r="191" spans="1:7">
      <c r="A191" s="458">
        <v>190</v>
      </c>
      <c r="B191" s="879"/>
      <c r="C191" s="879"/>
      <c r="D191" s="487" t="s">
        <v>2129</v>
      </c>
      <c r="E191" s="470">
        <v>83</v>
      </c>
      <c r="F191" s="458"/>
      <c r="G191" s="513" t="s">
        <v>360</v>
      </c>
    </row>
    <row r="192" spans="1:7">
      <c r="A192" s="500">
        <v>191</v>
      </c>
      <c r="B192" s="879"/>
      <c r="C192" s="879"/>
      <c r="D192" s="487" t="s">
        <v>2137</v>
      </c>
      <c r="E192" s="470">
        <v>40</v>
      </c>
      <c r="F192" s="458"/>
      <c r="G192" s="513" t="s">
        <v>2386</v>
      </c>
    </row>
    <row r="193" spans="1:7">
      <c r="A193" s="458">
        <v>192</v>
      </c>
      <c r="B193" s="879"/>
      <c r="C193" s="879"/>
      <c r="D193" s="491" t="s">
        <v>2152</v>
      </c>
      <c r="E193" s="470">
        <v>61</v>
      </c>
      <c r="F193" s="458"/>
      <c r="G193" s="513" t="s">
        <v>2407</v>
      </c>
    </row>
    <row r="194" spans="1:7">
      <c r="A194" s="500">
        <v>193</v>
      </c>
      <c r="B194" s="879"/>
      <c r="C194" s="879"/>
      <c r="D194" s="487" t="s">
        <v>2176</v>
      </c>
      <c r="E194" s="470">
        <v>67</v>
      </c>
      <c r="F194" s="458"/>
      <c r="G194" s="513" t="s">
        <v>2376</v>
      </c>
    </row>
    <row r="195" spans="1:7">
      <c r="A195" s="458">
        <v>194</v>
      </c>
      <c r="B195" s="879"/>
      <c r="C195" s="879"/>
      <c r="D195" s="487" t="s">
        <v>2178</v>
      </c>
      <c r="E195" s="470">
        <v>56</v>
      </c>
      <c r="F195" s="458"/>
      <c r="G195" s="513" t="s">
        <v>2376</v>
      </c>
    </row>
    <row r="196" spans="1:7">
      <c r="A196" s="500">
        <v>195</v>
      </c>
      <c r="B196" s="879"/>
      <c r="C196" s="879"/>
      <c r="D196" s="491" t="s">
        <v>2183</v>
      </c>
      <c r="E196" s="470">
        <v>28</v>
      </c>
      <c r="F196" s="458"/>
      <c r="G196" s="513" t="s">
        <v>2376</v>
      </c>
    </row>
    <row r="197" spans="1:7">
      <c r="A197" s="458">
        <v>196</v>
      </c>
      <c r="B197" s="879"/>
      <c r="C197" s="879"/>
      <c r="D197" s="491" t="s">
        <v>2186</v>
      </c>
      <c r="E197" s="470">
        <v>28</v>
      </c>
      <c r="F197" s="458"/>
      <c r="G197" s="513" t="s">
        <v>2376</v>
      </c>
    </row>
    <row r="198" spans="1:7">
      <c r="A198" s="500">
        <v>197</v>
      </c>
      <c r="B198" s="879"/>
      <c r="C198" s="879"/>
      <c r="D198" s="486" t="s">
        <v>2205</v>
      </c>
      <c r="E198" s="470">
        <v>12</v>
      </c>
      <c r="F198" s="503" t="s">
        <v>2377</v>
      </c>
      <c r="G198" s="458"/>
    </row>
    <row r="199" spans="1:7">
      <c r="A199" s="458">
        <v>198</v>
      </c>
      <c r="B199" s="879"/>
      <c r="C199" s="879"/>
      <c r="D199" s="487" t="s">
        <v>2219</v>
      </c>
      <c r="E199" s="470">
        <v>27</v>
      </c>
      <c r="F199" s="458"/>
      <c r="G199" s="458" t="s">
        <v>2408</v>
      </c>
    </row>
    <row r="200" spans="1:7">
      <c r="A200" s="500">
        <v>199</v>
      </c>
      <c r="B200" s="879"/>
      <c r="C200" s="879"/>
      <c r="D200" s="487" t="s">
        <v>2221</v>
      </c>
      <c r="E200" s="470">
        <v>36</v>
      </c>
      <c r="F200" s="458"/>
      <c r="G200" s="458" t="s">
        <v>2409</v>
      </c>
    </row>
    <row r="201" spans="1:7">
      <c r="A201" s="458">
        <v>200</v>
      </c>
      <c r="B201" s="879"/>
      <c r="C201" s="879"/>
      <c r="D201" s="487" t="s">
        <v>2223</v>
      </c>
      <c r="E201" s="470">
        <v>24</v>
      </c>
      <c r="F201" s="458"/>
      <c r="G201" s="458" t="s">
        <v>2403</v>
      </c>
    </row>
    <row r="202" spans="1:7">
      <c r="A202" s="500">
        <v>201</v>
      </c>
      <c r="B202" s="879"/>
      <c r="C202" s="879"/>
      <c r="D202" s="487" t="s">
        <v>2225</v>
      </c>
      <c r="E202" s="470">
        <v>21</v>
      </c>
      <c r="F202" s="458"/>
      <c r="G202" s="458" t="s">
        <v>2390</v>
      </c>
    </row>
    <row r="203" spans="1:7">
      <c r="A203" s="458">
        <v>202</v>
      </c>
      <c r="B203" s="879"/>
      <c r="C203" s="879"/>
      <c r="D203" s="467" t="s">
        <v>2236</v>
      </c>
      <c r="E203" s="493">
        <v>46</v>
      </c>
      <c r="F203" s="458"/>
      <c r="G203" s="513" t="s">
        <v>2376</v>
      </c>
    </row>
    <row r="204" spans="1:7">
      <c r="A204" s="500">
        <v>203</v>
      </c>
      <c r="B204" s="879"/>
      <c r="C204" s="879"/>
      <c r="D204" s="482" t="s">
        <v>2244</v>
      </c>
      <c r="E204" s="493">
        <v>15</v>
      </c>
      <c r="F204" s="503" t="s">
        <v>2377</v>
      </c>
      <c r="G204" s="458"/>
    </row>
    <row r="205" spans="1:7">
      <c r="A205" s="458">
        <v>204</v>
      </c>
      <c r="B205" s="879"/>
      <c r="C205" s="879"/>
      <c r="D205" s="491" t="s">
        <v>2255</v>
      </c>
      <c r="E205" s="493">
        <v>15</v>
      </c>
      <c r="F205" s="503" t="s">
        <v>2377</v>
      </c>
      <c r="G205" s="458"/>
    </row>
    <row r="206" spans="1:7">
      <c r="A206" s="500">
        <v>205</v>
      </c>
      <c r="B206" s="879"/>
      <c r="C206" s="879"/>
      <c r="D206" s="491" t="s">
        <v>2262</v>
      </c>
      <c r="E206" s="493">
        <v>52</v>
      </c>
      <c r="F206" s="458"/>
      <c r="G206" s="513" t="s">
        <v>2386</v>
      </c>
    </row>
    <row r="207" spans="1:7">
      <c r="A207" s="458">
        <v>206</v>
      </c>
      <c r="B207" s="879"/>
      <c r="C207" s="879"/>
      <c r="D207" s="491" t="s">
        <v>2265</v>
      </c>
      <c r="E207" s="493">
        <v>35</v>
      </c>
      <c r="F207" s="458"/>
      <c r="G207" s="513" t="s">
        <v>2386</v>
      </c>
    </row>
    <row r="208" spans="1:7">
      <c r="A208" s="500">
        <v>207</v>
      </c>
      <c r="B208" s="880"/>
      <c r="C208" s="880"/>
      <c r="D208" s="491" t="s">
        <v>2267</v>
      </c>
      <c r="E208" s="493">
        <v>39</v>
      </c>
      <c r="F208" s="458"/>
      <c r="G208" s="513" t="s">
        <v>2386</v>
      </c>
    </row>
  </sheetData>
  <autoFilter ref="A1:G208"/>
  <mergeCells count="2">
    <mergeCell ref="B2:B208"/>
    <mergeCell ref="C2:C208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321"/>
  <sheetViews>
    <sheetView topLeftCell="A46" workbookViewId="0">
      <selection activeCell="N43" sqref="N43"/>
    </sheetView>
  </sheetViews>
  <sheetFormatPr defaultColWidth="9" defaultRowHeight="15"/>
  <cols>
    <col min="1" max="1" width="4.28515625" customWidth="1"/>
    <col min="2" max="2" width="32.140625" customWidth="1"/>
    <col min="3" max="3" width="5.42578125" customWidth="1"/>
    <col min="4" max="4" width="5.5703125" customWidth="1"/>
    <col min="5" max="5" width="8.42578125" customWidth="1"/>
    <col min="9" max="9" width="10.42578125" customWidth="1"/>
  </cols>
  <sheetData>
    <row r="1" spans="1:9" ht="15.75">
      <c r="A1" s="881" t="s">
        <v>2359</v>
      </c>
      <c r="B1" s="881"/>
      <c r="C1" s="881"/>
      <c r="D1" s="881"/>
      <c r="E1" s="881"/>
      <c r="F1" s="881"/>
      <c r="G1" s="881"/>
      <c r="H1" s="881"/>
      <c r="I1" s="881"/>
    </row>
    <row r="2" spans="1:9" ht="15.75">
      <c r="A2" s="881" t="s">
        <v>2350</v>
      </c>
      <c r="B2" s="881"/>
      <c r="C2" s="881"/>
      <c r="D2" s="881"/>
      <c r="E2" s="881"/>
      <c r="F2" s="881"/>
      <c r="G2" s="881"/>
      <c r="H2" s="881"/>
      <c r="I2" s="881"/>
    </row>
    <row r="3" spans="1:9">
      <c r="A3" s="463"/>
      <c r="B3" s="463"/>
      <c r="C3" s="464"/>
      <c r="D3" s="464"/>
      <c r="E3" s="463"/>
      <c r="F3" s="463"/>
      <c r="G3" s="463"/>
      <c r="H3" s="463"/>
      <c r="I3" s="463"/>
    </row>
    <row r="4" spans="1:9" ht="31.5" customHeight="1">
      <c r="A4" s="885" t="s">
        <v>2</v>
      </c>
      <c r="B4" s="887" t="s">
        <v>2351</v>
      </c>
      <c r="C4" s="882" t="s">
        <v>733</v>
      </c>
      <c r="D4" s="883"/>
      <c r="E4" s="887" t="s">
        <v>10</v>
      </c>
      <c r="F4" s="884" t="s">
        <v>2352</v>
      </c>
      <c r="G4" s="884"/>
      <c r="H4" s="889" t="s">
        <v>2353</v>
      </c>
      <c r="I4" s="891" t="s">
        <v>2354</v>
      </c>
    </row>
    <row r="5" spans="1:9">
      <c r="A5" s="886"/>
      <c r="B5" s="888"/>
      <c r="C5" s="465" t="s">
        <v>17</v>
      </c>
      <c r="D5" s="465" t="s">
        <v>7</v>
      </c>
      <c r="E5" s="888"/>
      <c r="F5" s="465" t="s">
        <v>2355</v>
      </c>
      <c r="G5" s="465" t="s">
        <v>2356</v>
      </c>
      <c r="H5" s="890"/>
      <c r="I5" s="892"/>
    </row>
    <row r="6" spans="1:9" hidden="1">
      <c r="A6" s="466">
        <v>1</v>
      </c>
      <c r="B6" s="467" t="s">
        <v>1310</v>
      </c>
      <c r="C6" s="468" t="s">
        <v>17</v>
      </c>
      <c r="D6" s="469"/>
      <c r="E6" s="470">
        <v>59</v>
      </c>
      <c r="F6" s="471" t="s">
        <v>2362</v>
      </c>
      <c r="G6" s="471" t="s">
        <v>2362</v>
      </c>
      <c r="H6" s="466"/>
      <c r="I6" s="466"/>
    </row>
    <row r="7" spans="1:9" hidden="1">
      <c r="A7" s="466">
        <v>2</v>
      </c>
      <c r="B7" s="472" t="s">
        <v>1313</v>
      </c>
      <c r="C7" s="473"/>
      <c r="D7" s="474" t="s">
        <v>7</v>
      </c>
      <c r="E7" s="470">
        <v>61</v>
      </c>
      <c r="F7" s="471" t="s">
        <v>2362</v>
      </c>
      <c r="G7" s="471" t="s">
        <v>2362</v>
      </c>
      <c r="H7" s="466"/>
      <c r="I7" s="466"/>
    </row>
    <row r="8" spans="1:9" hidden="1">
      <c r="A8" s="466">
        <v>3</v>
      </c>
      <c r="B8" s="467" t="s">
        <v>1317</v>
      </c>
      <c r="C8" s="473"/>
      <c r="D8" s="474" t="s">
        <v>7</v>
      </c>
      <c r="E8" s="470">
        <v>60</v>
      </c>
      <c r="F8" s="471" t="s">
        <v>2362</v>
      </c>
      <c r="G8" s="471" t="s">
        <v>2362</v>
      </c>
      <c r="H8" s="466"/>
      <c r="I8" s="466"/>
    </row>
    <row r="9" spans="1:9" hidden="1">
      <c r="A9" s="466">
        <v>4</v>
      </c>
      <c r="B9" s="475" t="s">
        <v>1321</v>
      </c>
      <c r="C9" s="476" t="s">
        <v>17</v>
      </c>
      <c r="D9" s="469"/>
      <c r="E9" s="470">
        <v>31</v>
      </c>
      <c r="F9" s="471" t="s">
        <v>2362</v>
      </c>
      <c r="G9" s="471" t="s">
        <v>2362</v>
      </c>
      <c r="H9" s="466"/>
      <c r="I9" s="466"/>
    </row>
    <row r="10" spans="1:9" hidden="1">
      <c r="A10" s="466">
        <v>5</v>
      </c>
      <c r="B10" s="477" t="s">
        <v>1324</v>
      </c>
      <c r="C10" s="473"/>
      <c r="D10" s="478" t="s">
        <v>7</v>
      </c>
      <c r="E10" s="470">
        <v>35</v>
      </c>
      <c r="F10" s="471" t="s">
        <v>2362</v>
      </c>
      <c r="G10" s="471" t="s">
        <v>2362</v>
      </c>
      <c r="H10" s="466"/>
      <c r="I10" s="466"/>
    </row>
    <row r="11" spans="1:9" hidden="1">
      <c r="A11" s="466">
        <v>6</v>
      </c>
      <c r="B11" s="475" t="s">
        <v>1335</v>
      </c>
      <c r="C11" s="476"/>
      <c r="D11" s="469"/>
      <c r="E11" s="470">
        <v>51</v>
      </c>
      <c r="F11" s="471" t="s">
        <v>2362</v>
      </c>
      <c r="G11" s="471" t="s">
        <v>2362</v>
      </c>
      <c r="H11" s="466"/>
      <c r="I11" s="466"/>
    </row>
    <row r="12" spans="1:9" hidden="1">
      <c r="A12" s="466">
        <v>7</v>
      </c>
      <c r="B12" s="477" t="s">
        <v>1338</v>
      </c>
      <c r="C12" s="473"/>
      <c r="D12" s="474" t="s">
        <v>7</v>
      </c>
      <c r="E12" s="470">
        <v>46</v>
      </c>
      <c r="F12" s="471" t="s">
        <v>2362</v>
      </c>
      <c r="G12" s="471" t="s">
        <v>2362</v>
      </c>
      <c r="H12" s="466"/>
      <c r="I12" s="466"/>
    </row>
    <row r="13" spans="1:9" hidden="1">
      <c r="A13" s="466">
        <v>8</v>
      </c>
      <c r="B13" s="472" t="s">
        <v>1341</v>
      </c>
      <c r="C13" s="479" t="s">
        <v>17</v>
      </c>
      <c r="D13" s="469"/>
      <c r="E13" s="470">
        <v>22</v>
      </c>
      <c r="F13" s="471" t="s">
        <v>2362</v>
      </c>
      <c r="G13" s="471" t="s">
        <v>2362</v>
      </c>
      <c r="H13" s="466"/>
      <c r="I13" s="466"/>
    </row>
    <row r="14" spans="1:9" hidden="1">
      <c r="A14" s="466">
        <v>9</v>
      </c>
      <c r="B14" s="477" t="s">
        <v>1343</v>
      </c>
      <c r="C14" s="473"/>
      <c r="D14" s="474" t="s">
        <v>7</v>
      </c>
      <c r="E14" s="470">
        <v>18</v>
      </c>
      <c r="F14" s="471" t="s">
        <v>2362</v>
      </c>
      <c r="G14" s="471"/>
      <c r="H14" s="466"/>
      <c r="I14" s="466"/>
    </row>
    <row r="15" spans="1:9">
      <c r="A15" s="466">
        <v>10</v>
      </c>
      <c r="B15" s="472" t="s">
        <v>1345</v>
      </c>
      <c r="C15" s="480" t="s">
        <v>17</v>
      </c>
      <c r="D15" s="469"/>
      <c r="E15" s="470">
        <v>16</v>
      </c>
      <c r="F15" s="471"/>
      <c r="G15" s="471"/>
      <c r="H15" s="471"/>
      <c r="I15" s="466"/>
    </row>
    <row r="16" spans="1:9">
      <c r="A16" s="466">
        <v>11</v>
      </c>
      <c r="B16" s="477" t="s">
        <v>1348</v>
      </c>
      <c r="C16" s="474"/>
      <c r="D16" s="469" t="s">
        <v>7</v>
      </c>
      <c r="E16" s="470">
        <v>15</v>
      </c>
      <c r="F16" s="471"/>
      <c r="G16" s="471"/>
      <c r="H16" s="471"/>
      <c r="I16" s="466"/>
    </row>
    <row r="17" spans="1:9" hidden="1">
      <c r="A17" s="466">
        <v>12</v>
      </c>
      <c r="B17" s="475" t="s">
        <v>1355</v>
      </c>
      <c r="C17" s="476" t="s">
        <v>17</v>
      </c>
      <c r="D17" s="469"/>
      <c r="E17" s="470">
        <v>49</v>
      </c>
      <c r="F17" s="471" t="s">
        <v>2362</v>
      </c>
      <c r="G17" s="471" t="s">
        <v>2362</v>
      </c>
      <c r="H17" s="466"/>
      <c r="I17" s="466"/>
    </row>
    <row r="18" spans="1:9" hidden="1">
      <c r="A18" s="466">
        <v>13</v>
      </c>
      <c r="B18" s="477" t="s">
        <v>1358</v>
      </c>
      <c r="C18" s="474"/>
      <c r="D18" s="469" t="s">
        <v>7</v>
      </c>
      <c r="E18" s="470">
        <v>47</v>
      </c>
      <c r="F18" s="471" t="s">
        <v>2362</v>
      </c>
      <c r="G18" s="471" t="s">
        <v>2362</v>
      </c>
      <c r="H18" s="466"/>
      <c r="I18" s="466"/>
    </row>
    <row r="19" spans="1:9" hidden="1">
      <c r="A19" s="466">
        <v>14</v>
      </c>
      <c r="B19" s="481" t="s">
        <v>1366</v>
      </c>
      <c r="C19" s="476" t="s">
        <v>17</v>
      </c>
      <c r="D19" s="469"/>
      <c r="E19" s="470">
        <v>35</v>
      </c>
      <c r="F19" s="471" t="s">
        <v>2362</v>
      </c>
      <c r="G19" s="471" t="s">
        <v>2362</v>
      </c>
      <c r="H19" s="466"/>
      <c r="I19" s="466"/>
    </row>
    <row r="20" spans="1:9" hidden="1">
      <c r="A20" s="466">
        <v>15</v>
      </c>
      <c r="B20" s="477" t="s">
        <v>1370</v>
      </c>
      <c r="C20" s="474"/>
      <c r="D20" s="469" t="s">
        <v>7</v>
      </c>
      <c r="E20" s="470">
        <v>31</v>
      </c>
      <c r="F20" s="471" t="s">
        <v>2362</v>
      </c>
      <c r="G20" s="471" t="s">
        <v>2362</v>
      </c>
      <c r="H20" s="466"/>
      <c r="I20" s="466"/>
    </row>
    <row r="21" spans="1:9" hidden="1">
      <c r="A21" s="466">
        <v>16</v>
      </c>
      <c r="B21" s="467" t="s">
        <v>1375</v>
      </c>
      <c r="C21" s="482" t="s">
        <v>17</v>
      </c>
      <c r="D21" s="469"/>
      <c r="E21" s="470">
        <v>36</v>
      </c>
      <c r="F21" s="471" t="s">
        <v>2362</v>
      </c>
      <c r="G21" s="471" t="s">
        <v>2362</v>
      </c>
      <c r="H21" s="466"/>
      <c r="I21" s="466"/>
    </row>
    <row r="22" spans="1:9" hidden="1">
      <c r="A22" s="466">
        <v>17</v>
      </c>
      <c r="B22" s="472" t="s">
        <v>1378</v>
      </c>
      <c r="C22" s="474"/>
      <c r="D22" s="469" t="s">
        <v>7</v>
      </c>
      <c r="E22" s="470">
        <v>30</v>
      </c>
      <c r="F22" s="471" t="s">
        <v>2362</v>
      </c>
      <c r="G22" s="471" t="s">
        <v>2362</v>
      </c>
      <c r="H22" s="466"/>
      <c r="I22" s="466"/>
    </row>
    <row r="23" spans="1:9" hidden="1">
      <c r="A23" s="466">
        <v>18</v>
      </c>
      <c r="B23" s="467" t="s">
        <v>1382</v>
      </c>
      <c r="C23" s="474"/>
      <c r="D23" s="469" t="s">
        <v>7</v>
      </c>
      <c r="E23" s="470">
        <v>59</v>
      </c>
      <c r="F23" s="471" t="s">
        <v>2362</v>
      </c>
      <c r="G23" s="471" t="s">
        <v>2362</v>
      </c>
      <c r="H23" s="466"/>
      <c r="I23" s="466"/>
    </row>
    <row r="24" spans="1:9" hidden="1">
      <c r="A24" s="466">
        <v>19</v>
      </c>
      <c r="B24" s="472" t="s">
        <v>1384</v>
      </c>
      <c r="C24" s="483"/>
      <c r="D24" s="469" t="s">
        <v>7</v>
      </c>
      <c r="E24" s="470">
        <v>29</v>
      </c>
      <c r="F24" s="471" t="s">
        <v>2362</v>
      </c>
      <c r="G24" s="471" t="s">
        <v>2362</v>
      </c>
      <c r="H24" s="466"/>
      <c r="I24" s="466"/>
    </row>
    <row r="25" spans="1:9" hidden="1">
      <c r="A25" s="466">
        <v>20</v>
      </c>
      <c r="B25" s="472" t="s">
        <v>1386</v>
      </c>
      <c r="C25" s="480" t="s">
        <v>17</v>
      </c>
      <c r="D25" s="469"/>
      <c r="E25" s="470">
        <v>26</v>
      </c>
      <c r="F25" s="471" t="s">
        <v>2362</v>
      </c>
      <c r="G25" s="471" t="s">
        <v>2362</v>
      </c>
      <c r="H25" s="466"/>
      <c r="I25" s="466"/>
    </row>
    <row r="26" spans="1:9" hidden="1">
      <c r="A26" s="466">
        <v>21</v>
      </c>
      <c r="B26" s="467" t="s">
        <v>1389</v>
      </c>
      <c r="C26" s="468" t="s">
        <v>17</v>
      </c>
      <c r="D26" s="469"/>
      <c r="E26" s="470">
        <v>53</v>
      </c>
      <c r="F26" s="471" t="s">
        <v>2362</v>
      </c>
      <c r="G26" s="471" t="s">
        <v>2362</v>
      </c>
      <c r="H26" s="466"/>
      <c r="I26" s="466"/>
    </row>
    <row r="27" spans="1:9" hidden="1">
      <c r="A27" s="466">
        <v>22</v>
      </c>
      <c r="B27" s="472" t="s">
        <v>1392</v>
      </c>
      <c r="C27" s="483"/>
      <c r="D27" s="469" t="s">
        <v>7</v>
      </c>
      <c r="E27" s="470">
        <v>56</v>
      </c>
      <c r="F27" s="471" t="s">
        <v>2362</v>
      </c>
      <c r="G27" s="471" t="s">
        <v>2362</v>
      </c>
      <c r="H27" s="466"/>
      <c r="I27" s="466"/>
    </row>
    <row r="28" spans="1:9" hidden="1">
      <c r="A28" s="466">
        <v>23</v>
      </c>
      <c r="B28" s="477" t="s">
        <v>1394</v>
      </c>
      <c r="C28" s="482" t="s">
        <v>17</v>
      </c>
      <c r="D28" s="469"/>
      <c r="E28" s="470">
        <v>24</v>
      </c>
      <c r="F28" s="471" t="s">
        <v>2362</v>
      </c>
      <c r="G28" s="471"/>
      <c r="H28" s="466"/>
      <c r="I28" s="466"/>
    </row>
    <row r="29" spans="1:9" hidden="1">
      <c r="A29" s="466">
        <v>24</v>
      </c>
      <c r="B29" s="472" t="s">
        <v>1396</v>
      </c>
      <c r="C29" s="480" t="s">
        <v>17</v>
      </c>
      <c r="D29" s="469"/>
      <c r="E29" s="470">
        <v>22</v>
      </c>
      <c r="F29" s="471" t="s">
        <v>2362</v>
      </c>
      <c r="G29" s="471"/>
      <c r="H29" s="466"/>
      <c r="I29" s="466"/>
    </row>
    <row r="30" spans="1:9" hidden="1">
      <c r="A30" s="466">
        <v>25</v>
      </c>
      <c r="B30" s="477" t="s">
        <v>1398</v>
      </c>
      <c r="C30" s="474"/>
      <c r="D30" s="469" t="s">
        <v>7</v>
      </c>
      <c r="E30" s="470">
        <v>20</v>
      </c>
      <c r="F30" s="471" t="s">
        <v>2362</v>
      </c>
      <c r="G30" s="471" t="s">
        <v>2362</v>
      </c>
      <c r="H30" s="466"/>
      <c r="I30" s="466"/>
    </row>
    <row r="31" spans="1:9" hidden="1">
      <c r="A31" s="466">
        <v>26</v>
      </c>
      <c r="B31" s="475" t="s">
        <v>1404</v>
      </c>
      <c r="C31" s="476" t="s">
        <v>17</v>
      </c>
      <c r="D31" s="469"/>
      <c r="E31" s="470">
        <v>36</v>
      </c>
      <c r="F31" s="471" t="s">
        <v>2362</v>
      </c>
      <c r="G31" s="471" t="s">
        <v>2362</v>
      </c>
      <c r="H31" s="466"/>
      <c r="I31" s="466"/>
    </row>
    <row r="32" spans="1:9" hidden="1">
      <c r="A32" s="466">
        <v>27</v>
      </c>
      <c r="B32" s="477" t="s">
        <v>1406</v>
      </c>
      <c r="C32" s="474"/>
      <c r="D32" s="469" t="s">
        <v>7</v>
      </c>
      <c r="E32" s="470">
        <v>32</v>
      </c>
      <c r="F32" s="471" t="s">
        <v>2362</v>
      </c>
      <c r="G32" s="471" t="s">
        <v>2362</v>
      </c>
      <c r="H32" s="466"/>
      <c r="I32" s="466"/>
    </row>
    <row r="33" spans="1:9" hidden="1">
      <c r="A33" s="466">
        <v>28</v>
      </c>
      <c r="B33" s="475" t="s">
        <v>1414</v>
      </c>
      <c r="C33" s="476" t="s">
        <v>17</v>
      </c>
      <c r="D33" s="469"/>
      <c r="E33" s="470">
        <v>65</v>
      </c>
      <c r="F33" s="471" t="s">
        <v>2362</v>
      </c>
      <c r="G33" s="471" t="s">
        <v>2362</v>
      </c>
      <c r="H33" s="466"/>
      <c r="I33" s="466"/>
    </row>
    <row r="34" spans="1:9" hidden="1">
      <c r="A34" s="466">
        <v>29</v>
      </c>
      <c r="B34" s="477" t="s">
        <v>1418</v>
      </c>
      <c r="C34" s="474"/>
      <c r="D34" s="469" t="s">
        <v>7</v>
      </c>
      <c r="E34" s="470">
        <v>64</v>
      </c>
      <c r="F34" s="471" t="s">
        <v>2362</v>
      </c>
      <c r="G34" s="471" t="s">
        <v>2362</v>
      </c>
      <c r="H34" s="466"/>
      <c r="I34" s="466"/>
    </row>
    <row r="35" spans="1:9" hidden="1">
      <c r="A35" s="466">
        <v>30</v>
      </c>
      <c r="B35" s="472" t="s">
        <v>1422</v>
      </c>
      <c r="C35" s="480" t="s">
        <v>17</v>
      </c>
      <c r="D35" s="469"/>
      <c r="E35" s="470">
        <v>34</v>
      </c>
      <c r="F35" s="471" t="s">
        <v>2362</v>
      </c>
      <c r="G35" s="471" t="s">
        <v>2362</v>
      </c>
      <c r="H35" s="466"/>
      <c r="I35" s="466"/>
    </row>
    <row r="36" spans="1:9" hidden="1">
      <c r="A36" s="466">
        <v>31</v>
      </c>
      <c r="B36" s="467" t="s">
        <v>1424</v>
      </c>
      <c r="C36" s="474"/>
      <c r="D36" s="469" t="s">
        <v>7</v>
      </c>
      <c r="E36" s="470">
        <v>31</v>
      </c>
      <c r="F36" s="471" t="s">
        <v>2362</v>
      </c>
      <c r="G36" s="471" t="s">
        <v>2362</v>
      </c>
      <c r="H36" s="466"/>
      <c r="I36" s="466"/>
    </row>
    <row r="37" spans="1:9" hidden="1">
      <c r="A37" s="466">
        <v>32</v>
      </c>
      <c r="B37" s="472" t="s">
        <v>1428</v>
      </c>
      <c r="C37" s="480" t="s">
        <v>17</v>
      </c>
      <c r="D37" s="469"/>
      <c r="E37" s="470">
        <v>61</v>
      </c>
      <c r="F37" s="471" t="s">
        <v>2362</v>
      </c>
      <c r="G37" s="471"/>
      <c r="H37" s="466"/>
      <c r="I37" s="466"/>
    </row>
    <row r="38" spans="1:9" hidden="1">
      <c r="A38" s="466">
        <v>33</v>
      </c>
      <c r="B38" s="477" t="s">
        <v>1431</v>
      </c>
      <c r="C38" s="474"/>
      <c r="D38" s="469" t="s">
        <v>7</v>
      </c>
      <c r="E38" s="470">
        <v>50</v>
      </c>
      <c r="F38" s="471" t="s">
        <v>2362</v>
      </c>
      <c r="G38" s="471" t="s">
        <v>2362</v>
      </c>
      <c r="H38" s="466"/>
      <c r="I38" s="466"/>
    </row>
    <row r="39" spans="1:9">
      <c r="A39" s="466">
        <v>34</v>
      </c>
      <c r="B39" s="475" t="s">
        <v>1433</v>
      </c>
      <c r="C39" s="476" t="s">
        <v>17</v>
      </c>
      <c r="D39" s="469"/>
      <c r="E39" s="470">
        <v>12</v>
      </c>
      <c r="F39" s="471"/>
      <c r="G39" s="471"/>
      <c r="H39" s="471"/>
      <c r="I39" s="466"/>
    </row>
    <row r="40" spans="1:9">
      <c r="A40" s="466">
        <v>35</v>
      </c>
      <c r="B40" s="477" t="s">
        <v>1436</v>
      </c>
      <c r="C40" s="482" t="s">
        <v>17</v>
      </c>
      <c r="D40" s="469"/>
      <c r="E40" s="470">
        <v>69</v>
      </c>
      <c r="F40" s="471"/>
      <c r="G40" s="471"/>
      <c r="H40" s="471"/>
      <c r="I40" s="466"/>
    </row>
    <row r="41" spans="1:9">
      <c r="A41" s="466">
        <v>36</v>
      </c>
      <c r="B41" s="472" t="s">
        <v>1439</v>
      </c>
      <c r="C41" s="483"/>
      <c r="D41" s="469" t="s">
        <v>7</v>
      </c>
      <c r="E41" s="470">
        <v>71</v>
      </c>
      <c r="F41" s="471"/>
      <c r="G41" s="471"/>
      <c r="H41" s="471"/>
      <c r="I41" s="466"/>
    </row>
    <row r="42" spans="1:9">
      <c r="A42" s="466">
        <v>37</v>
      </c>
      <c r="B42" s="477" t="s">
        <v>1442</v>
      </c>
      <c r="C42" s="482" t="s">
        <v>17</v>
      </c>
      <c r="D42" s="469"/>
      <c r="E42" s="470">
        <v>34</v>
      </c>
      <c r="F42" s="471"/>
      <c r="G42" s="471"/>
      <c r="H42" s="471"/>
      <c r="I42" s="466"/>
    </row>
    <row r="43" spans="1:9">
      <c r="A43" s="466">
        <v>38</v>
      </c>
      <c r="B43" s="472" t="s">
        <v>1444</v>
      </c>
      <c r="C43" s="480" t="s">
        <v>17</v>
      </c>
      <c r="D43" s="469"/>
      <c r="E43" s="470">
        <v>27</v>
      </c>
      <c r="F43" s="471"/>
      <c r="G43" s="471"/>
      <c r="H43" s="471"/>
      <c r="I43" s="466"/>
    </row>
    <row r="44" spans="1:9">
      <c r="A44" s="466">
        <v>39</v>
      </c>
      <c r="B44" s="472" t="s">
        <v>1447</v>
      </c>
      <c r="C44" s="480" t="s">
        <v>17</v>
      </c>
      <c r="D44" s="469"/>
      <c r="E44" s="470">
        <v>40</v>
      </c>
      <c r="F44" s="471"/>
      <c r="G44" s="471"/>
      <c r="H44" s="471"/>
      <c r="I44" s="466"/>
    </row>
    <row r="45" spans="1:9" hidden="1">
      <c r="A45" s="466">
        <v>40</v>
      </c>
      <c r="B45" s="472" t="s">
        <v>1449</v>
      </c>
      <c r="C45" s="483"/>
      <c r="D45" s="469" t="s">
        <v>7</v>
      </c>
      <c r="E45" s="470">
        <v>47</v>
      </c>
      <c r="F45" s="471" t="s">
        <v>2362</v>
      </c>
      <c r="G45" s="471"/>
      <c r="H45" s="466"/>
      <c r="I45" s="466"/>
    </row>
    <row r="46" spans="1:9">
      <c r="A46" s="466">
        <v>41</v>
      </c>
      <c r="B46" s="477" t="s">
        <v>1452</v>
      </c>
      <c r="C46" s="482" t="s">
        <v>17</v>
      </c>
      <c r="D46" s="469"/>
      <c r="E46" s="470">
        <v>50</v>
      </c>
      <c r="F46" s="471"/>
      <c r="G46" s="471"/>
      <c r="H46" s="471"/>
      <c r="I46" s="466"/>
    </row>
    <row r="47" spans="1:9">
      <c r="A47" s="466">
        <v>42</v>
      </c>
      <c r="B47" s="472" t="s">
        <v>1455</v>
      </c>
      <c r="C47" s="483"/>
      <c r="D47" s="469" t="s">
        <v>7</v>
      </c>
      <c r="E47" s="470">
        <v>48</v>
      </c>
      <c r="F47" s="471"/>
      <c r="G47" s="471"/>
      <c r="H47" s="471"/>
      <c r="I47" s="466"/>
    </row>
    <row r="48" spans="1:9" hidden="1">
      <c r="A48" s="466">
        <v>43</v>
      </c>
      <c r="B48" s="477" t="s">
        <v>1457</v>
      </c>
      <c r="C48" s="482" t="s">
        <v>17</v>
      </c>
      <c r="D48" s="469"/>
      <c r="E48" s="470">
        <v>23</v>
      </c>
      <c r="F48" s="471" t="s">
        <v>2362</v>
      </c>
      <c r="G48" s="471" t="s">
        <v>2362</v>
      </c>
      <c r="H48" s="466"/>
      <c r="I48" s="466"/>
    </row>
    <row r="49" spans="1:9" hidden="1">
      <c r="A49" s="466">
        <v>44</v>
      </c>
      <c r="B49" s="472" t="s">
        <v>1459</v>
      </c>
      <c r="C49" s="483"/>
      <c r="D49" s="469" t="s">
        <v>7</v>
      </c>
      <c r="E49" s="470">
        <v>21</v>
      </c>
      <c r="F49" s="471" t="s">
        <v>2362</v>
      </c>
      <c r="G49" s="471" t="s">
        <v>2362</v>
      </c>
      <c r="H49" s="466"/>
      <c r="I49" s="466"/>
    </row>
    <row r="50" spans="1:9">
      <c r="A50" s="466">
        <v>45</v>
      </c>
      <c r="B50" s="477" t="s">
        <v>1461</v>
      </c>
      <c r="C50" s="474"/>
      <c r="D50" s="469" t="s">
        <v>7</v>
      </c>
      <c r="E50" s="470">
        <v>17</v>
      </c>
      <c r="F50" s="471"/>
      <c r="G50" s="471"/>
      <c r="H50" s="471"/>
      <c r="I50" s="466"/>
    </row>
    <row r="51" spans="1:9" hidden="1">
      <c r="A51" s="466">
        <v>46</v>
      </c>
      <c r="B51" s="477" t="s">
        <v>1463</v>
      </c>
      <c r="C51" s="474"/>
      <c r="D51" s="469" t="s">
        <v>7</v>
      </c>
      <c r="E51" s="470">
        <v>13</v>
      </c>
      <c r="F51" s="471" t="s">
        <v>2362</v>
      </c>
      <c r="G51" s="471"/>
      <c r="H51" s="466"/>
      <c r="I51" s="466"/>
    </row>
    <row r="52" spans="1:9" hidden="1">
      <c r="A52" s="466">
        <v>47</v>
      </c>
      <c r="B52" s="467" t="s">
        <v>1466</v>
      </c>
      <c r="C52" s="468" t="s">
        <v>17</v>
      </c>
      <c r="D52" s="469"/>
      <c r="E52" s="470">
        <v>55</v>
      </c>
      <c r="F52" s="471" t="s">
        <v>2362</v>
      </c>
      <c r="G52" s="471" t="s">
        <v>2362</v>
      </c>
      <c r="H52" s="466"/>
      <c r="I52" s="466"/>
    </row>
    <row r="53" spans="1:9" hidden="1">
      <c r="A53" s="466">
        <v>48</v>
      </c>
      <c r="B53" s="477" t="s">
        <v>1469</v>
      </c>
      <c r="C53" s="474"/>
      <c r="D53" s="469" t="s">
        <v>7</v>
      </c>
      <c r="E53" s="470">
        <v>53</v>
      </c>
      <c r="F53" s="471" t="s">
        <v>2362</v>
      </c>
      <c r="G53" s="471" t="s">
        <v>2362</v>
      </c>
      <c r="H53" s="466"/>
      <c r="I53" s="466"/>
    </row>
    <row r="54" spans="1:9" hidden="1">
      <c r="A54" s="466">
        <v>49</v>
      </c>
      <c r="B54" s="477" t="s">
        <v>1471</v>
      </c>
      <c r="C54" s="482" t="s">
        <v>17</v>
      </c>
      <c r="D54" s="469"/>
      <c r="E54" s="470">
        <v>26</v>
      </c>
      <c r="F54" s="471" t="s">
        <v>2362</v>
      </c>
      <c r="G54" s="471" t="s">
        <v>2362</v>
      </c>
      <c r="H54" s="466"/>
      <c r="I54" s="466"/>
    </row>
    <row r="55" spans="1:9" hidden="1">
      <c r="A55" s="466">
        <v>50</v>
      </c>
      <c r="B55" s="477" t="s">
        <v>1473</v>
      </c>
      <c r="C55" s="482" t="s">
        <v>17</v>
      </c>
      <c r="D55" s="469"/>
      <c r="E55" s="470">
        <v>19</v>
      </c>
      <c r="F55" s="471" t="s">
        <v>2362</v>
      </c>
      <c r="G55" s="471"/>
      <c r="H55" s="466"/>
      <c r="I55" s="466"/>
    </row>
    <row r="56" spans="1:9" hidden="1">
      <c r="A56" s="466">
        <v>51</v>
      </c>
      <c r="B56" s="477" t="s">
        <v>1475</v>
      </c>
      <c r="C56" s="474"/>
      <c r="D56" s="469" t="s">
        <v>7</v>
      </c>
      <c r="E56" s="470">
        <v>17</v>
      </c>
      <c r="F56" s="471" t="s">
        <v>2362</v>
      </c>
      <c r="G56" s="471"/>
      <c r="H56" s="466"/>
      <c r="I56" s="466"/>
    </row>
    <row r="57" spans="1:9">
      <c r="A57" s="466">
        <v>52</v>
      </c>
      <c r="B57" s="477" t="s">
        <v>1477</v>
      </c>
      <c r="C57" s="482" t="s">
        <v>17</v>
      </c>
      <c r="D57" s="469"/>
      <c r="E57" s="470">
        <v>13</v>
      </c>
      <c r="F57" s="471"/>
      <c r="G57" s="471"/>
      <c r="H57" s="471"/>
      <c r="I57" s="466"/>
    </row>
    <row r="58" spans="1:9" hidden="1">
      <c r="A58" s="466">
        <v>53</v>
      </c>
      <c r="B58" s="467" t="s">
        <v>1480</v>
      </c>
      <c r="C58" s="468" t="s">
        <v>17</v>
      </c>
      <c r="D58" s="469"/>
      <c r="E58" s="470">
        <v>34</v>
      </c>
      <c r="F58" s="471" t="s">
        <v>2362</v>
      </c>
      <c r="G58" s="471" t="s">
        <v>2362</v>
      </c>
      <c r="H58" s="466"/>
      <c r="I58" s="466"/>
    </row>
    <row r="59" spans="1:9" hidden="1">
      <c r="A59" s="466">
        <v>54</v>
      </c>
      <c r="B59" s="477" t="s">
        <v>1484</v>
      </c>
      <c r="C59" s="474"/>
      <c r="D59" s="469" t="s">
        <v>7</v>
      </c>
      <c r="E59" s="470">
        <v>28</v>
      </c>
      <c r="F59" s="471" t="s">
        <v>2362</v>
      </c>
      <c r="G59" s="471" t="s">
        <v>2362</v>
      </c>
      <c r="H59" s="466"/>
      <c r="I59" s="466"/>
    </row>
    <row r="60" spans="1:9">
      <c r="A60" s="466">
        <v>55</v>
      </c>
      <c r="B60" s="467" t="s">
        <v>1491</v>
      </c>
      <c r="C60" s="468" t="s">
        <v>17</v>
      </c>
      <c r="D60" s="469"/>
      <c r="E60" s="470">
        <v>59</v>
      </c>
      <c r="F60" s="471"/>
      <c r="G60" s="471"/>
      <c r="H60" s="471"/>
      <c r="I60" s="466"/>
    </row>
    <row r="61" spans="1:9" hidden="1">
      <c r="A61" s="466">
        <v>56</v>
      </c>
      <c r="B61" s="477" t="s">
        <v>1493</v>
      </c>
      <c r="C61" s="474"/>
      <c r="D61" s="469" t="s">
        <v>7</v>
      </c>
      <c r="E61" s="470">
        <v>57</v>
      </c>
      <c r="F61" s="471" t="s">
        <v>2362</v>
      </c>
      <c r="G61" s="471"/>
      <c r="H61" s="466"/>
      <c r="I61" s="466"/>
    </row>
    <row r="62" spans="1:9" hidden="1">
      <c r="A62" s="466">
        <v>57</v>
      </c>
      <c r="B62" s="477" t="s">
        <v>1496</v>
      </c>
      <c r="C62" s="482" t="s">
        <v>17</v>
      </c>
      <c r="D62" s="469"/>
      <c r="E62" s="470">
        <v>32</v>
      </c>
      <c r="F62" s="471" t="s">
        <v>2362</v>
      </c>
      <c r="G62" s="471"/>
      <c r="H62" s="466"/>
      <c r="I62" s="466"/>
    </row>
    <row r="63" spans="1:9" hidden="1">
      <c r="A63" s="466">
        <v>58</v>
      </c>
      <c r="B63" s="477" t="s">
        <v>1498</v>
      </c>
      <c r="C63" s="474"/>
      <c r="D63" s="469" t="s">
        <v>7</v>
      </c>
      <c r="E63" s="470">
        <v>28</v>
      </c>
      <c r="F63" s="471" t="s">
        <v>2362</v>
      </c>
      <c r="G63" s="471" t="s">
        <v>2362</v>
      </c>
      <c r="H63" s="466"/>
      <c r="I63" s="466"/>
    </row>
    <row r="64" spans="1:9" hidden="1">
      <c r="A64" s="466">
        <v>59</v>
      </c>
      <c r="B64" s="477" t="s">
        <v>1500</v>
      </c>
      <c r="C64" s="474"/>
      <c r="D64" s="469" t="s">
        <v>7</v>
      </c>
      <c r="E64" s="470">
        <v>26</v>
      </c>
      <c r="F64" s="471" t="s">
        <v>2362</v>
      </c>
      <c r="G64" s="471" t="s">
        <v>2362</v>
      </c>
      <c r="H64" s="466"/>
      <c r="I64" s="466"/>
    </row>
    <row r="65" spans="1:9" hidden="1">
      <c r="A65" s="466">
        <v>60</v>
      </c>
      <c r="B65" s="477" t="s">
        <v>1502</v>
      </c>
      <c r="C65" s="482" t="s">
        <v>17</v>
      </c>
      <c r="D65" s="469"/>
      <c r="E65" s="470">
        <v>22</v>
      </c>
      <c r="F65" s="471" t="s">
        <v>2362</v>
      </c>
      <c r="G65" s="471"/>
      <c r="H65" s="466"/>
      <c r="I65" s="466"/>
    </row>
    <row r="66" spans="1:9" hidden="1">
      <c r="A66" s="466">
        <v>61</v>
      </c>
      <c r="B66" s="477" t="s">
        <v>1504</v>
      </c>
      <c r="C66" s="474"/>
      <c r="D66" s="469" t="s">
        <v>7</v>
      </c>
      <c r="E66" s="470">
        <v>20</v>
      </c>
      <c r="F66" s="471" t="s">
        <v>2362</v>
      </c>
      <c r="G66" s="471"/>
      <c r="H66" s="466"/>
      <c r="I66" s="466"/>
    </row>
    <row r="67" spans="1:9" hidden="1">
      <c r="A67" s="466">
        <v>62</v>
      </c>
      <c r="B67" s="467" t="s">
        <v>1507</v>
      </c>
      <c r="C67" s="473" t="s">
        <v>17</v>
      </c>
      <c r="D67" s="469"/>
      <c r="E67" s="470">
        <v>28</v>
      </c>
      <c r="F67" s="471" t="s">
        <v>2362</v>
      </c>
      <c r="G67" s="471" t="s">
        <v>2362</v>
      </c>
      <c r="H67" s="466"/>
      <c r="I67" s="466"/>
    </row>
    <row r="68" spans="1:9" hidden="1">
      <c r="A68" s="466">
        <v>63</v>
      </c>
      <c r="B68" s="467" t="s">
        <v>1509</v>
      </c>
      <c r="C68" s="474"/>
      <c r="D68" s="469" t="s">
        <v>7</v>
      </c>
      <c r="E68" s="470">
        <v>25</v>
      </c>
      <c r="F68" s="471" t="s">
        <v>2362</v>
      </c>
      <c r="G68" s="471"/>
      <c r="H68" s="466"/>
      <c r="I68" s="466"/>
    </row>
    <row r="69" spans="1:9" hidden="1">
      <c r="A69" s="466">
        <v>64</v>
      </c>
      <c r="B69" s="467" t="s">
        <v>1515</v>
      </c>
      <c r="C69" s="468" t="s">
        <v>17</v>
      </c>
      <c r="D69" s="469"/>
      <c r="E69" s="470">
        <v>33</v>
      </c>
      <c r="F69" s="471" t="s">
        <v>2362</v>
      </c>
      <c r="G69" s="471" t="s">
        <v>2362</v>
      </c>
      <c r="H69" s="466"/>
      <c r="I69" s="466"/>
    </row>
    <row r="70" spans="1:9" hidden="1">
      <c r="A70" s="466">
        <v>65</v>
      </c>
      <c r="B70" s="477" t="s">
        <v>1519</v>
      </c>
      <c r="C70" s="474"/>
      <c r="D70" s="469" t="s">
        <v>7</v>
      </c>
      <c r="E70" s="470">
        <v>34</v>
      </c>
      <c r="F70" s="471" t="s">
        <v>2362</v>
      </c>
      <c r="G70" s="471" t="s">
        <v>2362</v>
      </c>
      <c r="H70" s="466"/>
      <c r="I70" s="466"/>
    </row>
    <row r="71" spans="1:9">
      <c r="A71" s="466">
        <v>66</v>
      </c>
      <c r="B71" s="467" t="s">
        <v>1528</v>
      </c>
      <c r="C71" s="468" t="s">
        <v>17</v>
      </c>
      <c r="D71" s="469"/>
      <c r="E71" s="470">
        <v>65</v>
      </c>
      <c r="F71" s="471"/>
      <c r="G71" s="471"/>
      <c r="H71" s="471"/>
      <c r="I71" s="466"/>
    </row>
    <row r="72" spans="1:9">
      <c r="A72" s="466">
        <v>67</v>
      </c>
      <c r="B72" s="477" t="s">
        <v>1530</v>
      </c>
      <c r="C72" s="474"/>
      <c r="D72" s="469" t="s">
        <v>7</v>
      </c>
      <c r="E72" s="470">
        <v>63</v>
      </c>
      <c r="F72" s="471"/>
      <c r="G72" s="471"/>
      <c r="H72" s="471"/>
      <c r="I72" s="466"/>
    </row>
    <row r="73" spans="1:9">
      <c r="A73" s="466">
        <v>68</v>
      </c>
      <c r="B73" s="467" t="s">
        <v>1534</v>
      </c>
      <c r="C73" s="468" t="s">
        <v>17</v>
      </c>
      <c r="D73" s="469"/>
      <c r="E73" s="470">
        <v>54</v>
      </c>
      <c r="F73" s="471"/>
      <c r="G73" s="471"/>
      <c r="H73" s="471"/>
      <c r="I73" s="466"/>
    </row>
    <row r="74" spans="1:9" hidden="1">
      <c r="A74" s="466">
        <v>69</v>
      </c>
      <c r="B74" s="477" t="s">
        <v>1537</v>
      </c>
      <c r="C74" s="474"/>
      <c r="D74" s="469" t="s">
        <v>7</v>
      </c>
      <c r="E74" s="470">
        <v>65</v>
      </c>
      <c r="F74" s="471" t="s">
        <v>2362</v>
      </c>
      <c r="G74" s="471" t="s">
        <v>2362</v>
      </c>
      <c r="H74" s="466"/>
      <c r="I74" s="466"/>
    </row>
    <row r="75" spans="1:9" hidden="1">
      <c r="A75" s="466">
        <v>70</v>
      </c>
      <c r="B75" s="477" t="s">
        <v>1539</v>
      </c>
      <c r="C75" s="474"/>
      <c r="D75" s="469" t="s">
        <v>7</v>
      </c>
      <c r="E75" s="470">
        <v>25</v>
      </c>
      <c r="F75" s="471" t="s">
        <v>2362</v>
      </c>
      <c r="G75" s="471" t="s">
        <v>2362</v>
      </c>
      <c r="H75" s="466"/>
      <c r="I75" s="466"/>
    </row>
    <row r="76" spans="1:9">
      <c r="A76" s="466">
        <v>71</v>
      </c>
      <c r="B76" s="467" t="s">
        <v>1542</v>
      </c>
      <c r="C76" s="468" t="s">
        <v>17</v>
      </c>
      <c r="D76" s="469"/>
      <c r="E76" s="470">
        <v>30</v>
      </c>
      <c r="F76" s="471"/>
      <c r="G76" s="471"/>
      <c r="H76" s="471"/>
      <c r="I76" s="466"/>
    </row>
    <row r="77" spans="1:9">
      <c r="A77" s="466">
        <v>72</v>
      </c>
      <c r="B77" s="467" t="s">
        <v>1544</v>
      </c>
      <c r="C77" s="474"/>
      <c r="D77" s="469" t="s">
        <v>7</v>
      </c>
      <c r="E77" s="470">
        <v>27</v>
      </c>
      <c r="F77" s="471"/>
      <c r="G77" s="471"/>
      <c r="H77" s="471"/>
      <c r="I77" s="466"/>
    </row>
    <row r="78" spans="1:9">
      <c r="A78" s="466">
        <v>73</v>
      </c>
      <c r="B78" s="467" t="s">
        <v>1549</v>
      </c>
      <c r="C78" s="468" t="s">
        <v>17</v>
      </c>
      <c r="D78" s="469"/>
      <c r="E78" s="470">
        <v>59</v>
      </c>
      <c r="F78" s="471"/>
      <c r="G78" s="471"/>
      <c r="H78" s="471"/>
      <c r="I78" s="466"/>
    </row>
    <row r="79" spans="1:9" hidden="1">
      <c r="A79" s="466">
        <v>74</v>
      </c>
      <c r="B79" s="477" t="s">
        <v>1552</v>
      </c>
      <c r="C79" s="474"/>
      <c r="D79" s="469" t="s">
        <v>7</v>
      </c>
      <c r="E79" s="470">
        <v>48</v>
      </c>
      <c r="F79" s="471" t="s">
        <v>2362</v>
      </c>
      <c r="G79" s="471" t="s">
        <v>2362</v>
      </c>
      <c r="H79" s="466"/>
      <c r="I79" s="466"/>
    </row>
    <row r="80" spans="1:9" hidden="1">
      <c r="A80" s="466">
        <v>75</v>
      </c>
      <c r="B80" s="477" t="s">
        <v>1554</v>
      </c>
      <c r="C80" s="474"/>
      <c r="D80" s="469" t="s">
        <v>7</v>
      </c>
      <c r="E80" s="470">
        <v>21</v>
      </c>
      <c r="F80" s="471" t="s">
        <v>2362</v>
      </c>
      <c r="G80" s="471"/>
      <c r="H80" s="466"/>
      <c r="I80" s="466"/>
    </row>
    <row r="81" spans="1:9">
      <c r="A81" s="466">
        <v>76</v>
      </c>
      <c r="B81" s="477" t="s">
        <v>1556</v>
      </c>
      <c r="C81" s="482" t="s">
        <v>17</v>
      </c>
      <c r="D81" s="469"/>
      <c r="E81" s="470">
        <v>18</v>
      </c>
      <c r="F81" s="471"/>
      <c r="G81" s="471"/>
      <c r="H81" s="471"/>
      <c r="I81" s="466"/>
    </row>
    <row r="82" spans="1:9">
      <c r="A82" s="466">
        <v>77</v>
      </c>
      <c r="B82" s="477" t="s">
        <v>1558</v>
      </c>
      <c r="C82" s="474"/>
      <c r="D82" s="469" t="s">
        <v>7</v>
      </c>
      <c r="E82" s="470">
        <v>14</v>
      </c>
      <c r="F82" s="471"/>
      <c r="G82" s="471"/>
      <c r="H82" s="471"/>
      <c r="I82" s="466"/>
    </row>
    <row r="83" spans="1:9" hidden="1">
      <c r="A83" s="466">
        <v>78</v>
      </c>
      <c r="B83" s="467" t="s">
        <v>1563</v>
      </c>
      <c r="C83" s="468" t="s">
        <v>17</v>
      </c>
      <c r="D83" s="469"/>
      <c r="E83" s="470">
        <v>56</v>
      </c>
      <c r="F83" s="471" t="s">
        <v>2362</v>
      </c>
      <c r="G83" s="471" t="s">
        <v>2362</v>
      </c>
      <c r="H83" s="466"/>
      <c r="I83" s="466"/>
    </row>
    <row r="84" spans="1:9" hidden="1">
      <c r="A84" s="466">
        <v>79</v>
      </c>
      <c r="B84" s="477" t="s">
        <v>1565</v>
      </c>
      <c r="C84" s="482" t="s">
        <v>17</v>
      </c>
      <c r="D84" s="469"/>
      <c r="E84" s="470">
        <v>29</v>
      </c>
      <c r="F84" s="471" t="s">
        <v>2362</v>
      </c>
      <c r="G84" s="471" t="s">
        <v>2362</v>
      </c>
      <c r="H84" s="466"/>
      <c r="I84" s="466"/>
    </row>
    <row r="85" spans="1:9">
      <c r="A85" s="466">
        <v>80</v>
      </c>
      <c r="B85" s="467" t="s">
        <v>1568</v>
      </c>
      <c r="C85" s="474"/>
      <c r="D85" s="469" t="s">
        <v>7</v>
      </c>
      <c r="E85" s="470">
        <v>61</v>
      </c>
      <c r="F85" s="471"/>
      <c r="G85" s="471"/>
      <c r="H85" s="471"/>
      <c r="I85" s="466"/>
    </row>
    <row r="86" spans="1:9">
      <c r="A86" s="466">
        <v>81</v>
      </c>
      <c r="B86" s="477" t="s">
        <v>1571</v>
      </c>
      <c r="C86" s="482" t="s">
        <v>17</v>
      </c>
      <c r="D86" s="469"/>
      <c r="E86" s="470">
        <v>26</v>
      </c>
      <c r="F86" s="471"/>
      <c r="G86" s="471"/>
      <c r="H86" s="471"/>
      <c r="I86" s="466"/>
    </row>
    <row r="87" spans="1:9">
      <c r="A87" s="466">
        <v>82</v>
      </c>
      <c r="B87" s="477" t="s">
        <v>1573</v>
      </c>
      <c r="C87" s="474"/>
      <c r="D87" s="469" t="s">
        <v>7</v>
      </c>
      <c r="E87" s="470">
        <v>21</v>
      </c>
      <c r="F87" s="471"/>
      <c r="G87" s="471"/>
      <c r="H87" s="471"/>
      <c r="I87" s="466"/>
    </row>
    <row r="88" spans="1:9">
      <c r="A88" s="466">
        <v>83</v>
      </c>
      <c r="B88" s="467" t="s">
        <v>1577</v>
      </c>
      <c r="C88" s="474"/>
      <c r="D88" s="469" t="s">
        <v>7</v>
      </c>
      <c r="E88" s="470">
        <v>79</v>
      </c>
      <c r="F88" s="471"/>
      <c r="G88" s="471"/>
      <c r="H88" s="471"/>
      <c r="I88" s="466"/>
    </row>
    <row r="89" spans="1:9" hidden="1">
      <c r="A89" s="466">
        <v>84</v>
      </c>
      <c r="B89" s="467" t="s">
        <v>1580</v>
      </c>
      <c r="C89" s="468" t="s">
        <v>17</v>
      </c>
      <c r="D89" s="469"/>
      <c r="E89" s="470">
        <v>45</v>
      </c>
      <c r="F89" s="471" t="s">
        <v>2362</v>
      </c>
      <c r="G89" s="471" t="s">
        <v>2362</v>
      </c>
      <c r="H89" s="466"/>
      <c r="I89" s="466"/>
    </row>
    <row r="90" spans="1:9" hidden="1">
      <c r="A90" s="466">
        <v>85</v>
      </c>
      <c r="B90" s="477" t="s">
        <v>1583</v>
      </c>
      <c r="C90" s="474"/>
      <c r="D90" s="469" t="s">
        <v>7</v>
      </c>
      <c r="E90" s="470">
        <v>37</v>
      </c>
      <c r="F90" s="471" t="s">
        <v>2362</v>
      </c>
      <c r="G90" s="471"/>
      <c r="H90" s="466"/>
      <c r="I90" s="466"/>
    </row>
    <row r="91" spans="1:9">
      <c r="A91" s="466">
        <v>86</v>
      </c>
      <c r="B91" s="477" t="s">
        <v>1586</v>
      </c>
      <c r="C91" s="482" t="s">
        <v>17</v>
      </c>
      <c r="D91" s="469"/>
      <c r="E91" s="470">
        <v>15</v>
      </c>
      <c r="F91" s="471"/>
      <c r="G91" s="471"/>
      <c r="H91" s="471"/>
      <c r="I91" s="466"/>
    </row>
    <row r="92" spans="1:9">
      <c r="A92" s="466">
        <v>87</v>
      </c>
      <c r="B92" s="477" t="s">
        <v>1588</v>
      </c>
      <c r="C92" s="482" t="s">
        <v>17</v>
      </c>
      <c r="D92" s="469"/>
      <c r="E92" s="470">
        <v>13</v>
      </c>
      <c r="F92" s="471"/>
      <c r="G92" s="471"/>
      <c r="H92" s="471"/>
      <c r="I92" s="466"/>
    </row>
    <row r="93" spans="1:9">
      <c r="A93" s="466">
        <v>88</v>
      </c>
      <c r="B93" s="467" t="s">
        <v>1593</v>
      </c>
      <c r="C93" s="474"/>
      <c r="D93" s="469" t="s">
        <v>7</v>
      </c>
      <c r="E93" s="470">
        <v>70</v>
      </c>
      <c r="F93" s="471"/>
      <c r="G93" s="471"/>
      <c r="H93" s="471"/>
      <c r="I93" s="466"/>
    </row>
    <row r="94" spans="1:9">
      <c r="A94" s="466">
        <v>89</v>
      </c>
      <c r="B94" s="467" t="s">
        <v>1596</v>
      </c>
      <c r="C94" s="474"/>
      <c r="D94" s="469" t="s">
        <v>7</v>
      </c>
      <c r="E94" s="470">
        <v>52</v>
      </c>
      <c r="F94" s="471"/>
      <c r="G94" s="471"/>
      <c r="H94" s="471"/>
      <c r="I94" s="466"/>
    </row>
    <row r="95" spans="1:9" hidden="1">
      <c r="A95" s="466">
        <v>90</v>
      </c>
      <c r="B95" s="477" t="s">
        <v>1599</v>
      </c>
      <c r="C95" s="482" t="s">
        <v>17</v>
      </c>
      <c r="D95" s="469"/>
      <c r="E95" s="470">
        <v>31</v>
      </c>
      <c r="F95" s="471" t="s">
        <v>2362</v>
      </c>
      <c r="G95" s="471" t="s">
        <v>2362</v>
      </c>
      <c r="H95" s="466"/>
      <c r="I95" s="466"/>
    </row>
    <row r="96" spans="1:9">
      <c r="A96" s="466">
        <v>91</v>
      </c>
      <c r="B96" s="477" t="s">
        <v>1601</v>
      </c>
      <c r="C96" s="482" t="s">
        <v>17</v>
      </c>
      <c r="D96" s="469"/>
      <c r="E96" s="470">
        <v>25</v>
      </c>
      <c r="F96" s="471"/>
      <c r="G96" s="471"/>
      <c r="H96" s="471"/>
      <c r="I96" s="466"/>
    </row>
    <row r="97" spans="1:9" hidden="1">
      <c r="A97" s="466">
        <v>92</v>
      </c>
      <c r="B97" s="477" t="s">
        <v>1603</v>
      </c>
      <c r="C97" s="482" t="s">
        <v>17</v>
      </c>
      <c r="D97" s="469"/>
      <c r="E97" s="470">
        <v>21</v>
      </c>
      <c r="F97" s="471" t="s">
        <v>2362</v>
      </c>
      <c r="G97" s="471"/>
      <c r="H97" s="466"/>
      <c r="I97" s="466"/>
    </row>
    <row r="98" spans="1:9" hidden="1">
      <c r="A98" s="466">
        <v>93</v>
      </c>
      <c r="B98" s="477" t="s">
        <v>1605</v>
      </c>
      <c r="C98" s="474"/>
      <c r="D98" s="469" t="s">
        <v>7</v>
      </c>
      <c r="E98" s="470">
        <v>14</v>
      </c>
      <c r="F98" s="471" t="s">
        <v>2362</v>
      </c>
      <c r="G98" s="471" t="s">
        <v>2362</v>
      </c>
      <c r="H98" s="466"/>
      <c r="I98" s="466"/>
    </row>
    <row r="99" spans="1:9">
      <c r="A99" s="466">
        <v>94</v>
      </c>
      <c r="B99" s="467" t="s">
        <v>2410</v>
      </c>
      <c r="C99" s="474"/>
      <c r="D99" s="469" t="s">
        <v>7</v>
      </c>
      <c r="E99" s="470">
        <v>91</v>
      </c>
      <c r="F99" s="471"/>
      <c r="G99" s="471"/>
      <c r="H99" s="471"/>
      <c r="I99" s="466"/>
    </row>
    <row r="100" spans="1:9">
      <c r="A100" s="466">
        <v>95</v>
      </c>
      <c r="B100" s="467" t="s">
        <v>1608</v>
      </c>
      <c r="C100" s="468" t="s">
        <v>17</v>
      </c>
      <c r="D100" s="469"/>
      <c r="E100" s="470">
        <v>65</v>
      </c>
      <c r="F100" s="471"/>
      <c r="G100" s="471"/>
      <c r="H100" s="471"/>
      <c r="I100" s="466"/>
    </row>
    <row r="101" spans="1:9">
      <c r="A101" s="466">
        <v>96</v>
      </c>
      <c r="B101" s="477" t="s">
        <v>1611</v>
      </c>
      <c r="C101" s="474"/>
      <c r="D101" s="469" t="s">
        <v>7</v>
      </c>
      <c r="E101" s="470">
        <v>46</v>
      </c>
      <c r="F101" s="471"/>
      <c r="G101" s="471"/>
      <c r="H101" s="471"/>
      <c r="I101" s="466"/>
    </row>
    <row r="102" spans="1:9">
      <c r="A102" s="466">
        <v>97</v>
      </c>
      <c r="B102" s="477" t="s">
        <v>1614</v>
      </c>
      <c r="C102" s="482" t="s">
        <v>17</v>
      </c>
      <c r="D102" s="469"/>
      <c r="E102" s="470">
        <v>21</v>
      </c>
      <c r="F102" s="471"/>
      <c r="G102" s="471"/>
      <c r="H102" s="471"/>
      <c r="I102" s="466"/>
    </row>
    <row r="103" spans="1:9" hidden="1">
      <c r="A103" s="466">
        <v>98</v>
      </c>
      <c r="B103" s="467" t="s">
        <v>1617</v>
      </c>
      <c r="C103" s="468" t="s">
        <v>17</v>
      </c>
      <c r="D103" s="469"/>
      <c r="E103" s="470">
        <v>59</v>
      </c>
      <c r="F103" s="471" t="s">
        <v>2362</v>
      </c>
      <c r="G103" s="471" t="s">
        <v>2362</v>
      </c>
      <c r="H103" s="466"/>
      <c r="I103" s="466"/>
    </row>
    <row r="104" spans="1:9" hidden="1">
      <c r="A104" s="466">
        <v>99</v>
      </c>
      <c r="B104" s="477" t="s">
        <v>1619</v>
      </c>
      <c r="C104" s="474"/>
      <c r="D104" s="469" t="s">
        <v>7</v>
      </c>
      <c r="E104" s="470">
        <v>57</v>
      </c>
      <c r="F104" s="471" t="s">
        <v>2362</v>
      </c>
      <c r="G104" s="471"/>
      <c r="H104" s="466"/>
      <c r="I104" s="466"/>
    </row>
    <row r="105" spans="1:9" hidden="1">
      <c r="A105" s="466">
        <v>100</v>
      </c>
      <c r="B105" s="477" t="s">
        <v>1621</v>
      </c>
      <c r="C105" s="482" t="s">
        <v>17</v>
      </c>
      <c r="D105" s="469"/>
      <c r="E105" s="470">
        <v>28</v>
      </c>
      <c r="F105" s="471" t="s">
        <v>2362</v>
      </c>
      <c r="G105" s="471" t="s">
        <v>2362</v>
      </c>
      <c r="H105" s="466"/>
      <c r="I105" s="466"/>
    </row>
    <row r="106" spans="1:9" hidden="1">
      <c r="A106" s="466">
        <v>101</v>
      </c>
      <c r="B106" s="477" t="s">
        <v>1623</v>
      </c>
      <c r="C106" s="482" t="s">
        <v>17</v>
      </c>
      <c r="D106" s="469"/>
      <c r="E106" s="470">
        <v>27</v>
      </c>
      <c r="F106" s="471" t="s">
        <v>2362</v>
      </c>
      <c r="G106" s="471" t="s">
        <v>2362</v>
      </c>
      <c r="H106" s="466"/>
      <c r="I106" s="466"/>
    </row>
    <row r="107" spans="1:9" hidden="1">
      <c r="A107" s="466">
        <v>102</v>
      </c>
      <c r="B107" s="467" t="s">
        <v>1626</v>
      </c>
      <c r="C107" s="468" t="s">
        <v>17</v>
      </c>
      <c r="D107" s="469"/>
      <c r="E107" s="470">
        <v>31</v>
      </c>
      <c r="F107" s="471" t="s">
        <v>2362</v>
      </c>
      <c r="G107" s="471"/>
      <c r="H107" s="466"/>
      <c r="I107" s="466"/>
    </row>
    <row r="108" spans="1:9" hidden="1">
      <c r="A108" s="466">
        <v>103</v>
      </c>
      <c r="B108" s="477" t="s">
        <v>1629</v>
      </c>
      <c r="C108" s="474"/>
      <c r="D108" s="469" t="s">
        <v>7</v>
      </c>
      <c r="E108" s="470">
        <v>29</v>
      </c>
      <c r="F108" s="471" t="s">
        <v>2362</v>
      </c>
      <c r="G108" s="471"/>
      <c r="H108" s="466"/>
      <c r="I108" s="466"/>
    </row>
    <row r="109" spans="1:9" hidden="1">
      <c r="A109" s="466">
        <v>104</v>
      </c>
      <c r="B109" s="467" t="s">
        <v>1638</v>
      </c>
      <c r="C109" s="474"/>
      <c r="D109" s="469" t="s">
        <v>7</v>
      </c>
      <c r="E109" s="470">
        <v>67</v>
      </c>
      <c r="F109" s="471" t="s">
        <v>2362</v>
      </c>
      <c r="G109" s="471" t="s">
        <v>2362</v>
      </c>
      <c r="H109" s="466"/>
      <c r="I109" s="466"/>
    </row>
    <row r="110" spans="1:9" hidden="1">
      <c r="A110" s="466">
        <v>105</v>
      </c>
      <c r="B110" s="484" t="s">
        <v>1642</v>
      </c>
      <c r="C110" s="468" t="s">
        <v>17</v>
      </c>
      <c r="D110" s="469"/>
      <c r="E110" s="470">
        <v>34</v>
      </c>
      <c r="F110" s="471" t="s">
        <v>2362</v>
      </c>
      <c r="G110" s="471" t="s">
        <v>2362</v>
      </c>
      <c r="H110" s="466"/>
      <c r="I110" s="466"/>
    </row>
    <row r="111" spans="1:9" hidden="1">
      <c r="A111" s="466">
        <v>106</v>
      </c>
      <c r="B111" s="477" t="s">
        <v>1646</v>
      </c>
      <c r="C111" s="474"/>
      <c r="D111" s="469" t="s">
        <v>7</v>
      </c>
      <c r="E111" s="470">
        <v>32</v>
      </c>
      <c r="F111" s="471" t="s">
        <v>2362</v>
      </c>
      <c r="G111" s="471" t="s">
        <v>2362</v>
      </c>
      <c r="H111" s="466"/>
      <c r="I111" s="466"/>
    </row>
    <row r="112" spans="1:9" hidden="1">
      <c r="A112" s="466">
        <v>107</v>
      </c>
      <c r="B112" s="467" t="s">
        <v>1649</v>
      </c>
      <c r="C112" s="468" t="s">
        <v>17</v>
      </c>
      <c r="D112" s="469"/>
      <c r="E112" s="470">
        <v>66</v>
      </c>
      <c r="F112" s="471" t="s">
        <v>2362</v>
      </c>
      <c r="G112" s="471" t="s">
        <v>2362</v>
      </c>
      <c r="H112" s="466"/>
      <c r="I112" s="466"/>
    </row>
    <row r="113" spans="1:9" hidden="1">
      <c r="A113" s="466">
        <v>108</v>
      </c>
      <c r="B113" s="477" t="s">
        <v>1651</v>
      </c>
      <c r="C113" s="474"/>
      <c r="D113" s="469" t="s">
        <v>7</v>
      </c>
      <c r="E113" s="470">
        <v>67</v>
      </c>
      <c r="F113" s="471" t="s">
        <v>2362</v>
      </c>
      <c r="G113" s="471" t="s">
        <v>2362</v>
      </c>
      <c r="H113" s="466"/>
      <c r="I113" s="466"/>
    </row>
    <row r="114" spans="1:9" hidden="1">
      <c r="A114" s="466">
        <v>109</v>
      </c>
      <c r="B114" s="477" t="s">
        <v>1653</v>
      </c>
      <c r="C114" s="482" t="s">
        <v>17</v>
      </c>
      <c r="D114" s="469"/>
      <c r="E114" s="470">
        <v>27</v>
      </c>
      <c r="F114" s="471" t="s">
        <v>2362</v>
      </c>
      <c r="G114" s="471" t="s">
        <v>2362</v>
      </c>
      <c r="H114" s="466"/>
      <c r="I114" s="466"/>
    </row>
    <row r="115" spans="1:9" hidden="1">
      <c r="A115" s="466">
        <v>110</v>
      </c>
      <c r="B115" s="467" t="s">
        <v>1656</v>
      </c>
      <c r="C115" s="468" t="s">
        <v>17</v>
      </c>
      <c r="D115" s="469"/>
      <c r="E115" s="470">
        <v>42</v>
      </c>
      <c r="F115" s="471" t="s">
        <v>2362</v>
      </c>
      <c r="G115" s="471" t="s">
        <v>2362</v>
      </c>
      <c r="H115" s="466"/>
      <c r="I115" s="466"/>
    </row>
    <row r="116" spans="1:9" hidden="1">
      <c r="A116" s="466">
        <v>111</v>
      </c>
      <c r="B116" s="477" t="s">
        <v>1659</v>
      </c>
      <c r="C116" s="474"/>
      <c r="D116" s="469" t="s">
        <v>7</v>
      </c>
      <c r="E116" s="470">
        <v>40</v>
      </c>
      <c r="F116" s="471" t="s">
        <v>2362</v>
      </c>
      <c r="G116" s="471" t="s">
        <v>2362</v>
      </c>
      <c r="H116" s="466"/>
      <c r="I116" s="466"/>
    </row>
    <row r="117" spans="1:9" hidden="1">
      <c r="A117" s="466">
        <v>112</v>
      </c>
      <c r="B117" s="477" t="s">
        <v>1666</v>
      </c>
      <c r="C117" s="474"/>
      <c r="D117" s="469" t="s">
        <v>7</v>
      </c>
      <c r="E117" s="470">
        <v>29</v>
      </c>
      <c r="F117" s="471" t="s">
        <v>2362</v>
      </c>
      <c r="G117" s="471" t="s">
        <v>2362</v>
      </c>
      <c r="H117" s="466"/>
      <c r="I117" s="466"/>
    </row>
    <row r="118" spans="1:9" hidden="1">
      <c r="A118" s="466">
        <v>113</v>
      </c>
      <c r="B118" s="467" t="s">
        <v>1669</v>
      </c>
      <c r="C118" s="468" t="s">
        <v>17</v>
      </c>
      <c r="D118" s="469"/>
      <c r="E118" s="470">
        <v>39</v>
      </c>
      <c r="F118" s="471" t="s">
        <v>2362</v>
      </c>
      <c r="G118" s="471" t="s">
        <v>2362</v>
      </c>
      <c r="H118" s="466"/>
      <c r="I118" s="466"/>
    </row>
    <row r="119" spans="1:9" hidden="1">
      <c r="A119" s="466">
        <v>114</v>
      </c>
      <c r="B119" s="477" t="s">
        <v>1671</v>
      </c>
      <c r="C119" s="474"/>
      <c r="D119" s="469" t="s">
        <v>7</v>
      </c>
      <c r="E119" s="470">
        <v>33</v>
      </c>
      <c r="F119" s="471" t="s">
        <v>2362</v>
      </c>
      <c r="G119" s="471" t="s">
        <v>2362</v>
      </c>
      <c r="H119" s="466"/>
      <c r="I119" s="466"/>
    </row>
    <row r="120" spans="1:9" hidden="1">
      <c r="A120" s="466">
        <v>115</v>
      </c>
      <c r="B120" s="467" t="s">
        <v>1680</v>
      </c>
      <c r="C120" s="468" t="s">
        <v>17</v>
      </c>
      <c r="D120" s="469"/>
      <c r="E120" s="470">
        <v>37</v>
      </c>
      <c r="F120" s="471" t="s">
        <v>2362</v>
      </c>
      <c r="G120" s="471" t="s">
        <v>2362</v>
      </c>
      <c r="H120" s="466"/>
      <c r="I120" s="466"/>
    </row>
    <row r="121" spans="1:9" hidden="1">
      <c r="A121" s="466">
        <v>116</v>
      </c>
      <c r="B121" s="477" t="s">
        <v>1683</v>
      </c>
      <c r="C121" s="474"/>
      <c r="D121" s="469" t="s">
        <v>7</v>
      </c>
      <c r="E121" s="470">
        <v>39</v>
      </c>
      <c r="F121" s="471" t="s">
        <v>2362</v>
      </c>
      <c r="G121" s="471" t="s">
        <v>2362</v>
      </c>
      <c r="H121" s="466"/>
      <c r="I121" s="466"/>
    </row>
    <row r="122" spans="1:9" hidden="1">
      <c r="A122" s="466">
        <v>117</v>
      </c>
      <c r="B122" s="467" t="s">
        <v>1691</v>
      </c>
      <c r="C122" s="474"/>
      <c r="D122" s="469" t="s">
        <v>7</v>
      </c>
      <c r="E122" s="470">
        <v>71</v>
      </c>
      <c r="F122" s="471" t="s">
        <v>2362</v>
      </c>
      <c r="G122" s="471" t="s">
        <v>2362</v>
      </c>
      <c r="H122" s="466"/>
      <c r="I122" s="466"/>
    </row>
    <row r="123" spans="1:9" hidden="1">
      <c r="A123" s="466">
        <v>118</v>
      </c>
      <c r="B123" s="477" t="s">
        <v>1694</v>
      </c>
      <c r="C123" s="474"/>
      <c r="D123" s="469" t="s">
        <v>7</v>
      </c>
      <c r="E123" s="470">
        <v>30</v>
      </c>
      <c r="F123" s="471" t="s">
        <v>2362</v>
      </c>
      <c r="G123" s="471" t="s">
        <v>2362</v>
      </c>
      <c r="H123" s="466"/>
      <c r="I123" s="466"/>
    </row>
    <row r="124" spans="1:9" hidden="1">
      <c r="A124" s="466">
        <v>119</v>
      </c>
      <c r="B124" s="467" t="s">
        <v>2411</v>
      </c>
      <c r="C124" s="468" t="s">
        <v>17</v>
      </c>
      <c r="D124" s="469"/>
      <c r="E124" s="470">
        <v>36</v>
      </c>
      <c r="F124" s="471" t="s">
        <v>2362</v>
      </c>
      <c r="G124" s="471"/>
      <c r="H124" s="466"/>
      <c r="I124" s="466"/>
    </row>
    <row r="125" spans="1:9" hidden="1">
      <c r="A125" s="466">
        <v>120</v>
      </c>
      <c r="B125" s="477" t="s">
        <v>1699</v>
      </c>
      <c r="C125" s="474"/>
      <c r="D125" s="469" t="s">
        <v>7</v>
      </c>
      <c r="E125" s="470">
        <v>31</v>
      </c>
      <c r="F125" s="471" t="s">
        <v>2362</v>
      </c>
      <c r="G125" s="471" t="s">
        <v>2362</v>
      </c>
      <c r="H125" s="466"/>
      <c r="I125" s="466"/>
    </row>
    <row r="126" spans="1:9" hidden="1">
      <c r="A126" s="466">
        <v>121</v>
      </c>
      <c r="B126" s="467" t="s">
        <v>1704</v>
      </c>
      <c r="C126" s="468" t="s">
        <v>17</v>
      </c>
      <c r="D126" s="469"/>
      <c r="E126" s="470">
        <v>53</v>
      </c>
      <c r="F126" s="471" t="s">
        <v>2362</v>
      </c>
      <c r="G126" s="471"/>
      <c r="H126" s="466"/>
      <c r="I126" s="466"/>
    </row>
    <row r="127" spans="1:9" hidden="1">
      <c r="A127" s="466">
        <v>122</v>
      </c>
      <c r="B127" s="477" t="s">
        <v>1706</v>
      </c>
      <c r="C127" s="474"/>
      <c r="D127" s="469" t="s">
        <v>7</v>
      </c>
      <c r="E127" s="470">
        <v>54</v>
      </c>
      <c r="F127" s="471" t="s">
        <v>2362</v>
      </c>
      <c r="G127" s="471" t="s">
        <v>2362</v>
      </c>
      <c r="H127" s="466"/>
      <c r="I127" s="466"/>
    </row>
    <row r="128" spans="1:9">
      <c r="A128" s="466">
        <v>123</v>
      </c>
      <c r="B128" s="477" t="s">
        <v>1709</v>
      </c>
      <c r="C128" s="482" t="s">
        <v>17</v>
      </c>
      <c r="D128" s="469"/>
      <c r="E128" s="470">
        <v>28</v>
      </c>
      <c r="F128" s="471"/>
      <c r="G128" s="471"/>
      <c r="H128" s="471"/>
      <c r="I128" s="466"/>
    </row>
    <row r="129" spans="1:9" hidden="1">
      <c r="A129" s="466">
        <v>124</v>
      </c>
      <c r="B129" s="477" t="s">
        <v>1711</v>
      </c>
      <c r="C129" s="474"/>
      <c r="D129" s="469" t="s">
        <v>7</v>
      </c>
      <c r="E129" s="470">
        <v>25</v>
      </c>
      <c r="F129" s="471" t="s">
        <v>2362</v>
      </c>
      <c r="G129" s="471" t="s">
        <v>2362</v>
      </c>
      <c r="H129" s="466"/>
      <c r="I129" s="466"/>
    </row>
    <row r="130" spans="1:9" hidden="1">
      <c r="A130" s="466">
        <v>125</v>
      </c>
      <c r="B130" s="477" t="s">
        <v>1713</v>
      </c>
      <c r="C130" s="474"/>
      <c r="D130" s="469" t="s">
        <v>7</v>
      </c>
      <c r="E130" s="470">
        <v>20</v>
      </c>
      <c r="F130" s="471" t="s">
        <v>2362</v>
      </c>
      <c r="G130" s="471"/>
      <c r="H130" s="466"/>
      <c r="I130" s="466"/>
    </row>
    <row r="131" spans="1:9">
      <c r="A131" s="466">
        <v>126</v>
      </c>
      <c r="B131" s="467" t="s">
        <v>1716</v>
      </c>
      <c r="C131" s="468" t="s">
        <v>17</v>
      </c>
      <c r="D131" s="469"/>
      <c r="E131" s="470">
        <v>55</v>
      </c>
      <c r="F131" s="471"/>
      <c r="G131" s="471"/>
      <c r="H131" s="471"/>
      <c r="I131" s="466"/>
    </row>
    <row r="132" spans="1:9" hidden="1">
      <c r="A132" s="466">
        <v>127</v>
      </c>
      <c r="B132" s="477" t="s">
        <v>1718</v>
      </c>
      <c r="C132" s="474"/>
      <c r="D132" s="469" t="s">
        <v>7</v>
      </c>
      <c r="E132" s="470">
        <v>53</v>
      </c>
      <c r="F132" s="471" t="s">
        <v>2362</v>
      </c>
      <c r="G132" s="471" t="s">
        <v>2362</v>
      </c>
      <c r="H132" s="466"/>
      <c r="I132" s="466"/>
    </row>
    <row r="133" spans="1:9">
      <c r="A133" s="466">
        <v>128</v>
      </c>
      <c r="B133" s="477" t="s">
        <v>1720</v>
      </c>
      <c r="C133" s="482" t="s">
        <v>17</v>
      </c>
      <c r="D133" s="469"/>
      <c r="E133" s="470">
        <v>35</v>
      </c>
      <c r="F133" s="471"/>
      <c r="G133" s="471"/>
      <c r="H133" s="471"/>
      <c r="I133" s="466"/>
    </row>
    <row r="134" spans="1:9" hidden="1">
      <c r="A134" s="466">
        <v>129</v>
      </c>
      <c r="B134" s="477" t="s">
        <v>1722</v>
      </c>
      <c r="C134" s="474"/>
      <c r="D134" s="469" t="s">
        <v>7</v>
      </c>
      <c r="E134" s="470">
        <v>26</v>
      </c>
      <c r="F134" s="471" t="s">
        <v>2362</v>
      </c>
      <c r="G134" s="471" t="s">
        <v>2362</v>
      </c>
      <c r="H134" s="466"/>
      <c r="I134" s="466"/>
    </row>
    <row r="135" spans="1:9" hidden="1">
      <c r="A135" s="466">
        <v>130</v>
      </c>
      <c r="B135" s="477" t="s">
        <v>1724</v>
      </c>
      <c r="C135" s="482" t="s">
        <v>17</v>
      </c>
      <c r="D135" s="469"/>
      <c r="E135" s="470">
        <v>21</v>
      </c>
      <c r="F135" s="471" t="s">
        <v>2362</v>
      </c>
      <c r="G135" s="471" t="s">
        <v>2362</v>
      </c>
      <c r="H135" s="466"/>
      <c r="I135" s="466"/>
    </row>
    <row r="136" spans="1:9" hidden="1">
      <c r="A136" s="466">
        <v>131</v>
      </c>
      <c r="B136" s="467" t="s">
        <v>1727</v>
      </c>
      <c r="C136" s="474"/>
      <c r="D136" s="469" t="s">
        <v>7</v>
      </c>
      <c r="E136" s="470">
        <v>81</v>
      </c>
      <c r="F136" s="471" t="s">
        <v>2362</v>
      </c>
      <c r="G136" s="471" t="s">
        <v>2362</v>
      </c>
      <c r="H136" s="466"/>
      <c r="I136" s="466"/>
    </row>
    <row r="137" spans="1:9" hidden="1">
      <c r="A137" s="466">
        <v>132</v>
      </c>
      <c r="B137" s="467" t="s">
        <v>1731</v>
      </c>
      <c r="C137" s="468" t="s">
        <v>17</v>
      </c>
      <c r="D137" s="469"/>
      <c r="E137" s="470">
        <v>43</v>
      </c>
      <c r="F137" s="471" t="s">
        <v>2362</v>
      </c>
      <c r="G137" s="471" t="s">
        <v>2362</v>
      </c>
      <c r="H137" s="466"/>
      <c r="I137" s="466"/>
    </row>
    <row r="138" spans="1:9" hidden="1">
      <c r="A138" s="466">
        <v>133</v>
      </c>
      <c r="B138" s="477" t="s">
        <v>1733</v>
      </c>
      <c r="C138" s="474"/>
      <c r="D138" s="469" t="s">
        <v>7</v>
      </c>
      <c r="E138" s="470">
        <v>42</v>
      </c>
      <c r="F138" s="471" t="s">
        <v>2362</v>
      </c>
      <c r="G138" s="471" t="s">
        <v>2362</v>
      </c>
      <c r="H138" s="466"/>
      <c r="I138" s="466"/>
    </row>
    <row r="139" spans="1:9" hidden="1">
      <c r="A139" s="466">
        <v>134</v>
      </c>
      <c r="B139" s="467" t="s">
        <v>1743</v>
      </c>
      <c r="C139" s="468" t="s">
        <v>17</v>
      </c>
      <c r="D139" s="469"/>
      <c r="E139" s="470">
        <v>65</v>
      </c>
      <c r="F139" s="471" t="s">
        <v>2362</v>
      </c>
      <c r="G139" s="471" t="s">
        <v>2362</v>
      </c>
      <c r="H139" s="466"/>
      <c r="I139" s="466"/>
    </row>
    <row r="140" spans="1:9" hidden="1">
      <c r="A140" s="466">
        <v>135</v>
      </c>
      <c r="B140" s="477" t="s">
        <v>1745</v>
      </c>
      <c r="C140" s="474"/>
      <c r="D140" s="469" t="s">
        <v>7</v>
      </c>
      <c r="E140" s="470">
        <v>59</v>
      </c>
      <c r="F140" s="471" t="s">
        <v>2362</v>
      </c>
      <c r="G140" s="471" t="s">
        <v>2362</v>
      </c>
      <c r="H140" s="466"/>
      <c r="I140" s="466"/>
    </row>
    <row r="141" spans="1:9" hidden="1">
      <c r="A141" s="466">
        <v>136</v>
      </c>
      <c r="B141" s="467" t="s">
        <v>1751</v>
      </c>
      <c r="C141" s="468" t="s">
        <v>17</v>
      </c>
      <c r="D141" s="469"/>
      <c r="E141" s="470">
        <v>40</v>
      </c>
      <c r="F141" s="471" t="s">
        <v>2362</v>
      </c>
      <c r="G141" s="471" t="s">
        <v>2362</v>
      </c>
      <c r="H141" s="466"/>
      <c r="I141" s="466"/>
    </row>
    <row r="142" spans="1:9" hidden="1">
      <c r="A142" s="466">
        <v>137</v>
      </c>
      <c r="B142" s="477" t="s">
        <v>1754</v>
      </c>
      <c r="C142" s="474"/>
      <c r="D142" s="469" t="s">
        <v>7</v>
      </c>
      <c r="E142" s="470">
        <v>36</v>
      </c>
      <c r="F142" s="471" t="s">
        <v>2362</v>
      </c>
      <c r="G142" s="471" t="s">
        <v>2362</v>
      </c>
      <c r="H142" s="466"/>
      <c r="I142" s="466"/>
    </row>
    <row r="143" spans="1:9" hidden="1">
      <c r="A143" s="466">
        <v>138</v>
      </c>
      <c r="B143" s="477" t="s">
        <v>1757</v>
      </c>
      <c r="C143" s="482" t="s">
        <v>17</v>
      </c>
      <c r="D143" s="469"/>
      <c r="E143" s="470">
        <v>17</v>
      </c>
      <c r="F143" s="471" t="s">
        <v>2362</v>
      </c>
      <c r="G143" s="471"/>
      <c r="H143" s="466"/>
      <c r="I143" s="466"/>
    </row>
    <row r="144" spans="1:9" hidden="1">
      <c r="A144" s="466">
        <v>139</v>
      </c>
      <c r="B144" s="477" t="s">
        <v>1759</v>
      </c>
      <c r="C144" s="482" t="s">
        <v>17</v>
      </c>
      <c r="D144" s="469"/>
      <c r="E144" s="470">
        <v>14</v>
      </c>
      <c r="F144" s="471" t="s">
        <v>2362</v>
      </c>
      <c r="G144" s="471"/>
      <c r="H144" s="466"/>
      <c r="I144" s="466"/>
    </row>
    <row r="145" spans="1:9" hidden="1">
      <c r="A145" s="466">
        <v>140</v>
      </c>
      <c r="B145" s="477" t="s">
        <v>1761</v>
      </c>
      <c r="C145" s="482" t="s">
        <v>17</v>
      </c>
      <c r="D145" s="469"/>
      <c r="E145" s="470">
        <v>12</v>
      </c>
      <c r="F145" s="471" t="s">
        <v>2362</v>
      </c>
      <c r="G145" s="471"/>
      <c r="H145" s="466"/>
      <c r="I145" s="466"/>
    </row>
    <row r="146" spans="1:9" hidden="1">
      <c r="A146" s="466">
        <v>141</v>
      </c>
      <c r="B146" s="467" t="s">
        <v>1766</v>
      </c>
      <c r="C146" s="474"/>
      <c r="D146" s="469" t="s">
        <v>7</v>
      </c>
      <c r="E146" s="470">
        <v>82</v>
      </c>
      <c r="F146" s="471" t="s">
        <v>2362</v>
      </c>
      <c r="G146" s="471" t="s">
        <v>2362</v>
      </c>
      <c r="H146" s="466"/>
      <c r="I146" s="466"/>
    </row>
    <row r="147" spans="1:9" hidden="1">
      <c r="A147" s="466">
        <v>142</v>
      </c>
      <c r="B147" s="477" t="s">
        <v>1769</v>
      </c>
      <c r="C147" s="482" t="s">
        <v>17</v>
      </c>
      <c r="D147" s="485"/>
      <c r="E147" s="470">
        <v>18</v>
      </c>
      <c r="F147" s="471" t="s">
        <v>2362</v>
      </c>
      <c r="G147" s="471" t="s">
        <v>2362</v>
      </c>
      <c r="H147" s="466"/>
      <c r="I147" s="466"/>
    </row>
    <row r="148" spans="1:9">
      <c r="A148" s="466">
        <v>143</v>
      </c>
      <c r="B148" s="467" t="s">
        <v>1773</v>
      </c>
      <c r="C148" s="474"/>
      <c r="D148" s="485" t="s">
        <v>7</v>
      </c>
      <c r="E148" s="470">
        <v>31</v>
      </c>
      <c r="F148" s="471"/>
      <c r="G148" s="471"/>
      <c r="H148" s="471"/>
      <c r="I148" s="466"/>
    </row>
    <row r="149" spans="1:9" hidden="1">
      <c r="A149" s="466">
        <v>144</v>
      </c>
      <c r="B149" s="467" t="s">
        <v>1776</v>
      </c>
      <c r="C149" s="468" t="s">
        <v>17</v>
      </c>
      <c r="D149" s="485"/>
      <c r="E149" s="470">
        <v>71</v>
      </c>
      <c r="F149" s="471" t="s">
        <v>2362</v>
      </c>
      <c r="G149" s="471" t="s">
        <v>2362</v>
      </c>
      <c r="H149" s="466"/>
      <c r="I149" s="466"/>
    </row>
    <row r="150" spans="1:9">
      <c r="A150" s="466">
        <v>145</v>
      </c>
      <c r="B150" s="477" t="s">
        <v>1778</v>
      </c>
      <c r="C150" s="474"/>
      <c r="D150" s="485" t="s">
        <v>7</v>
      </c>
      <c r="E150" s="470">
        <v>68</v>
      </c>
      <c r="F150" s="471"/>
      <c r="G150" s="471"/>
      <c r="H150" s="471"/>
      <c r="I150" s="466"/>
    </row>
    <row r="151" spans="1:9">
      <c r="A151" s="466">
        <v>146</v>
      </c>
      <c r="B151" s="477" t="s">
        <v>1780</v>
      </c>
      <c r="C151" s="482" t="s">
        <v>17</v>
      </c>
      <c r="D151" s="469"/>
      <c r="E151" s="470">
        <v>40</v>
      </c>
      <c r="F151" s="471"/>
      <c r="G151" s="471"/>
      <c r="H151" s="471"/>
      <c r="I151" s="466"/>
    </row>
    <row r="152" spans="1:9" hidden="1">
      <c r="A152" s="466">
        <v>147</v>
      </c>
      <c r="B152" s="477" t="s">
        <v>1782</v>
      </c>
      <c r="C152" s="482" t="s">
        <v>17</v>
      </c>
      <c r="D152" s="469"/>
      <c r="E152" s="470">
        <v>26</v>
      </c>
      <c r="F152" s="471" t="s">
        <v>2362</v>
      </c>
      <c r="G152" s="471" t="s">
        <v>2362</v>
      </c>
      <c r="H152" s="466"/>
      <c r="I152" s="466"/>
    </row>
    <row r="153" spans="1:9" hidden="1">
      <c r="A153" s="466">
        <v>148</v>
      </c>
      <c r="B153" s="467" t="s">
        <v>1785</v>
      </c>
      <c r="C153" s="474"/>
      <c r="D153" s="469" t="s">
        <v>7</v>
      </c>
      <c r="E153" s="470">
        <v>31</v>
      </c>
      <c r="F153" s="471" t="s">
        <v>2362</v>
      </c>
      <c r="G153" s="471" t="s">
        <v>2362</v>
      </c>
      <c r="H153" s="466"/>
      <c r="I153" s="466"/>
    </row>
    <row r="154" spans="1:9" hidden="1">
      <c r="A154" s="466">
        <v>149</v>
      </c>
      <c r="B154" s="467" t="s">
        <v>1793</v>
      </c>
      <c r="C154" s="474"/>
      <c r="D154" s="469" t="s">
        <v>7</v>
      </c>
      <c r="E154" s="470">
        <v>51</v>
      </c>
      <c r="F154" s="471" t="s">
        <v>2362</v>
      </c>
      <c r="G154" s="471" t="s">
        <v>2362</v>
      </c>
      <c r="H154" s="466"/>
      <c r="I154" s="466"/>
    </row>
    <row r="155" spans="1:9" hidden="1">
      <c r="A155" s="466">
        <v>150</v>
      </c>
      <c r="B155" s="486" t="s">
        <v>1795</v>
      </c>
      <c r="C155" s="482" t="s">
        <v>17</v>
      </c>
      <c r="D155" s="469"/>
      <c r="E155" s="470">
        <v>18</v>
      </c>
      <c r="F155" s="471" t="s">
        <v>2362</v>
      </c>
      <c r="G155" s="471" t="s">
        <v>2362</v>
      </c>
      <c r="H155" s="466"/>
      <c r="I155" s="466"/>
    </row>
    <row r="156" spans="1:9" hidden="1">
      <c r="A156" s="466">
        <v>151</v>
      </c>
      <c r="B156" s="467" t="s">
        <v>1798</v>
      </c>
      <c r="C156" s="468" t="s">
        <v>17</v>
      </c>
      <c r="D156" s="469"/>
      <c r="E156" s="470">
        <v>57</v>
      </c>
      <c r="F156" s="471" t="s">
        <v>2362</v>
      </c>
      <c r="G156" s="471" t="s">
        <v>2362</v>
      </c>
      <c r="H156" s="466"/>
      <c r="I156" s="466"/>
    </row>
    <row r="157" spans="1:9" hidden="1">
      <c r="A157" s="466">
        <v>152</v>
      </c>
      <c r="B157" s="487" t="s">
        <v>1801</v>
      </c>
      <c r="C157" s="474"/>
      <c r="D157" s="469" t="s">
        <v>7</v>
      </c>
      <c r="E157" s="470">
        <v>49</v>
      </c>
      <c r="F157" s="471" t="s">
        <v>2362</v>
      </c>
      <c r="G157" s="471" t="s">
        <v>2362</v>
      </c>
      <c r="H157" s="466"/>
      <c r="I157" s="466"/>
    </row>
    <row r="158" spans="1:9" hidden="1">
      <c r="A158" s="466">
        <v>153</v>
      </c>
      <c r="B158" s="487" t="s">
        <v>1803</v>
      </c>
      <c r="C158" s="482" t="s">
        <v>17</v>
      </c>
      <c r="D158" s="469"/>
      <c r="E158" s="470">
        <v>25</v>
      </c>
      <c r="F158" s="471" t="s">
        <v>2362</v>
      </c>
      <c r="G158" s="471" t="s">
        <v>2362</v>
      </c>
      <c r="H158" s="466"/>
      <c r="I158" s="466"/>
    </row>
    <row r="159" spans="1:9" hidden="1">
      <c r="A159" s="466">
        <v>154</v>
      </c>
      <c r="B159" s="487" t="s">
        <v>1805</v>
      </c>
      <c r="C159" s="474"/>
      <c r="D159" s="469" t="s">
        <v>7</v>
      </c>
      <c r="E159" s="470">
        <v>20</v>
      </c>
      <c r="F159" s="471" t="s">
        <v>2362</v>
      </c>
      <c r="G159" s="471" t="s">
        <v>2362</v>
      </c>
      <c r="H159" s="466"/>
      <c r="I159" s="466"/>
    </row>
    <row r="160" spans="1:9" hidden="1">
      <c r="A160" s="466">
        <v>155</v>
      </c>
      <c r="B160" s="487" t="s">
        <v>1807</v>
      </c>
      <c r="C160" s="482" t="s">
        <v>17</v>
      </c>
      <c r="D160" s="469"/>
      <c r="E160" s="470">
        <v>18</v>
      </c>
      <c r="F160" s="471" t="s">
        <v>2362</v>
      </c>
      <c r="G160" s="471" t="s">
        <v>2362</v>
      </c>
      <c r="H160" s="466"/>
      <c r="I160" s="466"/>
    </row>
    <row r="161" spans="1:9" hidden="1">
      <c r="A161" s="466">
        <v>156</v>
      </c>
      <c r="B161" s="487" t="s">
        <v>1809</v>
      </c>
      <c r="C161" s="474"/>
      <c r="D161" s="469" t="s">
        <v>7</v>
      </c>
      <c r="E161" s="470">
        <v>15</v>
      </c>
      <c r="F161" s="471" t="s">
        <v>2362</v>
      </c>
      <c r="G161" s="471"/>
      <c r="H161" s="466"/>
      <c r="I161" s="466"/>
    </row>
    <row r="162" spans="1:9" hidden="1">
      <c r="A162" s="466">
        <v>157</v>
      </c>
      <c r="B162" s="487" t="s">
        <v>1811</v>
      </c>
      <c r="C162" s="482" t="s">
        <v>17</v>
      </c>
      <c r="D162" s="469"/>
      <c r="E162" s="470">
        <v>30</v>
      </c>
      <c r="F162" s="471" t="s">
        <v>2362</v>
      </c>
      <c r="G162" s="471" t="s">
        <v>2362</v>
      </c>
      <c r="H162" s="466"/>
      <c r="I162" s="466"/>
    </row>
    <row r="163" spans="1:9" hidden="1">
      <c r="A163" s="466">
        <v>158</v>
      </c>
      <c r="B163" s="467" t="s">
        <v>1814</v>
      </c>
      <c r="C163" s="468" t="s">
        <v>17</v>
      </c>
      <c r="D163" s="469"/>
      <c r="E163" s="470">
        <v>54</v>
      </c>
      <c r="F163" s="471" t="s">
        <v>2362</v>
      </c>
      <c r="G163" s="471" t="s">
        <v>2362</v>
      </c>
      <c r="H163" s="466"/>
      <c r="I163" s="466"/>
    </row>
    <row r="164" spans="1:9" hidden="1">
      <c r="A164" s="466">
        <v>159</v>
      </c>
      <c r="B164" s="487" t="s">
        <v>1816</v>
      </c>
      <c r="C164" s="474"/>
      <c r="D164" s="469" t="s">
        <v>7</v>
      </c>
      <c r="E164" s="470">
        <v>59</v>
      </c>
      <c r="F164" s="471" t="s">
        <v>2362</v>
      </c>
      <c r="G164" s="471" t="s">
        <v>2362</v>
      </c>
      <c r="H164" s="466"/>
      <c r="I164" s="466"/>
    </row>
    <row r="165" spans="1:9">
      <c r="A165" s="466">
        <v>160</v>
      </c>
      <c r="B165" s="487" t="s">
        <v>1819</v>
      </c>
      <c r="C165" s="474"/>
      <c r="D165" s="469" t="s">
        <v>7</v>
      </c>
      <c r="E165" s="470">
        <v>58</v>
      </c>
      <c r="F165" s="471"/>
      <c r="G165" s="471"/>
      <c r="H165" s="471"/>
      <c r="I165" s="466"/>
    </row>
    <row r="166" spans="1:9" hidden="1">
      <c r="A166" s="466">
        <v>161</v>
      </c>
      <c r="B166" s="467" t="s">
        <v>1822</v>
      </c>
      <c r="C166" s="468" t="s">
        <v>17</v>
      </c>
      <c r="D166" s="469"/>
      <c r="E166" s="470">
        <v>74</v>
      </c>
      <c r="F166" s="471" t="s">
        <v>2362</v>
      </c>
      <c r="G166" s="471" t="s">
        <v>2362</v>
      </c>
      <c r="H166" s="466"/>
      <c r="I166" s="466"/>
    </row>
    <row r="167" spans="1:9" hidden="1">
      <c r="A167" s="466">
        <v>162</v>
      </c>
      <c r="B167" s="487" t="s">
        <v>1824</v>
      </c>
      <c r="C167" s="474"/>
      <c r="D167" s="469" t="s">
        <v>7</v>
      </c>
      <c r="E167" s="470">
        <v>68</v>
      </c>
      <c r="F167" s="471" t="s">
        <v>2362</v>
      </c>
      <c r="G167" s="471"/>
      <c r="H167" s="466"/>
      <c r="I167" s="466"/>
    </row>
    <row r="168" spans="1:9" hidden="1">
      <c r="A168" s="466">
        <v>163</v>
      </c>
      <c r="B168" s="487" t="s">
        <v>2305</v>
      </c>
      <c r="C168" s="482" t="s">
        <v>17</v>
      </c>
      <c r="D168" s="469"/>
      <c r="E168" s="470">
        <v>42</v>
      </c>
      <c r="F168" s="471" t="s">
        <v>2362</v>
      </c>
      <c r="G168" s="471" t="s">
        <v>2362</v>
      </c>
      <c r="H168" s="466"/>
      <c r="I168" s="466"/>
    </row>
    <row r="169" spans="1:9" hidden="1">
      <c r="A169" s="466">
        <v>164</v>
      </c>
      <c r="B169" s="467" t="s">
        <v>1827</v>
      </c>
      <c r="C169" s="468" t="s">
        <v>17</v>
      </c>
      <c r="D169" s="469"/>
      <c r="E169" s="470">
        <v>49</v>
      </c>
      <c r="F169" s="471" t="s">
        <v>2362</v>
      </c>
      <c r="G169" s="471" t="s">
        <v>2362</v>
      </c>
      <c r="H169" s="466"/>
      <c r="I169" s="466"/>
    </row>
    <row r="170" spans="1:9" hidden="1">
      <c r="A170" s="466">
        <v>165</v>
      </c>
      <c r="B170" s="487" t="s">
        <v>1830</v>
      </c>
      <c r="C170" s="474"/>
      <c r="D170" s="469" t="s">
        <v>7</v>
      </c>
      <c r="E170" s="470">
        <v>45</v>
      </c>
      <c r="F170" s="471" t="s">
        <v>2362</v>
      </c>
      <c r="G170" s="471" t="s">
        <v>2362</v>
      </c>
      <c r="H170" s="466"/>
      <c r="I170" s="466"/>
    </row>
    <row r="171" spans="1:9" hidden="1">
      <c r="A171" s="466">
        <v>166</v>
      </c>
      <c r="B171" s="487" t="s">
        <v>1832</v>
      </c>
      <c r="C171" s="482" t="s">
        <v>17</v>
      </c>
      <c r="D171" s="469"/>
      <c r="E171" s="470">
        <v>27</v>
      </c>
      <c r="F171" s="471" t="s">
        <v>2362</v>
      </c>
      <c r="G171" s="471" t="s">
        <v>2362</v>
      </c>
      <c r="H171" s="466"/>
      <c r="I171" s="466"/>
    </row>
    <row r="172" spans="1:9">
      <c r="A172" s="466">
        <v>167</v>
      </c>
      <c r="B172" s="487" t="s">
        <v>1834</v>
      </c>
      <c r="C172" s="474"/>
      <c r="D172" s="469" t="s">
        <v>7</v>
      </c>
      <c r="E172" s="470">
        <v>25</v>
      </c>
      <c r="F172" s="471"/>
      <c r="G172" s="471"/>
      <c r="H172" s="471"/>
      <c r="I172" s="466"/>
    </row>
    <row r="173" spans="1:9" hidden="1">
      <c r="A173" s="466">
        <v>168</v>
      </c>
      <c r="B173" s="487" t="s">
        <v>1836</v>
      </c>
      <c r="C173" s="482" t="s">
        <v>17</v>
      </c>
      <c r="D173" s="469"/>
      <c r="E173" s="470">
        <v>22</v>
      </c>
      <c r="F173" s="471" t="s">
        <v>2362</v>
      </c>
      <c r="G173" s="471" t="s">
        <v>2362</v>
      </c>
      <c r="H173" s="466"/>
      <c r="I173" s="466"/>
    </row>
    <row r="174" spans="1:9" hidden="1">
      <c r="A174" s="466">
        <v>169</v>
      </c>
      <c r="B174" s="487" t="s">
        <v>1838</v>
      </c>
      <c r="C174" s="474"/>
      <c r="D174" s="469" t="s">
        <v>7</v>
      </c>
      <c r="E174" s="470">
        <v>16</v>
      </c>
      <c r="F174" s="471" t="s">
        <v>2362</v>
      </c>
      <c r="G174" s="471"/>
      <c r="H174" s="466"/>
      <c r="I174" s="466"/>
    </row>
    <row r="175" spans="1:9" hidden="1">
      <c r="A175" s="466">
        <v>170</v>
      </c>
      <c r="B175" s="487" t="s">
        <v>1840</v>
      </c>
      <c r="C175" s="474"/>
      <c r="D175" s="469" t="s">
        <v>7</v>
      </c>
      <c r="E175" s="470">
        <v>14</v>
      </c>
      <c r="F175" s="471" t="s">
        <v>2362</v>
      </c>
      <c r="G175" s="471"/>
      <c r="H175" s="466"/>
      <c r="I175" s="466"/>
    </row>
    <row r="176" spans="1:9" hidden="1">
      <c r="A176" s="466">
        <v>171</v>
      </c>
      <c r="B176" s="467" t="s">
        <v>1843</v>
      </c>
      <c r="C176" s="474"/>
      <c r="D176" s="469" t="s">
        <v>7</v>
      </c>
      <c r="E176" s="470">
        <v>36</v>
      </c>
      <c r="F176" s="471" t="s">
        <v>2362</v>
      </c>
      <c r="G176" s="471" t="s">
        <v>2362</v>
      </c>
      <c r="H176" s="466"/>
      <c r="I176" s="466"/>
    </row>
    <row r="177" spans="1:9">
      <c r="A177" s="466">
        <v>172</v>
      </c>
      <c r="B177" s="487" t="s">
        <v>1846</v>
      </c>
      <c r="C177" s="482" t="s">
        <v>17</v>
      </c>
      <c r="D177" s="469"/>
      <c r="E177" s="470">
        <v>13</v>
      </c>
      <c r="F177" s="471"/>
      <c r="G177" s="471"/>
      <c r="H177" s="471"/>
      <c r="I177" s="466"/>
    </row>
    <row r="178" spans="1:9" hidden="1">
      <c r="A178" s="466">
        <v>173</v>
      </c>
      <c r="B178" s="487" t="s">
        <v>1851</v>
      </c>
      <c r="C178" s="474"/>
      <c r="D178" s="488" t="s">
        <v>7</v>
      </c>
      <c r="E178" s="470">
        <v>44</v>
      </c>
      <c r="F178" s="471" t="s">
        <v>2362</v>
      </c>
      <c r="G178" s="471" t="s">
        <v>2362</v>
      </c>
      <c r="H178" s="466"/>
      <c r="I178" s="466"/>
    </row>
    <row r="179" spans="1:9" hidden="1">
      <c r="A179" s="466">
        <v>174</v>
      </c>
      <c r="B179" s="487" t="s">
        <v>1853</v>
      </c>
      <c r="C179" s="474"/>
      <c r="D179" s="488" t="s">
        <v>7</v>
      </c>
      <c r="E179" s="470">
        <v>19</v>
      </c>
      <c r="F179" s="471" t="s">
        <v>2362</v>
      </c>
      <c r="G179" s="471" t="s">
        <v>2362</v>
      </c>
      <c r="H179" s="488"/>
      <c r="I179" s="466"/>
    </row>
    <row r="180" spans="1:9" hidden="1">
      <c r="A180" s="466">
        <v>175</v>
      </c>
      <c r="B180" s="467" t="s">
        <v>1856</v>
      </c>
      <c r="C180" s="474"/>
      <c r="D180" s="488" t="s">
        <v>7</v>
      </c>
      <c r="E180" s="470">
        <v>56</v>
      </c>
      <c r="F180" s="471" t="s">
        <v>2362</v>
      </c>
      <c r="G180" s="471" t="s">
        <v>2362</v>
      </c>
      <c r="H180" s="488"/>
      <c r="I180" s="466"/>
    </row>
    <row r="181" spans="1:9" hidden="1">
      <c r="A181" s="466">
        <v>176</v>
      </c>
      <c r="B181" s="487" t="s">
        <v>1858</v>
      </c>
      <c r="C181" s="474"/>
      <c r="D181" s="488" t="s">
        <v>7</v>
      </c>
      <c r="E181" s="470">
        <v>30</v>
      </c>
      <c r="F181" s="471" t="s">
        <v>2362</v>
      </c>
      <c r="G181" s="471" t="s">
        <v>2362</v>
      </c>
      <c r="H181" s="466"/>
      <c r="I181" s="466"/>
    </row>
    <row r="182" spans="1:9" hidden="1">
      <c r="A182" s="466">
        <v>177</v>
      </c>
      <c r="B182" s="487" t="s">
        <v>1860</v>
      </c>
      <c r="C182" s="482" t="s">
        <v>17</v>
      </c>
      <c r="D182" s="488"/>
      <c r="E182" s="470">
        <v>26</v>
      </c>
      <c r="F182" s="471" t="s">
        <v>2362</v>
      </c>
      <c r="G182" s="471"/>
      <c r="H182" s="466"/>
      <c r="I182" s="466"/>
    </row>
    <row r="183" spans="1:9" hidden="1">
      <c r="A183" s="466">
        <v>178</v>
      </c>
      <c r="B183" s="487" t="s">
        <v>1862</v>
      </c>
      <c r="C183" s="482" t="s">
        <v>17</v>
      </c>
      <c r="D183" s="488"/>
      <c r="E183" s="470">
        <v>24</v>
      </c>
      <c r="F183" s="471" t="s">
        <v>2362</v>
      </c>
      <c r="G183" s="471"/>
      <c r="H183" s="488"/>
      <c r="I183" s="466"/>
    </row>
    <row r="184" spans="1:9" hidden="1">
      <c r="A184" s="466">
        <v>179</v>
      </c>
      <c r="B184" s="487" t="s">
        <v>1864</v>
      </c>
      <c r="C184" s="474"/>
      <c r="D184" s="473" t="s">
        <v>7</v>
      </c>
      <c r="E184" s="470">
        <v>21</v>
      </c>
      <c r="F184" s="471" t="s">
        <v>2362</v>
      </c>
      <c r="G184" s="471" t="s">
        <v>2362</v>
      </c>
      <c r="H184" s="473"/>
      <c r="I184" s="473"/>
    </row>
    <row r="185" spans="1:9" hidden="1">
      <c r="A185" s="466">
        <v>180</v>
      </c>
      <c r="B185" s="467" t="s">
        <v>1867</v>
      </c>
      <c r="C185" s="474"/>
      <c r="D185" s="473" t="s">
        <v>7</v>
      </c>
      <c r="E185" s="470">
        <v>64</v>
      </c>
      <c r="F185" s="471" t="s">
        <v>2362</v>
      </c>
      <c r="G185" s="471" t="s">
        <v>2362</v>
      </c>
      <c r="H185" s="473"/>
      <c r="I185" s="473"/>
    </row>
    <row r="186" spans="1:9" hidden="1">
      <c r="A186" s="466">
        <v>181</v>
      </c>
      <c r="B186" s="487" t="s">
        <v>1870</v>
      </c>
      <c r="C186" s="474"/>
      <c r="D186" s="473" t="s">
        <v>7</v>
      </c>
      <c r="E186" s="470">
        <v>33</v>
      </c>
      <c r="F186" s="471" t="s">
        <v>2362</v>
      </c>
      <c r="G186" s="471" t="s">
        <v>2362</v>
      </c>
      <c r="H186" s="473"/>
      <c r="I186" s="473"/>
    </row>
    <row r="187" spans="1:9" hidden="1">
      <c r="A187" s="466">
        <v>182</v>
      </c>
      <c r="B187" s="487" t="s">
        <v>1872</v>
      </c>
      <c r="C187" s="482" t="s">
        <v>17</v>
      </c>
      <c r="D187" s="473"/>
      <c r="E187" s="470">
        <v>30</v>
      </c>
      <c r="F187" s="471" t="s">
        <v>2362</v>
      </c>
      <c r="G187" s="471"/>
      <c r="H187" s="473"/>
      <c r="I187" s="473"/>
    </row>
    <row r="188" spans="1:9" hidden="1">
      <c r="A188" s="466">
        <v>183</v>
      </c>
      <c r="B188" s="482" t="s">
        <v>1875</v>
      </c>
      <c r="C188" s="482" t="s">
        <v>17</v>
      </c>
      <c r="D188" s="473"/>
      <c r="E188" s="470">
        <v>48</v>
      </c>
      <c r="F188" s="471" t="s">
        <v>2362</v>
      </c>
      <c r="G188" s="471"/>
      <c r="H188" s="473"/>
      <c r="I188" s="473"/>
    </row>
    <row r="189" spans="1:9" hidden="1">
      <c r="A189" s="466">
        <v>184</v>
      </c>
      <c r="B189" s="477" t="s">
        <v>1878</v>
      </c>
      <c r="C189" s="474"/>
      <c r="D189" s="473" t="s">
        <v>7</v>
      </c>
      <c r="E189" s="470">
        <v>45</v>
      </c>
      <c r="F189" s="471" t="s">
        <v>2362</v>
      </c>
      <c r="G189" s="471" t="s">
        <v>2362</v>
      </c>
      <c r="H189" s="473"/>
      <c r="I189" s="473"/>
    </row>
    <row r="190" spans="1:9">
      <c r="A190" s="466">
        <v>185</v>
      </c>
      <c r="B190" s="487" t="s">
        <v>1884</v>
      </c>
      <c r="C190" s="482" t="s">
        <v>17</v>
      </c>
      <c r="D190" s="473"/>
      <c r="E190" s="470">
        <v>16</v>
      </c>
      <c r="F190" s="471"/>
      <c r="G190" s="471"/>
      <c r="H190" s="471"/>
      <c r="I190" s="473"/>
    </row>
    <row r="191" spans="1:9" hidden="1">
      <c r="A191" s="466">
        <v>186</v>
      </c>
      <c r="B191" s="467" t="s">
        <v>1888</v>
      </c>
      <c r="C191" s="474"/>
      <c r="D191" s="473" t="s">
        <v>7</v>
      </c>
      <c r="E191" s="470">
        <v>67</v>
      </c>
      <c r="F191" s="471" t="s">
        <v>2362</v>
      </c>
      <c r="G191" s="471" t="s">
        <v>2362</v>
      </c>
      <c r="H191" s="473"/>
      <c r="I191" s="473"/>
    </row>
    <row r="192" spans="1:9" hidden="1">
      <c r="A192" s="466">
        <v>187</v>
      </c>
      <c r="B192" s="487" t="s">
        <v>1892</v>
      </c>
      <c r="C192" s="474"/>
      <c r="D192" s="473" t="s">
        <v>7</v>
      </c>
      <c r="E192" s="470">
        <v>27</v>
      </c>
      <c r="F192" s="471" t="s">
        <v>2362</v>
      </c>
      <c r="G192" s="471" t="s">
        <v>2362</v>
      </c>
      <c r="H192" s="473"/>
      <c r="I192" s="473"/>
    </row>
    <row r="193" spans="1:9" hidden="1">
      <c r="A193" s="466">
        <v>188</v>
      </c>
      <c r="B193" s="487" t="s">
        <v>1894</v>
      </c>
      <c r="C193" s="474"/>
      <c r="D193" s="473" t="s">
        <v>7</v>
      </c>
      <c r="E193" s="470">
        <v>22</v>
      </c>
      <c r="F193" s="471" t="s">
        <v>2362</v>
      </c>
      <c r="G193" s="471" t="s">
        <v>2362</v>
      </c>
      <c r="H193" s="473"/>
      <c r="I193" s="473"/>
    </row>
    <row r="194" spans="1:9">
      <c r="A194" s="466">
        <v>189</v>
      </c>
      <c r="B194" s="487" t="s">
        <v>1896</v>
      </c>
      <c r="C194" s="474"/>
      <c r="D194" s="473" t="s">
        <v>7</v>
      </c>
      <c r="E194" s="470">
        <v>20</v>
      </c>
      <c r="F194" s="471"/>
      <c r="G194" s="471"/>
      <c r="H194" s="471"/>
      <c r="I194" s="473"/>
    </row>
    <row r="195" spans="1:9">
      <c r="A195" s="466">
        <v>190</v>
      </c>
      <c r="B195" s="487" t="s">
        <v>1898</v>
      </c>
      <c r="C195" s="482" t="s">
        <v>17</v>
      </c>
      <c r="D195" s="473"/>
      <c r="E195" s="470">
        <v>13</v>
      </c>
      <c r="F195" s="471"/>
      <c r="G195" s="471"/>
      <c r="H195" s="471"/>
      <c r="I195" s="473"/>
    </row>
    <row r="196" spans="1:9">
      <c r="A196" s="466">
        <v>191</v>
      </c>
      <c r="B196" s="482" t="s">
        <v>1901</v>
      </c>
      <c r="C196" s="468" t="s">
        <v>17</v>
      </c>
      <c r="D196" s="473"/>
      <c r="E196" s="470">
        <v>31</v>
      </c>
      <c r="F196" s="471"/>
      <c r="G196" s="471"/>
      <c r="H196" s="471"/>
      <c r="I196" s="473"/>
    </row>
    <row r="197" spans="1:9" hidden="1">
      <c r="A197" s="466">
        <v>192</v>
      </c>
      <c r="B197" s="487" t="s">
        <v>1903</v>
      </c>
      <c r="C197" s="474"/>
      <c r="D197" s="473" t="s">
        <v>7</v>
      </c>
      <c r="E197" s="470">
        <v>24</v>
      </c>
      <c r="F197" s="471" t="s">
        <v>2362</v>
      </c>
      <c r="G197" s="471" t="s">
        <v>2362</v>
      </c>
      <c r="H197" s="473"/>
      <c r="I197" s="473"/>
    </row>
    <row r="198" spans="1:9">
      <c r="A198" s="466">
        <v>193</v>
      </c>
      <c r="B198" s="467" t="s">
        <v>1909</v>
      </c>
      <c r="C198" s="482" t="s">
        <v>17</v>
      </c>
      <c r="D198" s="473"/>
      <c r="E198" s="470">
        <v>46</v>
      </c>
      <c r="F198" s="471"/>
      <c r="G198" s="471"/>
      <c r="H198" s="471"/>
      <c r="I198" s="473"/>
    </row>
    <row r="199" spans="1:9">
      <c r="A199" s="466">
        <v>194</v>
      </c>
      <c r="B199" s="487" t="s">
        <v>1912</v>
      </c>
      <c r="C199" s="482" t="s">
        <v>17</v>
      </c>
      <c r="D199" s="473"/>
      <c r="E199" s="470">
        <v>19</v>
      </c>
      <c r="F199" s="471"/>
      <c r="G199" s="471"/>
      <c r="H199" s="471"/>
      <c r="I199" s="473"/>
    </row>
    <row r="200" spans="1:9" hidden="1">
      <c r="A200" s="466">
        <v>195</v>
      </c>
      <c r="B200" s="487" t="s">
        <v>1914</v>
      </c>
      <c r="C200" s="474"/>
      <c r="D200" s="473" t="s">
        <v>7</v>
      </c>
      <c r="E200" s="470">
        <v>18</v>
      </c>
      <c r="F200" s="471" t="s">
        <v>2362</v>
      </c>
      <c r="G200" s="471" t="s">
        <v>2362</v>
      </c>
      <c r="H200" s="473"/>
      <c r="I200" s="473"/>
    </row>
    <row r="201" spans="1:9">
      <c r="A201" s="466">
        <v>196</v>
      </c>
      <c r="B201" s="487" t="s">
        <v>1916</v>
      </c>
      <c r="C201" s="474"/>
      <c r="D201" s="473" t="s">
        <v>7</v>
      </c>
      <c r="E201" s="470">
        <v>12</v>
      </c>
      <c r="F201" s="471"/>
      <c r="G201" s="471"/>
      <c r="H201" s="471"/>
      <c r="I201" s="473"/>
    </row>
    <row r="202" spans="1:9">
      <c r="A202" s="466">
        <v>197</v>
      </c>
      <c r="B202" s="467" t="s">
        <v>1919</v>
      </c>
      <c r="C202" s="468" t="s">
        <v>17</v>
      </c>
      <c r="D202" s="473"/>
      <c r="E202" s="470">
        <v>27</v>
      </c>
      <c r="F202" s="471"/>
      <c r="G202" s="471"/>
      <c r="H202" s="471"/>
      <c r="I202" s="473"/>
    </row>
    <row r="203" spans="1:9">
      <c r="A203" s="466">
        <v>198</v>
      </c>
      <c r="B203" s="487" t="s">
        <v>1922</v>
      </c>
      <c r="C203" s="474"/>
      <c r="D203" s="473" t="s">
        <v>7</v>
      </c>
      <c r="E203" s="470">
        <v>26</v>
      </c>
      <c r="F203" s="471"/>
      <c r="G203" s="471"/>
      <c r="H203" s="471"/>
      <c r="I203" s="473"/>
    </row>
    <row r="204" spans="1:9" hidden="1">
      <c r="A204" s="466">
        <v>199</v>
      </c>
      <c r="B204" s="467" t="s">
        <v>1927</v>
      </c>
      <c r="C204" s="468" t="s">
        <v>17</v>
      </c>
      <c r="D204" s="473"/>
      <c r="E204" s="470">
        <v>44</v>
      </c>
      <c r="F204" s="471" t="s">
        <v>2362</v>
      </c>
      <c r="G204" s="471" t="s">
        <v>2362</v>
      </c>
      <c r="H204" s="473"/>
      <c r="I204" s="473"/>
    </row>
    <row r="205" spans="1:9" hidden="1">
      <c r="A205" s="466">
        <v>200</v>
      </c>
      <c r="B205" s="487" t="s">
        <v>1930</v>
      </c>
      <c r="C205" s="474"/>
      <c r="D205" s="473" t="s">
        <v>7</v>
      </c>
      <c r="E205" s="470">
        <v>42</v>
      </c>
      <c r="F205" s="471" t="s">
        <v>2362</v>
      </c>
      <c r="G205" s="471"/>
      <c r="H205" s="473"/>
      <c r="I205" s="473"/>
    </row>
    <row r="206" spans="1:9" hidden="1">
      <c r="A206" s="466">
        <v>201</v>
      </c>
      <c r="B206" s="487" t="s">
        <v>1932</v>
      </c>
      <c r="C206" s="482" t="s">
        <v>17</v>
      </c>
      <c r="D206" s="473"/>
      <c r="E206" s="470">
        <v>21</v>
      </c>
      <c r="F206" s="471" t="s">
        <v>2362</v>
      </c>
      <c r="G206" s="471" t="s">
        <v>2362</v>
      </c>
      <c r="H206" s="473"/>
      <c r="I206" s="473"/>
    </row>
    <row r="207" spans="1:9" hidden="1">
      <c r="A207" s="466">
        <v>202</v>
      </c>
      <c r="B207" s="487" t="s">
        <v>1934</v>
      </c>
      <c r="C207" s="482" t="s">
        <v>17</v>
      </c>
      <c r="D207" s="473"/>
      <c r="E207" s="470">
        <v>20</v>
      </c>
      <c r="F207" s="471" t="s">
        <v>2362</v>
      </c>
      <c r="G207" s="471" t="s">
        <v>2362</v>
      </c>
      <c r="H207" s="473"/>
      <c r="I207" s="473"/>
    </row>
    <row r="208" spans="1:9">
      <c r="A208" s="466">
        <v>203</v>
      </c>
      <c r="B208" s="487" t="s">
        <v>1936</v>
      </c>
      <c r="C208" s="482" t="s">
        <v>17</v>
      </c>
      <c r="D208" s="473"/>
      <c r="E208" s="470">
        <v>18</v>
      </c>
      <c r="F208" s="471"/>
      <c r="G208" s="471"/>
      <c r="H208" s="471"/>
      <c r="I208" s="473"/>
    </row>
    <row r="209" spans="1:9">
      <c r="A209" s="466">
        <v>204</v>
      </c>
      <c r="B209" s="487" t="s">
        <v>1938</v>
      </c>
      <c r="C209" s="474"/>
      <c r="D209" s="473" t="s">
        <v>7</v>
      </c>
      <c r="E209" s="470">
        <v>15</v>
      </c>
      <c r="F209" s="471"/>
      <c r="G209" s="471"/>
      <c r="H209" s="471"/>
      <c r="I209" s="473"/>
    </row>
    <row r="210" spans="1:9">
      <c r="A210" s="466">
        <v>205</v>
      </c>
      <c r="B210" s="467" t="s">
        <v>1941</v>
      </c>
      <c r="C210" s="468" t="s">
        <v>17</v>
      </c>
      <c r="D210" s="473"/>
      <c r="E210" s="470">
        <v>51</v>
      </c>
      <c r="F210" s="471"/>
      <c r="G210" s="471"/>
      <c r="H210" s="471"/>
      <c r="I210" s="473"/>
    </row>
    <row r="211" spans="1:9">
      <c r="A211" s="466">
        <v>206</v>
      </c>
      <c r="B211" s="487" t="s">
        <v>1943</v>
      </c>
      <c r="C211" s="474"/>
      <c r="D211" s="473" t="s">
        <v>7</v>
      </c>
      <c r="E211" s="470">
        <v>57</v>
      </c>
      <c r="F211" s="471"/>
      <c r="G211" s="471"/>
      <c r="H211" s="471"/>
      <c r="I211" s="473"/>
    </row>
    <row r="212" spans="1:9">
      <c r="A212" s="466">
        <v>207</v>
      </c>
      <c r="B212" s="487" t="s">
        <v>1945</v>
      </c>
      <c r="C212" s="482" t="s">
        <v>17</v>
      </c>
      <c r="D212" s="473"/>
      <c r="E212" s="470">
        <v>26</v>
      </c>
      <c r="F212" s="471"/>
      <c r="G212" s="471"/>
      <c r="H212" s="471"/>
      <c r="I212" s="473"/>
    </row>
    <row r="213" spans="1:9">
      <c r="A213" s="466">
        <v>208</v>
      </c>
      <c r="B213" s="487" t="s">
        <v>1947</v>
      </c>
      <c r="C213" s="474"/>
      <c r="D213" s="473" t="s">
        <v>7</v>
      </c>
      <c r="E213" s="470">
        <v>24</v>
      </c>
      <c r="F213" s="471"/>
      <c r="G213" s="471"/>
      <c r="H213" s="471"/>
      <c r="I213" s="473"/>
    </row>
    <row r="214" spans="1:9">
      <c r="A214" s="466">
        <v>209</v>
      </c>
      <c r="B214" s="487" t="s">
        <v>1949</v>
      </c>
      <c r="C214" s="474"/>
      <c r="D214" s="473" t="s">
        <v>7</v>
      </c>
      <c r="E214" s="470">
        <v>20</v>
      </c>
      <c r="F214" s="471"/>
      <c r="G214" s="471"/>
      <c r="H214" s="471"/>
      <c r="I214" s="473"/>
    </row>
    <row r="215" spans="1:9">
      <c r="A215" s="466">
        <v>210</v>
      </c>
      <c r="B215" s="487" t="s">
        <v>1952</v>
      </c>
      <c r="C215" s="482" t="s">
        <v>17</v>
      </c>
      <c r="D215" s="473"/>
      <c r="E215" s="470">
        <v>46</v>
      </c>
      <c r="F215" s="471"/>
      <c r="G215" s="471"/>
      <c r="H215" s="471"/>
      <c r="I215" s="473"/>
    </row>
    <row r="216" spans="1:9">
      <c r="A216" s="466">
        <v>211</v>
      </c>
      <c r="B216" s="467" t="s">
        <v>1956</v>
      </c>
      <c r="C216" s="468" t="s">
        <v>17</v>
      </c>
      <c r="D216" s="473"/>
      <c r="E216" s="470">
        <v>39</v>
      </c>
      <c r="F216" s="471"/>
      <c r="G216" s="471"/>
      <c r="H216" s="471"/>
      <c r="I216" s="473"/>
    </row>
    <row r="217" spans="1:9">
      <c r="A217" s="466">
        <v>212</v>
      </c>
      <c r="B217" s="487" t="s">
        <v>1958</v>
      </c>
      <c r="C217" s="482" t="s">
        <v>17</v>
      </c>
      <c r="D217" s="473"/>
      <c r="E217" s="470">
        <v>35</v>
      </c>
      <c r="F217" s="471"/>
      <c r="G217" s="471"/>
      <c r="H217" s="471"/>
      <c r="I217" s="473"/>
    </row>
    <row r="218" spans="1:9" hidden="1">
      <c r="A218" s="466">
        <v>213</v>
      </c>
      <c r="B218" s="487" t="s">
        <v>1960</v>
      </c>
      <c r="C218" s="482" t="s">
        <v>17</v>
      </c>
      <c r="D218" s="473"/>
      <c r="E218" s="470">
        <v>34</v>
      </c>
      <c r="F218" s="471" t="s">
        <v>2362</v>
      </c>
      <c r="G218" s="471" t="s">
        <v>2362</v>
      </c>
      <c r="H218" s="473"/>
      <c r="I218" s="473"/>
    </row>
    <row r="219" spans="1:9">
      <c r="A219" s="466">
        <v>214</v>
      </c>
      <c r="B219" s="487" t="s">
        <v>1962</v>
      </c>
      <c r="C219" s="474"/>
      <c r="D219" s="473" t="s">
        <v>7</v>
      </c>
      <c r="E219" s="470">
        <v>28</v>
      </c>
      <c r="F219" s="471"/>
      <c r="G219" s="471"/>
      <c r="H219" s="471"/>
      <c r="I219" s="473"/>
    </row>
    <row r="220" spans="1:9" hidden="1">
      <c r="A220" s="466">
        <v>215</v>
      </c>
      <c r="B220" s="467" t="s">
        <v>1965</v>
      </c>
      <c r="C220" s="468" t="s">
        <v>17</v>
      </c>
      <c r="D220" s="473"/>
      <c r="E220" s="470">
        <v>60</v>
      </c>
      <c r="F220" s="471" t="s">
        <v>2362</v>
      </c>
      <c r="G220" s="471" t="s">
        <v>2362</v>
      </c>
      <c r="H220" s="473"/>
      <c r="I220" s="473"/>
    </row>
    <row r="221" spans="1:9" hidden="1">
      <c r="A221" s="466">
        <v>216</v>
      </c>
      <c r="B221" s="487" t="s">
        <v>1968</v>
      </c>
      <c r="C221" s="474"/>
      <c r="D221" s="473" t="s">
        <v>7</v>
      </c>
      <c r="E221" s="470">
        <v>54</v>
      </c>
      <c r="F221" s="471" t="s">
        <v>2362</v>
      </c>
      <c r="G221" s="471" t="s">
        <v>2362</v>
      </c>
      <c r="H221" s="473"/>
      <c r="I221" s="473"/>
    </row>
    <row r="222" spans="1:9">
      <c r="A222" s="466">
        <v>217</v>
      </c>
      <c r="B222" s="487" t="s">
        <v>1971</v>
      </c>
      <c r="C222" s="482" t="s">
        <v>17</v>
      </c>
      <c r="D222" s="473"/>
      <c r="E222" s="470">
        <v>23</v>
      </c>
      <c r="F222" s="471"/>
      <c r="G222" s="471"/>
      <c r="H222" s="471"/>
      <c r="I222" s="473"/>
    </row>
    <row r="223" spans="1:9" hidden="1">
      <c r="A223" s="466">
        <v>218</v>
      </c>
      <c r="B223" s="487" t="s">
        <v>1973</v>
      </c>
      <c r="C223" s="474"/>
      <c r="D223" s="473" t="s">
        <v>7</v>
      </c>
      <c r="E223" s="470">
        <v>20</v>
      </c>
      <c r="F223" s="471" t="s">
        <v>2362</v>
      </c>
      <c r="G223" s="471" t="s">
        <v>2362</v>
      </c>
      <c r="H223" s="473"/>
      <c r="I223" s="473"/>
    </row>
    <row r="224" spans="1:9" hidden="1">
      <c r="A224" s="466">
        <v>219</v>
      </c>
      <c r="B224" s="487" t="s">
        <v>1975</v>
      </c>
      <c r="C224" s="482" t="s">
        <v>17</v>
      </c>
      <c r="D224" s="473"/>
      <c r="E224" s="470">
        <v>18</v>
      </c>
      <c r="F224" s="471" t="s">
        <v>2362</v>
      </c>
      <c r="G224" s="471"/>
      <c r="H224" s="473"/>
      <c r="I224" s="473"/>
    </row>
    <row r="225" spans="1:9">
      <c r="A225" s="466">
        <v>220</v>
      </c>
      <c r="B225" s="467" t="s">
        <v>1978</v>
      </c>
      <c r="C225" s="474"/>
      <c r="D225" s="473" t="s">
        <v>7</v>
      </c>
      <c r="E225" s="470">
        <v>87</v>
      </c>
      <c r="F225" s="471"/>
      <c r="G225" s="471"/>
      <c r="H225" s="471"/>
      <c r="I225" s="473"/>
    </row>
    <row r="226" spans="1:9">
      <c r="A226" s="466">
        <v>221</v>
      </c>
      <c r="B226" s="467" t="s">
        <v>1981</v>
      </c>
      <c r="C226" s="468" t="s">
        <v>17</v>
      </c>
      <c r="D226" s="473"/>
      <c r="E226" s="470">
        <v>49</v>
      </c>
      <c r="F226" s="471"/>
      <c r="G226" s="471"/>
      <c r="H226" s="471"/>
      <c r="I226" s="473"/>
    </row>
    <row r="227" spans="1:9" hidden="1">
      <c r="A227" s="466">
        <v>222</v>
      </c>
      <c r="B227" s="487" t="s">
        <v>1984</v>
      </c>
      <c r="C227" s="474"/>
      <c r="D227" s="473" t="s">
        <v>7</v>
      </c>
      <c r="E227" s="470">
        <v>49</v>
      </c>
      <c r="F227" s="471" t="s">
        <v>2362</v>
      </c>
      <c r="G227" s="471" t="s">
        <v>2362</v>
      </c>
      <c r="H227" s="473"/>
      <c r="I227" s="473"/>
    </row>
    <row r="228" spans="1:9" hidden="1">
      <c r="A228" s="466">
        <v>223</v>
      </c>
      <c r="B228" s="487" t="s">
        <v>1986</v>
      </c>
      <c r="C228" s="474"/>
      <c r="D228" s="473" t="s">
        <v>7</v>
      </c>
      <c r="E228" s="470">
        <v>24</v>
      </c>
      <c r="F228" s="471" t="s">
        <v>2362</v>
      </c>
      <c r="G228" s="471" t="s">
        <v>2362</v>
      </c>
      <c r="H228" s="473"/>
      <c r="I228" s="473"/>
    </row>
    <row r="229" spans="1:9" hidden="1">
      <c r="A229" s="466">
        <v>224</v>
      </c>
      <c r="B229" s="487" t="s">
        <v>1989</v>
      </c>
      <c r="C229" s="474"/>
      <c r="D229" s="473" t="s">
        <v>7</v>
      </c>
      <c r="E229" s="470">
        <v>22</v>
      </c>
      <c r="F229" s="471" t="s">
        <v>2362</v>
      </c>
      <c r="G229" s="471" t="s">
        <v>2362</v>
      </c>
      <c r="H229" s="473"/>
      <c r="I229" s="473"/>
    </row>
    <row r="230" spans="1:9" hidden="1">
      <c r="A230" s="466">
        <v>225</v>
      </c>
      <c r="B230" s="487" t="s">
        <v>1991</v>
      </c>
      <c r="C230" s="474"/>
      <c r="D230" s="473" t="s">
        <v>7</v>
      </c>
      <c r="E230" s="470">
        <v>20</v>
      </c>
      <c r="F230" s="471" t="s">
        <v>2362</v>
      </c>
      <c r="G230" s="471" t="s">
        <v>2362</v>
      </c>
      <c r="H230" s="473"/>
      <c r="I230" s="473"/>
    </row>
    <row r="231" spans="1:9">
      <c r="A231" s="466">
        <v>226</v>
      </c>
      <c r="B231" s="487" t="s">
        <v>1993</v>
      </c>
      <c r="C231" s="482" t="s">
        <v>17</v>
      </c>
      <c r="D231" s="473"/>
      <c r="E231" s="470">
        <v>19</v>
      </c>
      <c r="F231" s="471"/>
      <c r="G231" s="471"/>
      <c r="H231" s="471"/>
      <c r="I231" s="473"/>
    </row>
    <row r="232" spans="1:9" hidden="1">
      <c r="A232" s="466">
        <v>227</v>
      </c>
      <c r="B232" s="487" t="s">
        <v>1995</v>
      </c>
      <c r="C232" s="474"/>
      <c r="D232" s="473" t="s">
        <v>7</v>
      </c>
      <c r="E232" s="470">
        <v>17</v>
      </c>
      <c r="F232" s="471" t="s">
        <v>2362</v>
      </c>
      <c r="G232" s="471"/>
      <c r="H232" s="473"/>
      <c r="I232" s="473"/>
    </row>
    <row r="233" spans="1:9">
      <c r="A233" s="466">
        <v>228</v>
      </c>
      <c r="B233" s="487" t="s">
        <v>1997</v>
      </c>
      <c r="C233" s="482" t="s">
        <v>17</v>
      </c>
      <c r="D233" s="473"/>
      <c r="E233" s="470">
        <v>14</v>
      </c>
      <c r="F233" s="471"/>
      <c r="G233" s="471"/>
      <c r="H233" s="471"/>
      <c r="I233" s="473"/>
    </row>
    <row r="234" spans="1:9" hidden="1">
      <c r="A234" s="466">
        <v>229</v>
      </c>
      <c r="B234" s="467" t="s">
        <v>2000</v>
      </c>
      <c r="C234" s="468" t="s">
        <v>17</v>
      </c>
      <c r="D234" s="473"/>
      <c r="E234" s="470">
        <v>62</v>
      </c>
      <c r="F234" s="471" t="s">
        <v>2362</v>
      </c>
      <c r="G234" s="471" t="s">
        <v>2362</v>
      </c>
      <c r="H234" s="473"/>
      <c r="I234" s="473"/>
    </row>
    <row r="235" spans="1:9" hidden="1">
      <c r="A235" s="466">
        <v>230</v>
      </c>
      <c r="B235" s="487" t="s">
        <v>2003</v>
      </c>
      <c r="C235" s="474"/>
      <c r="D235" s="473" t="s">
        <v>7</v>
      </c>
      <c r="E235" s="470">
        <v>70</v>
      </c>
      <c r="F235" s="471" t="s">
        <v>2362</v>
      </c>
      <c r="G235" s="471" t="s">
        <v>2362</v>
      </c>
      <c r="H235" s="473"/>
      <c r="I235" s="473"/>
    </row>
    <row r="236" spans="1:9" hidden="1">
      <c r="A236" s="466">
        <v>231</v>
      </c>
      <c r="B236" s="487" t="s">
        <v>2006</v>
      </c>
      <c r="C236" s="474"/>
      <c r="D236" s="473" t="s">
        <v>7</v>
      </c>
      <c r="E236" s="470">
        <v>25</v>
      </c>
      <c r="F236" s="471" t="s">
        <v>2362</v>
      </c>
      <c r="G236" s="471" t="s">
        <v>2362</v>
      </c>
      <c r="H236" s="473"/>
      <c r="I236" s="473"/>
    </row>
    <row r="237" spans="1:9" hidden="1">
      <c r="A237" s="466">
        <v>232</v>
      </c>
      <c r="B237" s="467" t="s">
        <v>2009</v>
      </c>
      <c r="C237" s="468" t="s">
        <v>17</v>
      </c>
      <c r="D237" s="473"/>
      <c r="E237" s="470">
        <v>35</v>
      </c>
      <c r="F237" s="471" t="s">
        <v>2362</v>
      </c>
      <c r="G237" s="471"/>
      <c r="H237" s="473"/>
      <c r="I237" s="473"/>
    </row>
    <row r="238" spans="1:9" hidden="1">
      <c r="A238" s="466">
        <v>233</v>
      </c>
      <c r="B238" s="487" t="s">
        <v>2012</v>
      </c>
      <c r="C238" s="474"/>
      <c r="D238" s="473" t="s">
        <v>7</v>
      </c>
      <c r="E238" s="470">
        <v>30</v>
      </c>
      <c r="F238" s="471" t="s">
        <v>2362</v>
      </c>
      <c r="G238" s="471"/>
      <c r="H238" s="473"/>
      <c r="I238" s="473"/>
    </row>
    <row r="239" spans="1:9" hidden="1">
      <c r="A239" s="466">
        <v>234</v>
      </c>
      <c r="B239" s="467" t="s">
        <v>2020</v>
      </c>
      <c r="C239" s="468" t="s">
        <v>17</v>
      </c>
      <c r="D239" s="473"/>
      <c r="E239" s="470">
        <v>81</v>
      </c>
      <c r="F239" s="471" t="s">
        <v>2362</v>
      </c>
      <c r="G239" s="471" t="s">
        <v>2362</v>
      </c>
      <c r="H239" s="473"/>
      <c r="I239" s="473"/>
    </row>
    <row r="240" spans="1:9" hidden="1">
      <c r="A240" s="466">
        <v>235</v>
      </c>
      <c r="B240" s="487" t="s">
        <v>2022</v>
      </c>
      <c r="C240" s="474"/>
      <c r="D240" s="473" t="s">
        <v>7</v>
      </c>
      <c r="E240" s="470">
        <v>82</v>
      </c>
      <c r="F240" s="471" t="s">
        <v>2362</v>
      </c>
      <c r="G240" s="471" t="s">
        <v>2362</v>
      </c>
      <c r="H240" s="473"/>
      <c r="I240" s="473"/>
    </row>
    <row r="241" spans="1:9" hidden="1">
      <c r="A241" s="466">
        <v>236</v>
      </c>
      <c r="B241" s="467" t="s">
        <v>2025</v>
      </c>
      <c r="C241" s="468" t="s">
        <v>17</v>
      </c>
      <c r="D241" s="473"/>
      <c r="E241" s="470">
        <v>46</v>
      </c>
      <c r="F241" s="471" t="s">
        <v>2362</v>
      </c>
      <c r="G241" s="471" t="s">
        <v>2362</v>
      </c>
      <c r="H241" s="473"/>
      <c r="I241" s="473"/>
    </row>
    <row r="242" spans="1:9" hidden="1">
      <c r="A242" s="466">
        <v>237</v>
      </c>
      <c r="B242" s="487" t="s">
        <v>2027</v>
      </c>
      <c r="C242" s="474"/>
      <c r="D242" s="473" t="s">
        <v>7</v>
      </c>
      <c r="E242" s="470">
        <v>42</v>
      </c>
      <c r="F242" s="471" t="s">
        <v>2362</v>
      </c>
      <c r="G242" s="471" t="s">
        <v>2362</v>
      </c>
      <c r="H242" s="473"/>
      <c r="I242" s="473"/>
    </row>
    <row r="243" spans="1:9" hidden="1">
      <c r="A243" s="466">
        <v>238</v>
      </c>
      <c r="B243" s="487" t="s">
        <v>2030</v>
      </c>
      <c r="C243" s="474"/>
      <c r="D243" s="473" t="s">
        <v>7</v>
      </c>
      <c r="E243" s="470">
        <v>16</v>
      </c>
      <c r="F243" s="471" t="s">
        <v>2362</v>
      </c>
      <c r="G243" s="471"/>
      <c r="H243" s="473"/>
      <c r="I243" s="473"/>
    </row>
    <row r="244" spans="1:9" hidden="1">
      <c r="A244" s="466">
        <v>239</v>
      </c>
      <c r="B244" s="487" t="s">
        <v>2032</v>
      </c>
      <c r="C244" s="474"/>
      <c r="D244" s="473" t="s">
        <v>7</v>
      </c>
      <c r="E244" s="470">
        <v>14</v>
      </c>
      <c r="F244" s="471" t="s">
        <v>2362</v>
      </c>
      <c r="G244" s="471"/>
      <c r="H244" s="473"/>
      <c r="I244" s="473"/>
    </row>
    <row r="245" spans="1:9">
      <c r="A245" s="466">
        <v>240</v>
      </c>
      <c r="B245" s="487" t="s">
        <v>2034</v>
      </c>
      <c r="C245" s="474"/>
      <c r="D245" s="473" t="s">
        <v>7</v>
      </c>
      <c r="E245" s="470">
        <v>12</v>
      </c>
      <c r="F245" s="471"/>
      <c r="G245" s="471"/>
      <c r="H245" s="471"/>
      <c r="I245" s="473"/>
    </row>
    <row r="246" spans="1:9" hidden="1">
      <c r="A246" s="466">
        <v>241</v>
      </c>
      <c r="B246" s="467" t="s">
        <v>2041</v>
      </c>
      <c r="C246" s="474"/>
      <c r="D246" s="473" t="s">
        <v>7</v>
      </c>
      <c r="E246" s="470">
        <v>66</v>
      </c>
      <c r="F246" s="471" t="s">
        <v>2362</v>
      </c>
      <c r="G246" s="471" t="s">
        <v>2362</v>
      </c>
      <c r="H246" s="473"/>
      <c r="I246" s="473"/>
    </row>
    <row r="247" spans="1:9">
      <c r="A247" s="466">
        <v>242</v>
      </c>
      <c r="B247" s="487" t="s">
        <v>881</v>
      </c>
      <c r="C247" s="482" t="s">
        <v>17</v>
      </c>
      <c r="D247" s="473"/>
      <c r="E247" s="470">
        <v>40</v>
      </c>
      <c r="F247" s="471"/>
      <c r="G247" s="471"/>
      <c r="H247" s="471"/>
      <c r="I247" s="473"/>
    </row>
    <row r="248" spans="1:9" hidden="1">
      <c r="A248" s="466">
        <v>243</v>
      </c>
      <c r="B248" s="467" t="s">
        <v>2046</v>
      </c>
      <c r="C248" s="474"/>
      <c r="D248" s="473" t="s">
        <v>7</v>
      </c>
      <c r="E248" s="470">
        <v>74</v>
      </c>
      <c r="F248" s="471" t="s">
        <v>2362</v>
      </c>
      <c r="G248" s="471" t="s">
        <v>2362</v>
      </c>
      <c r="H248" s="473"/>
      <c r="I248" s="473"/>
    </row>
    <row r="249" spans="1:9" hidden="1">
      <c r="A249" s="466">
        <v>244</v>
      </c>
      <c r="B249" s="489" t="s">
        <v>2049</v>
      </c>
      <c r="C249" s="482" t="s">
        <v>17</v>
      </c>
      <c r="D249" s="473"/>
      <c r="E249" s="470">
        <v>44</v>
      </c>
      <c r="F249" s="471" t="s">
        <v>2362</v>
      </c>
      <c r="G249" s="471" t="s">
        <v>2362</v>
      </c>
      <c r="H249" s="473"/>
      <c r="I249" s="473"/>
    </row>
    <row r="250" spans="1:9" hidden="1">
      <c r="A250" s="466">
        <v>245</v>
      </c>
      <c r="B250" s="482" t="s">
        <v>2052</v>
      </c>
      <c r="C250" s="474"/>
      <c r="D250" s="473" t="s">
        <v>7</v>
      </c>
      <c r="E250" s="470">
        <v>35</v>
      </c>
      <c r="F250" s="471" t="s">
        <v>2362</v>
      </c>
      <c r="G250" s="471" t="s">
        <v>2362</v>
      </c>
      <c r="H250" s="473"/>
      <c r="I250" s="473"/>
    </row>
    <row r="251" spans="1:9" hidden="1">
      <c r="A251" s="466">
        <v>246</v>
      </c>
      <c r="B251" s="482" t="s">
        <v>2055</v>
      </c>
      <c r="C251" s="474"/>
      <c r="D251" s="473" t="s">
        <v>7</v>
      </c>
      <c r="E251" s="470">
        <v>14</v>
      </c>
      <c r="F251" s="471" t="s">
        <v>2362</v>
      </c>
      <c r="G251" s="471"/>
      <c r="H251" s="473"/>
      <c r="I251" s="473"/>
    </row>
    <row r="252" spans="1:9">
      <c r="A252" s="466">
        <v>247</v>
      </c>
      <c r="B252" s="489" t="s">
        <v>2057</v>
      </c>
      <c r="C252" s="482" t="s">
        <v>17</v>
      </c>
      <c r="D252" s="473"/>
      <c r="E252" s="470">
        <v>12</v>
      </c>
      <c r="F252" s="471"/>
      <c r="G252" s="471"/>
      <c r="H252" s="471"/>
      <c r="I252" s="473"/>
    </row>
    <row r="253" spans="1:9" hidden="1">
      <c r="A253" s="466">
        <v>248</v>
      </c>
      <c r="B253" s="482" t="s">
        <v>2062</v>
      </c>
      <c r="C253" s="482" t="s">
        <v>17</v>
      </c>
      <c r="D253" s="473"/>
      <c r="E253" s="470">
        <v>41</v>
      </c>
      <c r="F253" s="471" t="s">
        <v>2362</v>
      </c>
      <c r="G253" s="471"/>
      <c r="H253" s="473"/>
      <c r="I253" s="473"/>
    </row>
    <row r="254" spans="1:9" hidden="1">
      <c r="A254" s="466">
        <v>249</v>
      </c>
      <c r="B254" s="482" t="s">
        <v>2065</v>
      </c>
      <c r="C254" s="474"/>
      <c r="D254" s="473" t="s">
        <v>7</v>
      </c>
      <c r="E254" s="470">
        <v>33</v>
      </c>
      <c r="F254" s="471" t="s">
        <v>2362</v>
      </c>
      <c r="G254" s="471" t="s">
        <v>2362</v>
      </c>
      <c r="H254" s="473"/>
      <c r="I254" s="473"/>
    </row>
    <row r="255" spans="1:9" hidden="1">
      <c r="A255" s="466">
        <v>250</v>
      </c>
      <c r="B255" s="467" t="s">
        <v>2072</v>
      </c>
      <c r="C255" s="474"/>
      <c r="D255" s="473" t="s">
        <v>7</v>
      </c>
      <c r="E255" s="470">
        <v>45</v>
      </c>
      <c r="F255" s="471" t="s">
        <v>2362</v>
      </c>
      <c r="G255" s="471"/>
      <c r="H255" s="473"/>
      <c r="I255" s="473"/>
    </row>
    <row r="256" spans="1:9">
      <c r="A256" s="466">
        <v>251</v>
      </c>
      <c r="B256" s="487" t="s">
        <v>2075</v>
      </c>
      <c r="C256" s="482" t="s">
        <v>17</v>
      </c>
      <c r="D256" s="473"/>
      <c r="E256" s="470">
        <v>12</v>
      </c>
      <c r="F256" s="471"/>
      <c r="G256" s="471"/>
      <c r="H256" s="471"/>
      <c r="I256" s="473"/>
    </row>
    <row r="257" spans="1:9">
      <c r="A257" s="466">
        <v>252</v>
      </c>
      <c r="B257" s="467" t="s">
        <v>2080</v>
      </c>
      <c r="C257" s="468" t="s">
        <v>17</v>
      </c>
      <c r="D257" s="473"/>
      <c r="E257" s="470">
        <v>68</v>
      </c>
      <c r="F257" s="471"/>
      <c r="G257" s="471"/>
      <c r="H257" s="471"/>
      <c r="I257" s="473"/>
    </row>
    <row r="258" spans="1:9">
      <c r="A258" s="466">
        <v>253</v>
      </c>
      <c r="B258" s="487" t="s">
        <v>2083</v>
      </c>
      <c r="C258" s="474"/>
      <c r="D258" s="473" t="s">
        <v>7</v>
      </c>
      <c r="E258" s="470">
        <v>72</v>
      </c>
      <c r="F258" s="471"/>
      <c r="G258" s="471"/>
      <c r="H258" s="471"/>
      <c r="I258" s="473"/>
    </row>
    <row r="259" spans="1:9">
      <c r="A259" s="466">
        <v>254</v>
      </c>
      <c r="B259" s="486" t="s">
        <v>2086</v>
      </c>
      <c r="C259" s="482" t="s">
        <v>17</v>
      </c>
      <c r="D259" s="473"/>
      <c r="E259" s="470">
        <v>25</v>
      </c>
      <c r="F259" s="471"/>
      <c r="G259" s="471"/>
      <c r="H259" s="471"/>
      <c r="I259" s="473"/>
    </row>
    <row r="260" spans="1:9" hidden="1">
      <c r="A260" s="466">
        <v>255</v>
      </c>
      <c r="B260" s="486" t="s">
        <v>2089</v>
      </c>
      <c r="C260" s="468" t="s">
        <v>17</v>
      </c>
      <c r="D260" s="473"/>
      <c r="E260" s="470">
        <v>40</v>
      </c>
      <c r="F260" s="471" t="s">
        <v>2362</v>
      </c>
      <c r="G260" s="471" t="s">
        <v>2362</v>
      </c>
      <c r="H260" s="473"/>
      <c r="I260" s="473"/>
    </row>
    <row r="261" spans="1:9" hidden="1">
      <c r="A261" s="466">
        <v>256</v>
      </c>
      <c r="B261" s="486" t="s">
        <v>2091</v>
      </c>
      <c r="C261" s="474"/>
      <c r="D261" s="473" t="s">
        <v>7</v>
      </c>
      <c r="E261" s="470">
        <v>38</v>
      </c>
      <c r="F261" s="471" t="s">
        <v>2362</v>
      </c>
      <c r="G261" s="471" t="s">
        <v>2362</v>
      </c>
      <c r="H261" s="473"/>
      <c r="I261" s="473"/>
    </row>
    <row r="262" spans="1:9" hidden="1">
      <c r="A262" s="466">
        <v>257</v>
      </c>
      <c r="B262" s="486" t="s">
        <v>2100</v>
      </c>
      <c r="C262" s="482" t="s">
        <v>17</v>
      </c>
      <c r="D262" s="473"/>
      <c r="E262" s="470">
        <v>35</v>
      </c>
      <c r="F262" s="471" t="s">
        <v>2362</v>
      </c>
      <c r="G262" s="471"/>
      <c r="H262" s="473"/>
      <c r="I262" s="473"/>
    </row>
    <row r="263" spans="1:9">
      <c r="A263" s="466">
        <v>258</v>
      </c>
      <c r="B263" s="487" t="s">
        <v>2101</v>
      </c>
      <c r="C263" s="474"/>
      <c r="D263" s="473" t="s">
        <v>7</v>
      </c>
      <c r="E263" s="470">
        <v>37</v>
      </c>
      <c r="F263" s="471"/>
      <c r="G263" s="471"/>
      <c r="H263" s="471"/>
      <c r="I263" s="473"/>
    </row>
    <row r="264" spans="1:9" hidden="1">
      <c r="A264" s="466">
        <v>259</v>
      </c>
      <c r="B264" s="467" t="s">
        <v>2106</v>
      </c>
      <c r="C264" s="468" t="s">
        <v>17</v>
      </c>
      <c r="D264" s="473"/>
      <c r="E264" s="470">
        <v>53</v>
      </c>
      <c r="F264" s="471" t="s">
        <v>2362</v>
      </c>
      <c r="G264" s="471"/>
      <c r="H264" s="473"/>
      <c r="I264" s="473"/>
    </row>
    <row r="265" spans="1:9">
      <c r="A265" s="466">
        <v>260</v>
      </c>
      <c r="B265" s="487" t="s">
        <v>2109</v>
      </c>
      <c r="C265" s="474"/>
      <c r="D265" s="473" t="s">
        <v>7</v>
      </c>
      <c r="E265" s="470">
        <v>68</v>
      </c>
      <c r="F265" s="471"/>
      <c r="G265" s="471"/>
      <c r="H265" s="471"/>
      <c r="I265" s="473"/>
    </row>
    <row r="266" spans="1:9" hidden="1">
      <c r="A266" s="466">
        <v>261</v>
      </c>
      <c r="B266" s="487" t="s">
        <v>2111</v>
      </c>
      <c r="C266" s="474"/>
      <c r="D266" s="473" t="s">
        <v>7</v>
      </c>
      <c r="E266" s="470">
        <v>18</v>
      </c>
      <c r="F266" s="471" t="s">
        <v>2362</v>
      </c>
      <c r="G266" s="471"/>
      <c r="H266" s="473"/>
      <c r="I266" s="473"/>
    </row>
    <row r="267" spans="1:9">
      <c r="A267" s="466">
        <v>262</v>
      </c>
      <c r="B267" s="487" t="s">
        <v>2113</v>
      </c>
      <c r="C267" s="474"/>
      <c r="D267" s="473" t="s">
        <v>7</v>
      </c>
      <c r="E267" s="470">
        <v>16</v>
      </c>
      <c r="F267" s="471"/>
      <c r="G267" s="471"/>
      <c r="H267" s="471"/>
      <c r="I267" s="473"/>
    </row>
    <row r="268" spans="1:9" hidden="1">
      <c r="A268" s="466">
        <v>263</v>
      </c>
      <c r="B268" s="487" t="s">
        <v>2115</v>
      </c>
      <c r="C268" s="474"/>
      <c r="D268" s="473" t="s">
        <v>7</v>
      </c>
      <c r="E268" s="470">
        <v>24</v>
      </c>
      <c r="F268" s="471" t="s">
        <v>2362</v>
      </c>
      <c r="G268" s="471"/>
      <c r="H268" s="473"/>
      <c r="I268" s="473"/>
    </row>
    <row r="269" spans="1:9" hidden="1">
      <c r="A269" s="466">
        <v>264</v>
      </c>
      <c r="B269" s="467" t="s">
        <v>2119</v>
      </c>
      <c r="C269" s="468" t="s">
        <v>17</v>
      </c>
      <c r="D269" s="473"/>
      <c r="E269" s="470">
        <v>30</v>
      </c>
      <c r="F269" s="471" t="s">
        <v>2362</v>
      </c>
      <c r="G269" s="471" t="s">
        <v>2362</v>
      </c>
      <c r="H269" s="473"/>
      <c r="I269" s="473"/>
    </row>
    <row r="270" spans="1:9" hidden="1">
      <c r="A270" s="466">
        <v>265</v>
      </c>
      <c r="B270" s="487" t="s">
        <v>2122</v>
      </c>
      <c r="C270" s="474"/>
      <c r="D270" s="473" t="s">
        <v>7</v>
      </c>
      <c r="E270" s="470">
        <v>54</v>
      </c>
      <c r="F270" s="471" t="s">
        <v>2362</v>
      </c>
      <c r="G270" s="471" t="s">
        <v>2362</v>
      </c>
      <c r="H270" s="473"/>
      <c r="I270" s="473"/>
    </row>
    <row r="271" spans="1:9">
      <c r="A271" s="466">
        <v>266</v>
      </c>
      <c r="B271" s="487" t="s">
        <v>2124</v>
      </c>
      <c r="C271" s="482" t="s">
        <v>17</v>
      </c>
      <c r="D271" s="473"/>
      <c r="E271" s="470">
        <v>23</v>
      </c>
      <c r="F271" s="471"/>
      <c r="G271" s="471"/>
      <c r="H271" s="471"/>
      <c r="I271" s="473"/>
    </row>
    <row r="272" spans="1:9" hidden="1">
      <c r="A272" s="466">
        <v>267</v>
      </c>
      <c r="B272" s="487" t="s">
        <v>2126</v>
      </c>
      <c r="C272" s="474"/>
      <c r="D272" s="473" t="s">
        <v>7</v>
      </c>
      <c r="E272" s="470">
        <v>21</v>
      </c>
      <c r="F272" s="471" t="s">
        <v>2362</v>
      </c>
      <c r="G272" s="471" t="s">
        <v>2362</v>
      </c>
      <c r="H272" s="473"/>
      <c r="I272" s="473"/>
    </row>
    <row r="273" spans="1:9">
      <c r="A273" s="466">
        <v>268</v>
      </c>
      <c r="B273" s="487" t="s">
        <v>2129</v>
      </c>
      <c r="C273" s="474"/>
      <c r="D273" s="473" t="s">
        <v>7</v>
      </c>
      <c r="E273" s="470">
        <v>83</v>
      </c>
      <c r="F273" s="471"/>
      <c r="G273" s="471"/>
      <c r="H273" s="471"/>
      <c r="I273" s="473"/>
    </row>
    <row r="274" spans="1:9" hidden="1">
      <c r="A274" s="466">
        <v>269</v>
      </c>
      <c r="B274" s="482" t="s">
        <v>2132</v>
      </c>
      <c r="C274" s="468" t="s">
        <v>17</v>
      </c>
      <c r="D274" s="473"/>
      <c r="E274" s="470">
        <v>64</v>
      </c>
      <c r="F274" s="471" t="s">
        <v>2362</v>
      </c>
      <c r="G274" s="471"/>
      <c r="H274" s="473"/>
      <c r="I274" s="473"/>
    </row>
    <row r="275" spans="1:9" hidden="1">
      <c r="A275" s="466">
        <v>270</v>
      </c>
      <c r="B275" s="487" t="s">
        <v>2135</v>
      </c>
      <c r="C275" s="468" t="s">
        <v>17</v>
      </c>
      <c r="D275" s="473"/>
      <c r="E275" s="470">
        <v>57</v>
      </c>
      <c r="F275" s="471" t="s">
        <v>2362</v>
      </c>
      <c r="G275" s="471" t="s">
        <v>2362</v>
      </c>
      <c r="H275" s="473"/>
      <c r="I275" s="473"/>
    </row>
    <row r="276" spans="1:9">
      <c r="A276" s="466">
        <v>271</v>
      </c>
      <c r="B276" s="487" t="s">
        <v>2137</v>
      </c>
      <c r="C276" s="474"/>
      <c r="D276" s="473" t="s">
        <v>7</v>
      </c>
      <c r="E276" s="470">
        <v>40</v>
      </c>
      <c r="F276" s="471"/>
      <c r="G276" s="471"/>
      <c r="H276" s="471"/>
      <c r="I276" s="473"/>
    </row>
    <row r="277" spans="1:9" hidden="1">
      <c r="A277" s="466">
        <v>272</v>
      </c>
      <c r="B277" s="487" t="s">
        <v>2140</v>
      </c>
      <c r="C277" s="490"/>
      <c r="D277" s="473" t="s">
        <v>7</v>
      </c>
      <c r="E277" s="470">
        <v>71</v>
      </c>
      <c r="F277" s="471" t="s">
        <v>2362</v>
      </c>
      <c r="G277" s="471" t="s">
        <v>2362</v>
      </c>
      <c r="H277" s="473"/>
      <c r="I277" s="473"/>
    </row>
    <row r="278" spans="1:9" hidden="1">
      <c r="A278" s="466">
        <v>273</v>
      </c>
      <c r="B278" s="491" t="s">
        <v>2142</v>
      </c>
      <c r="C278" s="473" t="s">
        <v>17</v>
      </c>
      <c r="D278" s="473"/>
      <c r="E278" s="470">
        <v>34</v>
      </c>
      <c r="F278" s="471" t="s">
        <v>2362</v>
      </c>
      <c r="G278" s="471" t="s">
        <v>2362</v>
      </c>
      <c r="H278" s="473"/>
      <c r="I278" s="473"/>
    </row>
    <row r="279" spans="1:9" hidden="1">
      <c r="A279" s="466">
        <v>274</v>
      </c>
      <c r="B279" s="487" t="s">
        <v>2144</v>
      </c>
      <c r="C279" s="473" t="s">
        <v>17</v>
      </c>
      <c r="D279" s="473"/>
      <c r="E279" s="470">
        <v>29</v>
      </c>
      <c r="F279" s="471" t="s">
        <v>2362</v>
      </c>
      <c r="G279" s="471" t="s">
        <v>2362</v>
      </c>
      <c r="H279" s="473"/>
      <c r="I279" s="473"/>
    </row>
    <row r="280" spans="1:9" hidden="1">
      <c r="A280" s="466">
        <v>275</v>
      </c>
      <c r="B280" s="487" t="s">
        <v>2147</v>
      </c>
      <c r="C280" s="474"/>
      <c r="D280" s="473" t="s">
        <v>7</v>
      </c>
      <c r="E280" s="470">
        <v>41</v>
      </c>
      <c r="F280" s="471" t="s">
        <v>2362</v>
      </c>
      <c r="G280" s="471" t="s">
        <v>2362</v>
      </c>
      <c r="H280" s="473"/>
      <c r="I280" s="473"/>
    </row>
    <row r="281" spans="1:9">
      <c r="A281" s="466">
        <v>276</v>
      </c>
      <c r="B281" s="491" t="s">
        <v>2152</v>
      </c>
      <c r="C281" s="473" t="s">
        <v>17</v>
      </c>
      <c r="D281" s="473"/>
      <c r="E281" s="470">
        <v>61</v>
      </c>
      <c r="F281" s="471"/>
      <c r="G281" s="471"/>
      <c r="H281" s="471"/>
      <c r="I281" s="473"/>
    </row>
    <row r="282" spans="1:9" hidden="1">
      <c r="A282" s="466">
        <v>277</v>
      </c>
      <c r="B282" s="487" t="s">
        <v>2155</v>
      </c>
      <c r="C282" s="474"/>
      <c r="D282" s="473" t="s">
        <v>7</v>
      </c>
      <c r="E282" s="470">
        <v>50</v>
      </c>
      <c r="F282" s="471" t="s">
        <v>2362</v>
      </c>
      <c r="G282" s="471" t="s">
        <v>2362</v>
      </c>
      <c r="H282" s="473"/>
      <c r="I282" s="473"/>
    </row>
    <row r="283" spans="1:9" hidden="1">
      <c r="A283" s="466">
        <v>278</v>
      </c>
      <c r="B283" s="467" t="s">
        <v>2161</v>
      </c>
      <c r="C283" s="468" t="s">
        <v>17</v>
      </c>
      <c r="D283" s="473"/>
      <c r="E283" s="470">
        <v>43</v>
      </c>
      <c r="F283" s="471" t="s">
        <v>2362</v>
      </c>
      <c r="G283" s="471" t="s">
        <v>2362</v>
      </c>
      <c r="H283" s="473"/>
      <c r="I283" s="473"/>
    </row>
    <row r="284" spans="1:9" hidden="1">
      <c r="A284" s="466">
        <v>279</v>
      </c>
      <c r="B284" s="491" t="s">
        <v>2164</v>
      </c>
      <c r="C284" s="490"/>
      <c r="D284" s="473" t="s">
        <v>7</v>
      </c>
      <c r="E284" s="470">
        <v>37</v>
      </c>
      <c r="F284" s="471" t="s">
        <v>2362</v>
      </c>
      <c r="G284" s="471" t="s">
        <v>2362</v>
      </c>
      <c r="H284" s="473"/>
      <c r="I284" s="473"/>
    </row>
    <row r="285" spans="1:9" hidden="1">
      <c r="A285" s="466">
        <v>280</v>
      </c>
      <c r="B285" s="491" t="s">
        <v>2167</v>
      </c>
      <c r="C285" s="490"/>
      <c r="D285" s="473" t="s">
        <v>7</v>
      </c>
      <c r="E285" s="470">
        <v>13</v>
      </c>
      <c r="F285" s="471" t="s">
        <v>2362</v>
      </c>
      <c r="G285" s="471"/>
      <c r="H285" s="473"/>
      <c r="I285" s="473"/>
    </row>
    <row r="286" spans="1:9">
      <c r="A286" s="466">
        <v>281</v>
      </c>
      <c r="B286" s="487" t="s">
        <v>2176</v>
      </c>
      <c r="C286" s="482" t="s">
        <v>17</v>
      </c>
      <c r="D286" s="473"/>
      <c r="E286" s="470">
        <v>67</v>
      </c>
      <c r="F286" s="471"/>
      <c r="G286" s="471"/>
      <c r="H286" s="471"/>
      <c r="I286" s="473"/>
    </row>
    <row r="287" spans="1:9">
      <c r="A287" s="466">
        <v>282</v>
      </c>
      <c r="B287" s="487" t="s">
        <v>2178</v>
      </c>
      <c r="C287" s="474"/>
      <c r="D287" s="473" t="s">
        <v>7</v>
      </c>
      <c r="E287" s="470">
        <v>56</v>
      </c>
      <c r="F287" s="471"/>
      <c r="G287" s="471"/>
      <c r="H287" s="471"/>
      <c r="I287" s="473"/>
    </row>
    <row r="288" spans="1:9" hidden="1">
      <c r="A288" s="466">
        <v>283</v>
      </c>
      <c r="B288" s="491" t="s">
        <v>2180</v>
      </c>
      <c r="C288" s="474"/>
      <c r="D288" s="473" t="s">
        <v>7</v>
      </c>
      <c r="E288" s="470">
        <v>32</v>
      </c>
      <c r="F288" s="471" t="s">
        <v>2362</v>
      </c>
      <c r="G288" s="471"/>
      <c r="H288" s="473"/>
      <c r="I288" s="473"/>
    </row>
    <row r="289" spans="1:9" hidden="1">
      <c r="A289" s="466">
        <v>284</v>
      </c>
      <c r="B289" s="491" t="s">
        <v>554</v>
      </c>
      <c r="C289" s="474"/>
      <c r="D289" s="473" t="s">
        <v>7</v>
      </c>
      <c r="E289" s="470">
        <v>31</v>
      </c>
      <c r="F289" s="471" t="s">
        <v>2362</v>
      </c>
      <c r="G289" s="471"/>
      <c r="H289" s="473"/>
      <c r="I289" s="473"/>
    </row>
    <row r="290" spans="1:9">
      <c r="A290" s="466">
        <v>285</v>
      </c>
      <c r="B290" s="491" t="s">
        <v>2183</v>
      </c>
      <c r="C290" s="473" t="s">
        <v>17</v>
      </c>
      <c r="D290" s="473"/>
      <c r="E290" s="470">
        <v>28</v>
      </c>
      <c r="F290" s="471"/>
      <c r="G290" s="471"/>
      <c r="H290" s="471"/>
      <c r="I290" s="473"/>
    </row>
    <row r="291" spans="1:9">
      <c r="A291" s="466">
        <v>286</v>
      </c>
      <c r="B291" s="491" t="s">
        <v>2186</v>
      </c>
      <c r="C291" s="473" t="s">
        <v>17</v>
      </c>
      <c r="D291" s="473"/>
      <c r="E291" s="470">
        <v>28</v>
      </c>
      <c r="F291" s="471"/>
      <c r="G291" s="471"/>
      <c r="H291" s="471"/>
      <c r="I291" s="473"/>
    </row>
    <row r="292" spans="1:9" hidden="1">
      <c r="A292" s="466">
        <v>287</v>
      </c>
      <c r="B292" s="487" t="s">
        <v>2188</v>
      </c>
      <c r="C292" s="474"/>
      <c r="D292" s="473" t="s">
        <v>7</v>
      </c>
      <c r="E292" s="470">
        <v>21</v>
      </c>
      <c r="F292" s="471" t="s">
        <v>2362</v>
      </c>
      <c r="G292" s="471"/>
      <c r="H292" s="473"/>
      <c r="I292" s="473"/>
    </row>
    <row r="293" spans="1:9" hidden="1">
      <c r="A293" s="466">
        <v>288</v>
      </c>
      <c r="B293" s="467" t="s">
        <v>2192</v>
      </c>
      <c r="C293" s="468" t="s">
        <v>17</v>
      </c>
      <c r="D293" s="473"/>
      <c r="E293" s="470">
        <v>55</v>
      </c>
      <c r="F293" s="471" t="s">
        <v>2362</v>
      </c>
      <c r="G293" s="471"/>
      <c r="H293" s="473"/>
      <c r="I293" s="473"/>
    </row>
    <row r="294" spans="1:9" hidden="1">
      <c r="A294" s="466">
        <v>289</v>
      </c>
      <c r="B294" s="487" t="s">
        <v>2195</v>
      </c>
      <c r="C294" s="474"/>
      <c r="D294" s="473" t="s">
        <v>7</v>
      </c>
      <c r="E294" s="470">
        <v>43</v>
      </c>
      <c r="F294" s="471" t="s">
        <v>2362</v>
      </c>
      <c r="G294" s="471"/>
      <c r="H294" s="473"/>
      <c r="I294" s="473"/>
    </row>
    <row r="295" spans="1:9" hidden="1">
      <c r="A295" s="466">
        <v>290</v>
      </c>
      <c r="B295" s="491" t="s">
        <v>2197</v>
      </c>
      <c r="C295" s="490"/>
      <c r="D295" s="473" t="s">
        <v>7</v>
      </c>
      <c r="E295" s="470">
        <v>14</v>
      </c>
      <c r="F295" s="471" t="s">
        <v>2362</v>
      </c>
      <c r="G295" s="471"/>
      <c r="H295" s="473"/>
      <c r="I295" s="473"/>
    </row>
    <row r="296" spans="1:9" hidden="1">
      <c r="A296" s="466">
        <v>291</v>
      </c>
      <c r="B296" s="467" t="s">
        <v>2200</v>
      </c>
      <c r="C296" s="473" t="s">
        <v>17</v>
      </c>
      <c r="D296" s="473"/>
      <c r="E296" s="470">
        <v>42</v>
      </c>
      <c r="F296" s="471" t="s">
        <v>2362</v>
      </c>
      <c r="G296" s="471" t="s">
        <v>2362</v>
      </c>
      <c r="H296" s="473"/>
      <c r="I296" s="473"/>
    </row>
    <row r="297" spans="1:9" hidden="1">
      <c r="A297" s="466">
        <v>292</v>
      </c>
      <c r="B297" s="491" t="s">
        <v>2203</v>
      </c>
      <c r="C297" s="490"/>
      <c r="D297" s="473" t="s">
        <v>7</v>
      </c>
      <c r="E297" s="470">
        <v>41</v>
      </c>
      <c r="F297" s="471" t="s">
        <v>2362</v>
      </c>
      <c r="G297" s="471" t="s">
        <v>2362</v>
      </c>
      <c r="H297" s="473"/>
      <c r="I297" s="473"/>
    </row>
    <row r="298" spans="1:9">
      <c r="A298" s="466">
        <v>293</v>
      </c>
      <c r="B298" s="486" t="s">
        <v>2205</v>
      </c>
      <c r="C298" s="474"/>
      <c r="D298" s="473" t="s">
        <v>7</v>
      </c>
      <c r="E298" s="470">
        <v>12</v>
      </c>
      <c r="F298" s="471"/>
      <c r="G298" s="471"/>
      <c r="H298" s="471"/>
      <c r="I298" s="473"/>
    </row>
    <row r="299" spans="1:9" hidden="1">
      <c r="A299" s="466">
        <v>294</v>
      </c>
      <c r="B299" s="491" t="s">
        <v>2211</v>
      </c>
      <c r="C299" s="473" t="s">
        <v>17</v>
      </c>
      <c r="D299" s="473"/>
      <c r="E299" s="470">
        <v>17</v>
      </c>
      <c r="F299" s="471" t="s">
        <v>2362</v>
      </c>
      <c r="G299" s="471"/>
      <c r="H299" s="473"/>
      <c r="I299" s="473"/>
    </row>
    <row r="300" spans="1:9" hidden="1">
      <c r="A300" s="466">
        <v>295</v>
      </c>
      <c r="B300" s="467" t="s">
        <v>2214</v>
      </c>
      <c r="C300" s="468" t="s">
        <v>17</v>
      </c>
      <c r="D300" s="473"/>
      <c r="E300" s="470">
        <v>50</v>
      </c>
      <c r="F300" s="471" t="s">
        <v>2362</v>
      </c>
      <c r="G300" s="471"/>
      <c r="H300" s="473"/>
      <c r="I300" s="473"/>
    </row>
    <row r="301" spans="1:9" hidden="1">
      <c r="A301" s="466">
        <v>296</v>
      </c>
      <c r="B301" s="491" t="s">
        <v>2217</v>
      </c>
      <c r="C301" s="490"/>
      <c r="D301" s="473" t="s">
        <v>7</v>
      </c>
      <c r="E301" s="470">
        <v>52</v>
      </c>
      <c r="F301" s="471" t="s">
        <v>2362</v>
      </c>
      <c r="G301" s="471" t="s">
        <v>2362</v>
      </c>
      <c r="H301" s="473"/>
      <c r="I301" s="473"/>
    </row>
    <row r="302" spans="1:9">
      <c r="A302" s="466">
        <v>297</v>
      </c>
      <c r="B302" s="487" t="s">
        <v>2219</v>
      </c>
      <c r="C302" s="490"/>
      <c r="D302" s="473" t="s">
        <v>7</v>
      </c>
      <c r="E302" s="470">
        <v>27</v>
      </c>
      <c r="F302" s="471"/>
      <c r="G302" s="471"/>
      <c r="H302" s="471"/>
      <c r="I302" s="473"/>
    </row>
    <row r="303" spans="1:9">
      <c r="A303" s="466">
        <v>298</v>
      </c>
      <c r="B303" s="487" t="s">
        <v>2221</v>
      </c>
      <c r="C303" s="490"/>
      <c r="D303" s="473" t="s">
        <v>7</v>
      </c>
      <c r="E303" s="470">
        <v>36</v>
      </c>
      <c r="F303" s="471"/>
      <c r="G303" s="471"/>
      <c r="H303" s="471"/>
      <c r="I303" s="473"/>
    </row>
    <row r="304" spans="1:9">
      <c r="A304" s="466">
        <v>299</v>
      </c>
      <c r="B304" s="487" t="s">
        <v>2223</v>
      </c>
      <c r="C304" s="482" t="s">
        <v>17</v>
      </c>
      <c r="D304" s="473"/>
      <c r="E304" s="470">
        <v>24</v>
      </c>
      <c r="F304" s="471"/>
      <c r="G304" s="471"/>
      <c r="H304" s="471"/>
      <c r="I304" s="473"/>
    </row>
    <row r="305" spans="1:9">
      <c r="A305" s="466">
        <v>300</v>
      </c>
      <c r="B305" s="487" t="s">
        <v>2225</v>
      </c>
      <c r="C305" s="482" t="s">
        <v>17</v>
      </c>
      <c r="D305" s="473"/>
      <c r="E305" s="470">
        <v>21</v>
      </c>
      <c r="F305" s="471"/>
      <c r="G305" s="471"/>
      <c r="H305" s="471"/>
      <c r="I305" s="473"/>
    </row>
    <row r="306" spans="1:9" hidden="1">
      <c r="A306" s="466">
        <v>301</v>
      </c>
      <c r="B306" s="491" t="s">
        <v>2228</v>
      </c>
      <c r="C306" s="482" t="s">
        <v>17</v>
      </c>
      <c r="D306" s="473"/>
      <c r="E306" s="470">
        <v>18</v>
      </c>
      <c r="F306" s="471" t="s">
        <v>2362</v>
      </c>
      <c r="G306" s="471" t="s">
        <v>2362</v>
      </c>
      <c r="H306" s="473"/>
      <c r="I306" s="473"/>
    </row>
    <row r="307" spans="1:9" hidden="1">
      <c r="A307" s="466">
        <v>302</v>
      </c>
      <c r="B307" s="492" t="s">
        <v>2230</v>
      </c>
      <c r="C307" s="482" t="s">
        <v>17</v>
      </c>
      <c r="D307" s="473"/>
      <c r="E307" s="493">
        <v>16</v>
      </c>
      <c r="F307" s="471" t="s">
        <v>2362</v>
      </c>
      <c r="G307" s="471"/>
      <c r="H307" s="473"/>
      <c r="I307" s="473"/>
    </row>
    <row r="308" spans="1:9" hidden="1">
      <c r="A308" s="466">
        <v>303</v>
      </c>
      <c r="B308" s="494" t="s">
        <v>2233</v>
      </c>
      <c r="C308" s="482" t="s">
        <v>17</v>
      </c>
      <c r="D308" s="473"/>
      <c r="E308" s="493">
        <v>45</v>
      </c>
      <c r="F308" s="471" t="s">
        <v>2362</v>
      </c>
      <c r="G308" s="471" t="s">
        <v>2362</v>
      </c>
      <c r="H308" s="473"/>
      <c r="I308" s="473"/>
    </row>
    <row r="309" spans="1:9">
      <c r="A309" s="466">
        <v>304</v>
      </c>
      <c r="B309" s="467" t="s">
        <v>2236</v>
      </c>
      <c r="C309" s="468" t="s">
        <v>17</v>
      </c>
      <c r="D309" s="473"/>
      <c r="E309" s="493">
        <v>46</v>
      </c>
      <c r="F309" s="471"/>
      <c r="G309" s="471"/>
      <c r="H309" s="471"/>
      <c r="I309" s="473"/>
    </row>
    <row r="310" spans="1:9" hidden="1">
      <c r="A310" s="466">
        <v>305</v>
      </c>
      <c r="B310" s="482" t="s">
        <v>2239</v>
      </c>
      <c r="C310" s="474"/>
      <c r="D310" s="473" t="s">
        <v>7</v>
      </c>
      <c r="E310" s="493">
        <v>40</v>
      </c>
      <c r="F310" s="471" t="s">
        <v>2362</v>
      </c>
      <c r="G310" s="471"/>
      <c r="H310" s="473"/>
      <c r="I310" s="473"/>
    </row>
    <row r="311" spans="1:9" hidden="1">
      <c r="A311" s="466">
        <v>306</v>
      </c>
      <c r="B311" s="482" t="s">
        <v>2242</v>
      </c>
      <c r="C311" s="474"/>
      <c r="D311" s="473" t="s">
        <v>7</v>
      </c>
      <c r="E311" s="493">
        <v>18</v>
      </c>
      <c r="F311" s="471" t="s">
        <v>2362</v>
      </c>
      <c r="G311" s="471"/>
      <c r="H311" s="473"/>
      <c r="I311" s="473"/>
    </row>
    <row r="312" spans="1:9">
      <c r="A312" s="466">
        <v>307</v>
      </c>
      <c r="B312" s="482" t="s">
        <v>2244</v>
      </c>
      <c r="C312" s="468" t="s">
        <v>17</v>
      </c>
      <c r="D312" s="473"/>
      <c r="E312" s="493">
        <v>15</v>
      </c>
      <c r="F312" s="471"/>
      <c r="G312" s="471"/>
      <c r="H312" s="471"/>
      <c r="I312" s="473"/>
    </row>
    <row r="313" spans="1:9" hidden="1">
      <c r="A313" s="466">
        <v>308</v>
      </c>
      <c r="B313" s="467" t="s">
        <v>2247</v>
      </c>
      <c r="C313" s="468" t="s">
        <v>17</v>
      </c>
      <c r="D313" s="473"/>
      <c r="E313" s="493">
        <v>44</v>
      </c>
      <c r="F313" s="471" t="s">
        <v>2362</v>
      </c>
      <c r="G313" s="471"/>
      <c r="H313" s="473"/>
      <c r="I313" s="473"/>
    </row>
    <row r="314" spans="1:9" hidden="1">
      <c r="A314" s="466">
        <v>309</v>
      </c>
      <c r="B314" s="491" t="s">
        <v>2250</v>
      </c>
      <c r="C314" s="490"/>
      <c r="D314" s="473" t="s">
        <v>7</v>
      </c>
      <c r="E314" s="493">
        <v>45</v>
      </c>
      <c r="F314" s="471" t="s">
        <v>2362</v>
      </c>
      <c r="G314" s="471"/>
      <c r="H314" s="473"/>
      <c r="I314" s="473"/>
    </row>
    <row r="315" spans="1:9" hidden="1">
      <c r="A315" s="466">
        <v>310</v>
      </c>
      <c r="B315" s="491" t="s">
        <v>2253</v>
      </c>
      <c r="C315" s="490"/>
      <c r="D315" s="473" t="s">
        <v>7</v>
      </c>
      <c r="E315" s="493">
        <v>17</v>
      </c>
      <c r="F315" s="471" t="s">
        <v>2362</v>
      </c>
      <c r="G315" s="471"/>
      <c r="H315" s="473"/>
      <c r="I315" s="473"/>
    </row>
    <row r="316" spans="1:9">
      <c r="A316" s="466">
        <v>311</v>
      </c>
      <c r="B316" s="491" t="s">
        <v>2255</v>
      </c>
      <c r="C316" s="490"/>
      <c r="D316" s="473" t="s">
        <v>7</v>
      </c>
      <c r="E316" s="493">
        <v>15</v>
      </c>
      <c r="F316" s="471"/>
      <c r="G316" s="471"/>
      <c r="H316" s="471"/>
      <c r="I316" s="473"/>
    </row>
    <row r="317" spans="1:9">
      <c r="A317" s="466">
        <v>312</v>
      </c>
      <c r="B317" s="491" t="s">
        <v>2262</v>
      </c>
      <c r="C317" s="473" t="s">
        <v>17</v>
      </c>
      <c r="D317" s="473"/>
      <c r="E317" s="493">
        <v>52</v>
      </c>
      <c r="F317" s="471"/>
      <c r="G317" s="471"/>
      <c r="H317" s="471"/>
      <c r="I317" s="473"/>
    </row>
    <row r="318" spans="1:9">
      <c r="A318" s="466">
        <v>313</v>
      </c>
      <c r="B318" s="491" t="s">
        <v>2265</v>
      </c>
      <c r="C318" s="473" t="s">
        <v>17</v>
      </c>
      <c r="D318" s="473"/>
      <c r="E318" s="493">
        <v>35</v>
      </c>
      <c r="F318" s="471"/>
      <c r="G318" s="471"/>
      <c r="H318" s="471"/>
      <c r="I318" s="473"/>
    </row>
    <row r="319" spans="1:9">
      <c r="A319" s="466">
        <v>314</v>
      </c>
      <c r="B319" s="491" t="s">
        <v>2267</v>
      </c>
      <c r="C319" s="490"/>
      <c r="D319" s="473" t="s">
        <v>7</v>
      </c>
      <c r="E319" s="493">
        <v>39</v>
      </c>
      <c r="F319" s="471"/>
      <c r="G319" s="471"/>
      <c r="H319" s="471"/>
      <c r="I319" s="473"/>
    </row>
    <row r="320" spans="1:9" hidden="1">
      <c r="A320" s="466">
        <v>315</v>
      </c>
      <c r="B320" s="477" t="s">
        <v>2277</v>
      </c>
      <c r="C320" s="482" t="s">
        <v>17</v>
      </c>
      <c r="D320" s="473"/>
      <c r="E320" s="470">
        <v>30</v>
      </c>
      <c r="F320" s="471" t="s">
        <v>2362</v>
      </c>
      <c r="G320" s="471" t="s">
        <v>2362</v>
      </c>
      <c r="H320" s="473"/>
      <c r="I320" s="473"/>
    </row>
    <row r="321" spans="1:9" hidden="1">
      <c r="A321" s="466">
        <v>316</v>
      </c>
      <c r="B321" s="491" t="s">
        <v>2279</v>
      </c>
      <c r="C321" s="490"/>
      <c r="D321" s="473" t="s">
        <v>7</v>
      </c>
      <c r="E321" s="493">
        <v>28</v>
      </c>
      <c r="F321" s="471" t="s">
        <v>2362</v>
      </c>
      <c r="G321" s="471" t="s">
        <v>2362</v>
      </c>
      <c r="H321" s="473"/>
      <c r="I321" s="473"/>
    </row>
  </sheetData>
  <autoFilter ref="A5:I321">
    <filterColumn colId="5">
      <filters blank="1"/>
    </filterColumn>
  </autoFilter>
  <mergeCells count="9">
    <mergeCell ref="A1:I1"/>
    <mergeCell ref="A2:I2"/>
    <mergeCell ref="C4:D4"/>
    <mergeCell ref="F4:G4"/>
    <mergeCell ref="A4:A5"/>
    <mergeCell ref="B4:B5"/>
    <mergeCell ref="E4:E5"/>
    <mergeCell ref="H4:H5"/>
    <mergeCell ref="I4:I5"/>
  </mergeCells>
  <pageMargins left="0.39370078740157499" right="0.39370078740157499" top="0.39370078740157499" bottom="0.59055118110236204" header="0.31496062992126" footer="0.31496062992126"/>
  <pageSetup paperSize="5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30"/>
  <sheetViews>
    <sheetView topLeftCell="A909" workbookViewId="0">
      <selection activeCell="F619" sqref="F619"/>
    </sheetView>
  </sheetViews>
  <sheetFormatPr defaultColWidth="9" defaultRowHeight="15"/>
  <cols>
    <col min="1" max="2" width="4.85546875" customWidth="1"/>
    <col min="3" max="3" width="6" customWidth="1"/>
    <col min="4" max="4" width="21.42578125" style="58" customWidth="1"/>
    <col min="5" max="5" width="19.85546875" style="59" customWidth="1"/>
    <col min="6" max="6" width="34.5703125" style="60" customWidth="1"/>
    <col min="7" max="7" width="5.85546875" customWidth="1"/>
    <col min="8" max="8" width="6.85546875" customWidth="1"/>
    <col min="9" max="9" width="17.5703125" style="57" customWidth="1"/>
    <col min="10" max="10" width="20.28515625" style="370" customWidth="1"/>
    <col min="11" max="11" width="10.5703125" style="371" customWidth="1"/>
    <col min="12" max="12" width="16.140625" customWidth="1"/>
    <col min="13" max="13" width="20.28515625" customWidth="1"/>
    <col min="14" max="14" width="19.7109375" style="60" customWidth="1"/>
    <col min="15" max="15" width="20.7109375" customWidth="1"/>
  </cols>
  <sheetData>
    <row r="1" spans="1:15" ht="18.75">
      <c r="C1" s="853" t="s">
        <v>2412</v>
      </c>
      <c r="D1" s="853"/>
      <c r="E1" s="853"/>
      <c r="F1" s="853"/>
      <c r="G1" s="853"/>
      <c r="H1" s="853"/>
      <c r="I1" s="853"/>
      <c r="J1" s="853"/>
      <c r="K1" s="853"/>
      <c r="L1" s="853"/>
      <c r="M1" s="853"/>
    </row>
    <row r="2" spans="1:15" s="53" customFormat="1" ht="45">
      <c r="A2" s="63" t="s">
        <v>1303</v>
      </c>
      <c r="B2" s="64" t="s">
        <v>2413</v>
      </c>
      <c r="C2" s="65" t="s">
        <v>1304</v>
      </c>
      <c r="D2" s="66" t="s">
        <v>3</v>
      </c>
      <c r="E2" s="67" t="s">
        <v>4</v>
      </c>
      <c r="F2" s="68" t="s">
        <v>5</v>
      </c>
      <c r="G2" s="65" t="s">
        <v>1305</v>
      </c>
      <c r="H2" s="65" t="s">
        <v>1306</v>
      </c>
      <c r="I2" s="68" t="s">
        <v>734</v>
      </c>
      <c r="J2" s="373" t="s">
        <v>9</v>
      </c>
      <c r="K2" s="67" t="s">
        <v>10</v>
      </c>
      <c r="L2" s="68" t="s">
        <v>11</v>
      </c>
      <c r="M2" s="68" t="s">
        <v>12</v>
      </c>
      <c r="N2" s="88" t="s">
        <v>1307</v>
      </c>
      <c r="O2" s="89" t="s">
        <v>13</v>
      </c>
    </row>
    <row r="3" spans="1:15">
      <c r="A3" s="7">
        <f>ROWS($A$3:A3)</f>
        <v>1</v>
      </c>
      <c r="B3" s="7">
        <f>ROWS($A$3:B3)</f>
        <v>1</v>
      </c>
      <c r="C3" s="14">
        <v>1</v>
      </c>
      <c r="D3" s="69" t="s">
        <v>1308</v>
      </c>
      <c r="E3" s="12" t="s">
        <v>1309</v>
      </c>
      <c r="F3" s="70" t="s">
        <v>1310</v>
      </c>
      <c r="G3" s="71" t="s">
        <v>17</v>
      </c>
      <c r="H3" s="71"/>
      <c r="I3" s="14" t="s">
        <v>91</v>
      </c>
      <c r="J3" s="374" t="str">
        <f>MID(E3,7,2)&amp;"/"&amp;MID(E3,9,2)&amp;"/"&amp;MID(E3,11,2)</f>
        <v>04/11/61</v>
      </c>
      <c r="K3" s="91">
        <f ca="1">ROUNDDOWN(YEARFRAC(J3,TODAY(),1),0)</f>
        <v>61</v>
      </c>
      <c r="L3" s="14" t="s">
        <v>19</v>
      </c>
      <c r="M3" s="14" t="s">
        <v>1311</v>
      </c>
      <c r="N3" s="42"/>
      <c r="O3" s="93" t="s">
        <v>78</v>
      </c>
    </row>
    <row r="4" spans="1:15">
      <c r="A4" s="7">
        <f>ROWS($A$3:A4)</f>
        <v>2</v>
      </c>
      <c r="B4" s="7">
        <f>ROWS($A$3:B4)</f>
        <v>2</v>
      </c>
      <c r="C4" s="72"/>
      <c r="D4" s="73"/>
      <c r="E4" s="9" t="s">
        <v>1312</v>
      </c>
      <c r="F4" s="10" t="s">
        <v>1313</v>
      </c>
      <c r="G4" s="7"/>
      <c r="H4" s="82" t="s">
        <v>7</v>
      </c>
      <c r="I4" s="14" t="s">
        <v>459</v>
      </c>
      <c r="J4" s="374" t="str">
        <f>MID(E4,7,2)-40&amp;"/"&amp;MID(E4,9,2)&amp;"/"&amp;MID(E4,11,2)</f>
        <v>21/01/60</v>
      </c>
      <c r="K4" s="91">
        <f t="shared" ref="K4:K9" ca="1" si="0">ROUNDDOWN(YEARFRAC(J4,TODAY(),1),0)</f>
        <v>62</v>
      </c>
      <c r="L4" s="72" t="s">
        <v>98</v>
      </c>
      <c r="M4" s="72" t="s">
        <v>1314</v>
      </c>
      <c r="N4" s="42"/>
      <c r="O4" s="93"/>
    </row>
    <row r="5" spans="1:15">
      <c r="A5" s="7">
        <f>ROWS($A$3:A5)</f>
        <v>3</v>
      </c>
      <c r="B5" s="7">
        <f>ROWS($A$3:B5)</f>
        <v>3</v>
      </c>
      <c r="C5" s="14">
        <v>2</v>
      </c>
      <c r="D5" s="74" t="s">
        <v>1315</v>
      </c>
      <c r="E5" s="12" t="s">
        <v>1316</v>
      </c>
      <c r="F5" s="70" t="s">
        <v>1317</v>
      </c>
      <c r="G5" s="7"/>
      <c r="H5" s="82" t="s">
        <v>7</v>
      </c>
      <c r="I5" s="14" t="s">
        <v>23</v>
      </c>
      <c r="J5" s="374" t="str">
        <f>MID(E5,7,2)-40&amp;"/"&amp;MID(E5,9,2)&amp;"/"&amp;MID(E5,11,2)</f>
        <v>25/12/60</v>
      </c>
      <c r="K5" s="91">
        <f t="shared" ca="1" si="0"/>
        <v>61</v>
      </c>
      <c r="L5" s="14" t="s">
        <v>24</v>
      </c>
      <c r="M5" s="14" t="s">
        <v>772</v>
      </c>
      <c r="N5" s="42"/>
      <c r="O5" s="93" t="s">
        <v>1318</v>
      </c>
    </row>
    <row r="6" spans="1:15">
      <c r="A6" s="7">
        <f>ROWS($A$3:A6)</f>
        <v>4</v>
      </c>
      <c r="B6" s="7">
        <f>ROWS($A$3:B6)</f>
        <v>4</v>
      </c>
      <c r="C6" s="72">
        <v>3</v>
      </c>
      <c r="D6" s="73" t="s">
        <v>1319</v>
      </c>
      <c r="E6" s="9" t="s">
        <v>1320</v>
      </c>
      <c r="F6" s="75" t="s">
        <v>1321</v>
      </c>
      <c r="G6" s="76" t="s">
        <v>17</v>
      </c>
      <c r="H6" s="76"/>
      <c r="I6" s="72" t="s">
        <v>1322</v>
      </c>
      <c r="J6" s="374" t="str">
        <f>MID(E6,7,2)&amp;"/"&amp;MID(E6,9,2)&amp;"/"&amp;MID(E6,11,2)</f>
        <v>19/02/90</v>
      </c>
      <c r="K6" s="91">
        <f t="shared" ca="1" si="0"/>
        <v>32</v>
      </c>
      <c r="L6" s="72" t="s">
        <v>82</v>
      </c>
      <c r="M6" s="72" t="s">
        <v>42</v>
      </c>
      <c r="N6" s="42" t="s">
        <v>1184</v>
      </c>
      <c r="O6" s="93"/>
    </row>
    <row r="7" spans="1:15">
      <c r="A7" s="7">
        <f>ROWS($A$3:A7)</f>
        <v>5</v>
      </c>
      <c r="B7" s="7">
        <f>ROWS($A$3:B7)</f>
        <v>5</v>
      </c>
      <c r="C7" s="14"/>
      <c r="D7" s="74"/>
      <c r="E7" s="12" t="s">
        <v>1323</v>
      </c>
      <c r="F7" s="15" t="s">
        <v>1324</v>
      </c>
      <c r="G7" s="7"/>
      <c r="H7" s="372" t="s">
        <v>7</v>
      </c>
      <c r="I7" s="77" t="s">
        <v>1325</v>
      </c>
      <c r="J7" s="374" t="str">
        <f>MID(E7,7,2)-40&amp;"/"&amp;MID(E7,9,2)&amp;"/"&amp;MID(E7,11,2)</f>
        <v>29/01/86</v>
      </c>
      <c r="K7" s="91">
        <f t="shared" ca="1" si="0"/>
        <v>36</v>
      </c>
      <c r="L7" s="14" t="s">
        <v>98</v>
      </c>
      <c r="M7" s="14" t="s">
        <v>47</v>
      </c>
      <c r="N7" s="42"/>
      <c r="O7" s="93"/>
    </row>
    <row r="8" spans="1:15">
      <c r="A8" s="7">
        <f>ROWS($A$3:A8)</f>
        <v>6</v>
      </c>
      <c r="B8" s="7">
        <f>ROWS($A$3:B8)</f>
        <v>6</v>
      </c>
      <c r="C8" s="72"/>
      <c r="D8" s="73"/>
      <c r="E8" s="9" t="s">
        <v>1326</v>
      </c>
      <c r="F8" s="10" t="s">
        <v>1327</v>
      </c>
      <c r="G8" s="7"/>
      <c r="H8" s="82" t="s">
        <v>7</v>
      </c>
      <c r="I8" s="14" t="s">
        <v>23</v>
      </c>
      <c r="J8" s="374" t="str">
        <f>MID(E8,7,2)-40&amp;"/"&amp;MID(E8,9,2)&amp;"/"&amp;MID(E8,11,2)</f>
        <v>28/11/14</v>
      </c>
      <c r="K8" s="91">
        <f t="shared" ca="1" si="0"/>
        <v>8</v>
      </c>
      <c r="L8" s="72" t="s">
        <v>38</v>
      </c>
      <c r="M8" s="72" t="s">
        <v>798</v>
      </c>
      <c r="N8" s="42"/>
      <c r="O8" s="93"/>
    </row>
    <row r="9" spans="1:15">
      <c r="A9" s="7">
        <f>ROWS($A$3:A9)</f>
        <v>7</v>
      </c>
      <c r="B9" s="7">
        <f>ROWS($A$3:B9)</f>
        <v>7</v>
      </c>
      <c r="C9" s="14"/>
      <c r="D9" s="74"/>
      <c r="E9" s="12" t="s">
        <v>1328</v>
      </c>
      <c r="F9" s="15" t="s">
        <v>1329</v>
      </c>
      <c r="G9" s="7"/>
      <c r="H9" s="82" t="s">
        <v>7</v>
      </c>
      <c r="I9" s="14" t="s">
        <v>81</v>
      </c>
      <c r="J9" s="374" t="str">
        <f>MID(E9,7,2)-40&amp;"/"&amp;MID(E9,9,2)&amp;"/"&amp;MID(E9,11,2)</f>
        <v>14/08/17</v>
      </c>
      <c r="K9" s="91">
        <f t="shared" ca="1" si="0"/>
        <v>5</v>
      </c>
      <c r="L9" s="14" t="s">
        <v>82</v>
      </c>
      <c r="M9" s="14" t="s">
        <v>798</v>
      </c>
      <c r="N9" s="42"/>
      <c r="O9" s="93"/>
    </row>
    <row r="10" spans="1:15">
      <c r="A10" s="7">
        <f>ROWS($A$3:A10)</f>
        <v>8</v>
      </c>
      <c r="B10" s="7">
        <f>ROWS($A$3:B10)</f>
        <v>8</v>
      </c>
      <c r="C10" s="14"/>
      <c r="D10" s="74"/>
      <c r="E10" s="12" t="s">
        <v>2414</v>
      </c>
      <c r="F10" s="15" t="s">
        <v>1330</v>
      </c>
      <c r="G10" s="17" t="s">
        <v>17</v>
      </c>
      <c r="H10" s="17"/>
      <c r="I10" s="14" t="s">
        <v>1331</v>
      </c>
      <c r="J10" s="374" t="str">
        <f>MID(E10,7,2)&amp;"/"&amp;MID(E10,9,2)&amp;"/"&amp;MID(E10,11,2)</f>
        <v>25/10/19</v>
      </c>
      <c r="K10" s="91">
        <v>3</v>
      </c>
      <c r="L10" s="72" t="s">
        <v>1332</v>
      </c>
      <c r="M10" s="72" t="s">
        <v>798</v>
      </c>
      <c r="N10" s="42"/>
      <c r="O10" s="93"/>
    </row>
    <row r="11" spans="1:15">
      <c r="A11" s="7">
        <f>ROWS($A$3:A11)</f>
        <v>9</v>
      </c>
      <c r="B11" s="7">
        <f>ROWS($A$3:B11)</f>
        <v>9</v>
      </c>
      <c r="C11" s="72">
        <v>4</v>
      </c>
      <c r="D11" s="73" t="s">
        <v>1333</v>
      </c>
      <c r="E11" s="9" t="s">
        <v>1334</v>
      </c>
      <c r="F11" s="75" t="s">
        <v>1335</v>
      </c>
      <c r="G11" s="76" t="s">
        <v>17</v>
      </c>
      <c r="H11" s="76"/>
      <c r="I11" s="14" t="s">
        <v>23</v>
      </c>
      <c r="J11" s="374" t="str">
        <f>MID(E11,7,2)&amp;"/"&amp;MID(E11,9,2)&amp;"/"&amp;MID(E11,11,2)</f>
        <v>15/02/70</v>
      </c>
      <c r="K11" s="91">
        <f t="shared" ref="K11:K73" ca="1" si="1">ROUNDDOWN(YEARFRAC(J11,TODAY(),1),0)</f>
        <v>52</v>
      </c>
      <c r="L11" s="72" t="s">
        <v>19</v>
      </c>
      <c r="M11" s="72" t="s">
        <v>772</v>
      </c>
      <c r="N11" s="95" t="s">
        <v>1336</v>
      </c>
      <c r="O11" s="93"/>
    </row>
    <row r="12" spans="1:15">
      <c r="A12" s="7">
        <f>ROWS($A$3:A12)</f>
        <v>10</v>
      </c>
      <c r="B12" s="7">
        <f>ROWS($A$3:B12)</f>
        <v>10</v>
      </c>
      <c r="C12" s="14"/>
      <c r="D12" s="74"/>
      <c r="E12" s="12" t="s">
        <v>1337</v>
      </c>
      <c r="F12" s="15" t="s">
        <v>1338</v>
      </c>
      <c r="G12" s="7"/>
      <c r="H12" s="82" t="s">
        <v>7</v>
      </c>
      <c r="I12" s="96" t="s">
        <v>1339</v>
      </c>
      <c r="J12" s="374" t="str">
        <f>MID(E12,7,2)-40&amp;"/"&amp;MID(E12,9,2)&amp;"/"&amp;MID(E12,11,2)</f>
        <v>29/11/74</v>
      </c>
      <c r="K12" s="91">
        <f t="shared" ca="1" si="1"/>
        <v>48</v>
      </c>
      <c r="L12" s="14" t="s">
        <v>19</v>
      </c>
      <c r="M12" s="14" t="s">
        <v>772</v>
      </c>
      <c r="N12" s="95"/>
      <c r="O12" s="93"/>
    </row>
    <row r="13" spans="1:15" s="54" customFormat="1">
      <c r="A13" s="7">
        <f>ROWS($A$3:A13)</f>
        <v>11</v>
      </c>
      <c r="B13" s="7">
        <f>ROWS($A$3:B13)</f>
        <v>11</v>
      </c>
      <c r="C13" s="72"/>
      <c r="D13" s="73"/>
      <c r="E13" s="9" t="s">
        <v>1340</v>
      </c>
      <c r="F13" s="10" t="s">
        <v>1341</v>
      </c>
      <c r="G13" s="79" t="s">
        <v>17</v>
      </c>
      <c r="H13" s="79"/>
      <c r="I13" s="78" t="s">
        <v>191</v>
      </c>
      <c r="J13" s="374" t="str">
        <f>MID(E13,7,2)&amp;"/"&amp;MID(E13,9,2)&amp;"/"&amp;MID(E13,11,2)</f>
        <v>06/05/99</v>
      </c>
      <c r="K13" s="91">
        <f t="shared" ca="1" si="1"/>
        <v>23</v>
      </c>
      <c r="L13" s="72" t="s">
        <v>19</v>
      </c>
      <c r="M13" s="72" t="s">
        <v>74</v>
      </c>
      <c r="N13" s="95"/>
      <c r="O13" s="93"/>
    </row>
    <row r="14" spans="1:15">
      <c r="A14" s="7">
        <f>ROWS($A$3:A14)</f>
        <v>12</v>
      </c>
      <c r="B14" s="7">
        <f>ROWS($A$3:B14)</f>
        <v>12</v>
      </c>
      <c r="C14" s="14"/>
      <c r="D14" s="74"/>
      <c r="E14" s="12" t="s">
        <v>1342</v>
      </c>
      <c r="F14" s="15" t="s">
        <v>1343</v>
      </c>
      <c r="G14" s="7"/>
      <c r="H14" s="82" t="s">
        <v>7</v>
      </c>
      <c r="I14" s="14" t="s">
        <v>23</v>
      </c>
      <c r="J14" s="374" t="str">
        <f>MID(E14,7,2)-40&amp;"/"&amp;MID(E14,9,2)&amp;"/"&amp;MID(E14,11,2)</f>
        <v>6/09/03</v>
      </c>
      <c r="K14" s="91">
        <f t="shared" ca="1" si="1"/>
        <v>19</v>
      </c>
      <c r="L14" s="14" t="s">
        <v>19</v>
      </c>
      <c r="M14" s="14" t="s">
        <v>35</v>
      </c>
      <c r="N14" s="95"/>
      <c r="O14" s="93"/>
    </row>
    <row r="15" spans="1:15" s="54" customFormat="1">
      <c r="A15" s="7">
        <f>ROWS($A$3:A15)</f>
        <v>13</v>
      </c>
      <c r="B15" s="7">
        <f>ROWS($A$3:B15)</f>
        <v>13</v>
      </c>
      <c r="C15" s="72"/>
      <c r="D15" s="73"/>
      <c r="E15" s="9" t="s">
        <v>1344</v>
      </c>
      <c r="F15" s="10" t="s">
        <v>1345</v>
      </c>
      <c r="G15" s="80" t="s">
        <v>17</v>
      </c>
      <c r="H15" s="80"/>
      <c r="I15" s="14" t="s">
        <v>23</v>
      </c>
      <c r="J15" s="374" t="str">
        <f>MID(E15,7,2)&amp;"/"&amp;MID(E15,9,2)&amp;"/"&amp;MID(E15,11,2)</f>
        <v>13/10/04</v>
      </c>
      <c r="K15" s="91">
        <f t="shared" ca="1" si="1"/>
        <v>18</v>
      </c>
      <c r="L15" s="72" t="s">
        <v>113</v>
      </c>
      <c r="M15" s="72" t="s">
        <v>1346</v>
      </c>
      <c r="N15" s="95"/>
      <c r="O15" s="93"/>
    </row>
    <row r="16" spans="1:15">
      <c r="A16" s="7">
        <f>ROWS($A$3:A16)</f>
        <v>14</v>
      </c>
      <c r="B16" s="7">
        <f>ROWS($A$3:B16)</f>
        <v>14</v>
      </c>
      <c r="C16" s="14"/>
      <c r="D16" s="74"/>
      <c r="E16" s="12" t="s">
        <v>1347</v>
      </c>
      <c r="F16" s="15" t="s">
        <v>1348</v>
      </c>
      <c r="G16" s="7"/>
      <c r="H16" s="82" t="s">
        <v>7</v>
      </c>
      <c r="I16" s="14" t="s">
        <v>23</v>
      </c>
      <c r="J16" s="374" t="str">
        <f>MID(E16,7,2)-40&amp;"/"&amp;MID(E16,9,2)&amp;"/"&amp;MID(E16,11,2)</f>
        <v>24/08/06</v>
      </c>
      <c r="K16" s="91">
        <f t="shared" ca="1" si="1"/>
        <v>16</v>
      </c>
      <c r="L16" s="14" t="s">
        <v>113</v>
      </c>
      <c r="M16" s="14" t="s">
        <v>35</v>
      </c>
      <c r="N16" s="95"/>
      <c r="O16" s="93"/>
    </row>
    <row r="17" spans="1:15" s="54" customFormat="1">
      <c r="A17" s="7">
        <f>ROWS($A$3:A17)</f>
        <v>15</v>
      </c>
      <c r="B17" s="7">
        <f>ROWS($A$3:B17)</f>
        <v>15</v>
      </c>
      <c r="C17" s="72"/>
      <c r="D17" s="73"/>
      <c r="E17" s="9" t="s">
        <v>1349</v>
      </c>
      <c r="F17" s="10" t="s">
        <v>1350</v>
      </c>
      <c r="G17" s="80" t="s">
        <v>17</v>
      </c>
      <c r="H17" s="80"/>
      <c r="I17" s="14" t="s">
        <v>23</v>
      </c>
      <c r="J17" s="374" t="str">
        <f>MID(E17,7,2)&amp;"/"&amp;MID(E17,9,2)&amp;"/"&amp;MID(E17,11,2)</f>
        <v>10/12/09</v>
      </c>
      <c r="K17" s="91">
        <f t="shared" ca="1" si="1"/>
        <v>12</v>
      </c>
      <c r="L17" s="72" t="s">
        <v>38</v>
      </c>
      <c r="M17" s="72" t="s">
        <v>35</v>
      </c>
      <c r="N17" s="95"/>
      <c r="O17" s="93"/>
    </row>
    <row r="18" spans="1:15">
      <c r="A18" s="7">
        <f>ROWS($A$3:A18)</f>
        <v>16</v>
      </c>
      <c r="B18" s="7">
        <f>ROWS($A$3:B18)</f>
        <v>16</v>
      </c>
      <c r="C18" s="14"/>
      <c r="D18" s="74"/>
      <c r="E18" s="9" t="s">
        <v>1351</v>
      </c>
      <c r="F18" s="15" t="s">
        <v>1352</v>
      </c>
      <c r="G18" s="17" t="s">
        <v>17</v>
      </c>
      <c r="H18" s="17"/>
      <c r="I18" s="14" t="s">
        <v>23</v>
      </c>
      <c r="J18" s="374" t="str">
        <f>MID(E18,7,2)&amp;"/"&amp;MID(E18,9,2)&amp;"/"&amp;MID(E18,11,2)</f>
        <v>16/12/13</v>
      </c>
      <c r="K18" s="91">
        <f t="shared" ca="1" si="1"/>
        <v>8</v>
      </c>
      <c r="L18" s="72" t="s">
        <v>38</v>
      </c>
      <c r="M18" s="14" t="s">
        <v>35</v>
      </c>
      <c r="N18" s="95"/>
      <c r="O18" s="93"/>
    </row>
    <row r="19" spans="1:15" s="54" customFormat="1">
      <c r="A19" s="7">
        <f>ROWS($A$3:A19)</f>
        <v>17</v>
      </c>
      <c r="B19" s="7">
        <f>ROWS($A$3:B19)</f>
        <v>17</v>
      </c>
      <c r="C19" s="72">
        <v>5</v>
      </c>
      <c r="D19" s="73" t="s">
        <v>1353</v>
      </c>
      <c r="E19" s="9" t="s">
        <v>1354</v>
      </c>
      <c r="F19" s="75" t="s">
        <v>1355</v>
      </c>
      <c r="G19" s="76" t="s">
        <v>17</v>
      </c>
      <c r="H19" s="76"/>
      <c r="I19" s="72" t="s">
        <v>23</v>
      </c>
      <c r="J19" s="374" t="str">
        <f>MID(E19,7,2)&amp;"/"&amp;MID(E19,9,2)&amp;"/"&amp;MID(E19,11,2)</f>
        <v>27/04/72</v>
      </c>
      <c r="K19" s="91">
        <f t="shared" ca="1" si="1"/>
        <v>50</v>
      </c>
      <c r="L19" s="72" t="s">
        <v>19</v>
      </c>
      <c r="M19" s="72" t="s">
        <v>772</v>
      </c>
      <c r="N19" s="95" t="s">
        <v>1356</v>
      </c>
      <c r="O19" s="93"/>
    </row>
    <row r="20" spans="1:15">
      <c r="A20" s="7">
        <f>ROWS($A$3:A20)</f>
        <v>18</v>
      </c>
      <c r="B20" s="7">
        <f>ROWS($A$3:B20)</f>
        <v>18</v>
      </c>
      <c r="C20" s="14"/>
      <c r="D20" s="74"/>
      <c r="E20" s="12" t="s">
        <v>1357</v>
      </c>
      <c r="F20" s="15" t="s">
        <v>1358</v>
      </c>
      <c r="G20" s="7"/>
      <c r="H20" s="82" t="s">
        <v>7</v>
      </c>
      <c r="I20" s="14" t="s">
        <v>1359</v>
      </c>
      <c r="J20" s="374" t="str">
        <f>MID(E20,7,2)-40&amp;"/"&amp;MID(E20,9,2)&amp;"/"&amp;MID(E20,11,2)</f>
        <v>6/06/74</v>
      </c>
      <c r="K20" s="91">
        <f t="shared" ca="1" si="1"/>
        <v>48</v>
      </c>
      <c r="L20" s="14" t="s">
        <v>19</v>
      </c>
      <c r="M20" s="14" t="s">
        <v>772</v>
      </c>
      <c r="N20" s="95"/>
      <c r="O20" s="93"/>
    </row>
    <row r="21" spans="1:15" s="54" customFormat="1">
      <c r="A21" s="7">
        <f>ROWS($A$3:A21)</f>
        <v>19</v>
      </c>
      <c r="B21" s="7">
        <f>ROWS($A$3:B21)</f>
        <v>19</v>
      </c>
      <c r="C21" s="72"/>
      <c r="D21" s="73"/>
      <c r="E21" s="9" t="s">
        <v>1360</v>
      </c>
      <c r="F21" s="10" t="s">
        <v>1361</v>
      </c>
      <c r="G21" s="80" t="s">
        <v>17</v>
      </c>
      <c r="H21" s="80"/>
      <c r="I21" s="72" t="s">
        <v>23</v>
      </c>
      <c r="J21" s="374" t="str">
        <f>MID(E21,7,2)&amp;"/"&amp;MID(E21,9,2)&amp;"/"&amp;MID(E21,11,2)</f>
        <v>16/09/10</v>
      </c>
      <c r="K21" s="91">
        <f t="shared" ca="1" si="1"/>
        <v>12</v>
      </c>
      <c r="L21" s="72" t="s">
        <v>38</v>
      </c>
      <c r="M21" s="72" t="s">
        <v>35</v>
      </c>
      <c r="N21" s="95"/>
      <c r="O21" s="93"/>
    </row>
    <row r="22" spans="1:15">
      <c r="A22" s="7">
        <f>ROWS($A$3:A22)</f>
        <v>20</v>
      </c>
      <c r="B22" s="7">
        <f>ROWS($A$3:B22)</f>
        <v>20</v>
      </c>
      <c r="C22" s="14"/>
      <c r="D22" s="74"/>
      <c r="E22" s="12" t="s">
        <v>1362</v>
      </c>
      <c r="F22" s="15" t="s">
        <v>1363</v>
      </c>
      <c r="G22" s="17" t="s">
        <v>17</v>
      </c>
      <c r="H22" s="17"/>
      <c r="I22" s="14" t="s">
        <v>23</v>
      </c>
      <c r="J22" s="374" t="str">
        <f>MID(E22,7,2)&amp;"/"&amp;MID(E22,9,2)&amp;"/"&amp;MID(E22,11,2)</f>
        <v>30/11/12</v>
      </c>
      <c r="K22" s="91">
        <f t="shared" ca="1" si="1"/>
        <v>10</v>
      </c>
      <c r="L22" s="72" t="s">
        <v>38</v>
      </c>
      <c r="M22" s="14" t="s">
        <v>35</v>
      </c>
      <c r="N22" s="95"/>
      <c r="O22" s="93"/>
    </row>
    <row r="23" spans="1:15" s="54" customFormat="1">
      <c r="A23" s="7">
        <f>ROWS($A$3:A23)</f>
        <v>21</v>
      </c>
      <c r="B23" s="7">
        <f>ROWS($A$3:B23)</f>
        <v>21</v>
      </c>
      <c r="C23" s="72">
        <v>6</v>
      </c>
      <c r="D23" s="73" t="s">
        <v>1364</v>
      </c>
      <c r="E23" s="9" t="s">
        <v>1365</v>
      </c>
      <c r="F23" s="81" t="s">
        <v>1366</v>
      </c>
      <c r="G23" s="76" t="s">
        <v>17</v>
      </c>
      <c r="H23" s="76"/>
      <c r="I23" s="97" t="s">
        <v>1367</v>
      </c>
      <c r="J23" s="374" t="str">
        <f>MID(E23,7,2)&amp;"/"&amp;MID(E23,9,2)&amp;"/"&amp;MID(E23,11,2)</f>
        <v>15/06/86</v>
      </c>
      <c r="K23" s="91">
        <f t="shared" ca="1" si="1"/>
        <v>36</v>
      </c>
      <c r="L23" s="72" t="s">
        <v>98</v>
      </c>
      <c r="M23" s="72" t="s">
        <v>1368</v>
      </c>
      <c r="N23" s="95" t="s">
        <v>1184</v>
      </c>
      <c r="O23" s="93"/>
    </row>
    <row r="24" spans="1:15">
      <c r="A24" s="7">
        <f>ROWS($A$3:A24)</f>
        <v>22</v>
      </c>
      <c r="B24" s="7">
        <f>ROWS($A$3:B24)</f>
        <v>22</v>
      </c>
      <c r="C24" s="14"/>
      <c r="D24" s="74"/>
      <c r="E24" s="12" t="s">
        <v>1369</v>
      </c>
      <c r="F24" s="15" t="s">
        <v>1370</v>
      </c>
      <c r="G24" s="7"/>
      <c r="H24" s="82" t="s">
        <v>7</v>
      </c>
      <c r="I24" s="14" t="s">
        <v>50</v>
      </c>
      <c r="J24" s="374" t="str">
        <f>MID(E24,7,2)-40&amp;"/"&amp;MID(E24,9,2)&amp;"/"&amp;MID(E24,11,2)</f>
        <v>1/11/89</v>
      </c>
      <c r="K24" s="91">
        <f t="shared" ca="1" si="1"/>
        <v>33</v>
      </c>
      <c r="L24" s="14" t="s">
        <v>98</v>
      </c>
      <c r="M24" s="14" t="s">
        <v>1368</v>
      </c>
      <c r="N24" s="95"/>
      <c r="O24" s="93"/>
    </row>
    <row r="25" spans="1:15" s="54" customFormat="1">
      <c r="A25" s="7">
        <f>ROWS($A$3:A25)</f>
        <v>23</v>
      </c>
      <c r="B25" s="7">
        <f>ROWS($A$3:B25)</f>
        <v>23</v>
      </c>
      <c r="C25" s="72"/>
      <c r="D25" s="73"/>
      <c r="E25" s="9" t="s">
        <v>1371</v>
      </c>
      <c r="F25" s="10" t="s">
        <v>1372</v>
      </c>
      <c r="G25" s="7"/>
      <c r="H25" s="82" t="s">
        <v>7</v>
      </c>
      <c r="I25" s="72" t="s">
        <v>50</v>
      </c>
      <c r="J25" s="374" t="str">
        <f>MID(E25,7,2)-40&amp;"/"&amp;MID(E25,9,2)&amp;"/"&amp;MID(E25,11,2)</f>
        <v>18/11/14</v>
      </c>
      <c r="K25" s="91">
        <f t="shared" ca="1" si="1"/>
        <v>8</v>
      </c>
      <c r="L25" s="72" t="s">
        <v>38</v>
      </c>
      <c r="M25" s="72" t="s">
        <v>35</v>
      </c>
      <c r="N25" s="95"/>
      <c r="O25" s="93"/>
    </row>
    <row r="26" spans="1:15">
      <c r="A26" s="7">
        <f>ROWS($A$3:A26)</f>
        <v>24</v>
      </c>
      <c r="B26" s="7">
        <f>ROWS($A$3:B26)</f>
        <v>24</v>
      </c>
      <c r="C26" s="14">
        <v>7</v>
      </c>
      <c r="D26" s="74" t="s">
        <v>1373</v>
      </c>
      <c r="E26" s="12" t="s">
        <v>1374</v>
      </c>
      <c r="F26" s="70" t="s">
        <v>1375</v>
      </c>
      <c r="G26" s="17" t="s">
        <v>17</v>
      </c>
      <c r="H26" s="17"/>
      <c r="I26" s="14" t="s">
        <v>1376</v>
      </c>
      <c r="J26" s="374" t="str">
        <f>MID(E26,7,2)&amp;"/"&amp;MID(E26,9,2)&amp;"/"&amp;MID(E26,11,2)</f>
        <v>20/02/85</v>
      </c>
      <c r="K26" s="91">
        <f t="shared" ca="1" si="1"/>
        <v>37</v>
      </c>
      <c r="L26" s="14" t="s">
        <v>98</v>
      </c>
      <c r="M26" s="14" t="s">
        <v>1368</v>
      </c>
      <c r="N26" s="95" t="s">
        <v>1184</v>
      </c>
      <c r="O26" s="93"/>
    </row>
    <row r="27" spans="1:15" s="54" customFormat="1">
      <c r="A27" s="7">
        <f>ROWS($A$3:A27)</f>
        <v>25</v>
      </c>
      <c r="B27" s="7">
        <f>ROWS($A$3:B27)</f>
        <v>25</v>
      </c>
      <c r="C27" s="72"/>
      <c r="D27" s="73"/>
      <c r="E27" s="9" t="s">
        <v>1377</v>
      </c>
      <c r="F27" s="10" t="s">
        <v>1378</v>
      </c>
      <c r="G27" s="7"/>
      <c r="H27" s="82" t="s">
        <v>7</v>
      </c>
      <c r="I27" s="72" t="s">
        <v>1379</v>
      </c>
      <c r="J27" s="374" t="str">
        <f>MID(E27,7,2)-40&amp;"/"&amp;MID(E27,9,2)&amp;"/"&amp;MID(E27,11,2)</f>
        <v>17/12/90</v>
      </c>
      <c r="K27" s="91">
        <f t="shared" ca="1" si="1"/>
        <v>31</v>
      </c>
      <c r="L27" s="72" t="s">
        <v>98</v>
      </c>
      <c r="M27" s="72" t="s">
        <v>1368</v>
      </c>
      <c r="N27" s="95"/>
      <c r="O27" s="93"/>
    </row>
    <row r="28" spans="1:15" s="54" customFormat="1">
      <c r="A28" s="7">
        <f>ROWS($A$3:A28)</f>
        <v>26</v>
      </c>
      <c r="B28" s="7">
        <f>ROWS($A$3:B28)</f>
        <v>26</v>
      </c>
      <c r="C28" s="72"/>
      <c r="D28" s="73"/>
      <c r="E28" s="9" t="s">
        <v>2415</v>
      </c>
      <c r="F28" s="10" t="s">
        <v>2416</v>
      </c>
      <c r="G28" s="7" t="s">
        <v>17</v>
      </c>
      <c r="H28" s="82"/>
      <c r="I28" s="72" t="s">
        <v>2417</v>
      </c>
      <c r="J28" s="374" t="str">
        <f>MID(E28,7,2)&amp;"/"&amp;MID(E28,9,2)&amp;"/"&amp;MID(E28,11,2)</f>
        <v>08/07/17</v>
      </c>
      <c r="K28" s="91">
        <f t="shared" ca="1" si="1"/>
        <v>5</v>
      </c>
      <c r="L28" s="72" t="s">
        <v>1332</v>
      </c>
      <c r="M28" s="72" t="s">
        <v>52</v>
      </c>
      <c r="N28" s="95"/>
      <c r="O28" s="93"/>
    </row>
    <row r="29" spans="1:15" s="54" customFormat="1">
      <c r="A29" s="7">
        <f>ROWS($A$3:A29)</f>
        <v>27</v>
      </c>
      <c r="B29" s="7">
        <f>ROWS($A$3:B29)</f>
        <v>27</v>
      </c>
      <c r="C29" s="14">
        <v>8</v>
      </c>
      <c r="D29" s="74" t="s">
        <v>1380</v>
      </c>
      <c r="E29" s="12" t="s">
        <v>1381</v>
      </c>
      <c r="F29" s="70" t="s">
        <v>1382</v>
      </c>
      <c r="G29" s="7"/>
      <c r="H29" s="82" t="s">
        <v>7</v>
      </c>
      <c r="I29" s="14" t="s">
        <v>492</v>
      </c>
      <c r="J29" s="374" t="str">
        <f>MID(E29,7,2)-40&amp;"/"&amp;MID(E29,9,2)&amp;"/"&amp;MID(E29,11,2)</f>
        <v>27/02/62</v>
      </c>
      <c r="K29" s="91">
        <f t="shared" ca="1" si="1"/>
        <v>60</v>
      </c>
      <c r="L29" s="14" t="s">
        <v>98</v>
      </c>
      <c r="M29" s="14" t="s">
        <v>1368</v>
      </c>
      <c r="N29" s="95"/>
      <c r="O29" s="93" t="s">
        <v>78</v>
      </c>
    </row>
    <row r="30" spans="1:15">
      <c r="A30" s="7">
        <f>ROWS($A$3:A30)</f>
        <v>28</v>
      </c>
      <c r="B30" s="7">
        <f>ROWS($A$3:B30)</f>
        <v>28</v>
      </c>
      <c r="C30" s="72"/>
      <c r="D30" s="73"/>
      <c r="E30" s="9" t="s">
        <v>1383</v>
      </c>
      <c r="F30" s="10" t="s">
        <v>1384</v>
      </c>
      <c r="G30" s="83"/>
      <c r="H30" s="83" t="s">
        <v>7</v>
      </c>
      <c r="I30" s="72" t="s">
        <v>23</v>
      </c>
      <c r="J30" s="374" t="str">
        <f>MID(E30,7,2)-40&amp;"/"&amp;MID(E30,9,2)&amp;"/"&amp;MID(E30,11,2)</f>
        <v>26/01/92</v>
      </c>
      <c r="K30" s="91">
        <f t="shared" ca="1" si="1"/>
        <v>30</v>
      </c>
      <c r="L30" s="72" t="s">
        <v>98</v>
      </c>
      <c r="M30" s="72" t="s">
        <v>74</v>
      </c>
      <c r="N30" s="95"/>
      <c r="O30" s="93"/>
    </row>
    <row r="31" spans="1:15">
      <c r="A31" s="7">
        <f>ROWS($A$3:A31)</f>
        <v>29</v>
      </c>
      <c r="B31" s="7">
        <f>ROWS($A$3:B31)</f>
        <v>29</v>
      </c>
      <c r="C31" s="72"/>
      <c r="D31" s="73"/>
      <c r="E31" s="9" t="s">
        <v>1385</v>
      </c>
      <c r="F31" s="10" t="s">
        <v>1386</v>
      </c>
      <c r="G31" s="80" t="s">
        <v>17</v>
      </c>
      <c r="H31" s="83" t="s">
        <v>7</v>
      </c>
      <c r="I31" s="72" t="s">
        <v>50</v>
      </c>
      <c r="J31" s="374" t="str">
        <f>MID(E31,7,2)&amp;"/"&amp;MID(E31,9,2)&amp;"/"&amp;MID(E31,11,2)</f>
        <v>20/03/95</v>
      </c>
      <c r="K31" s="91">
        <f t="shared" ca="1" si="1"/>
        <v>27</v>
      </c>
      <c r="L31" s="72" t="s">
        <v>98</v>
      </c>
      <c r="M31" s="72" t="s">
        <v>42</v>
      </c>
      <c r="N31" s="95"/>
      <c r="O31" s="93"/>
    </row>
    <row r="32" spans="1:15">
      <c r="A32" s="7">
        <f>ROWS($A$3:A32)</f>
        <v>30</v>
      </c>
      <c r="B32" s="7">
        <f>ROWS($A$3:B32)</f>
        <v>30</v>
      </c>
      <c r="C32" s="14">
        <v>9</v>
      </c>
      <c r="D32" s="74" t="s">
        <v>1387</v>
      </c>
      <c r="E32" s="12" t="s">
        <v>1388</v>
      </c>
      <c r="F32" s="70" t="s">
        <v>1389</v>
      </c>
      <c r="G32" s="71" t="s">
        <v>17</v>
      </c>
      <c r="H32" s="82" t="s">
        <v>7</v>
      </c>
      <c r="I32" s="14" t="s">
        <v>1390</v>
      </c>
      <c r="J32" s="374" t="str">
        <f>MID(E32,7,2)&amp;"/"&amp;MID(E32,9,2)&amp;"/"&amp;MID(E32,11,2)</f>
        <v>25/09/68</v>
      </c>
      <c r="K32" s="91">
        <f t="shared" ca="1" si="1"/>
        <v>54</v>
      </c>
      <c r="L32" s="14" t="s">
        <v>98</v>
      </c>
      <c r="M32" s="14" t="s">
        <v>1368</v>
      </c>
      <c r="N32" s="95"/>
      <c r="O32" s="93" t="s">
        <v>78</v>
      </c>
    </row>
    <row r="33" spans="1:15">
      <c r="A33" s="7">
        <f>ROWS($A$3:A33)</f>
        <v>31</v>
      </c>
      <c r="B33" s="7">
        <f>ROWS($A$3:B33)</f>
        <v>31</v>
      </c>
      <c r="C33" s="72"/>
      <c r="D33" s="73"/>
      <c r="E33" s="9" t="s">
        <v>1391</v>
      </c>
      <c r="F33" s="10" t="s">
        <v>1392</v>
      </c>
      <c r="G33" s="83"/>
      <c r="H33" s="82" t="s">
        <v>7</v>
      </c>
      <c r="I33" s="72" t="s">
        <v>23</v>
      </c>
      <c r="J33" s="374" t="str">
        <f>MID(E33,7,2)-40&amp;"/"&amp;MID(E33,9,2)&amp;"/"&amp;MID(E33,11,2)</f>
        <v>7/07/65</v>
      </c>
      <c r="K33" s="91">
        <f t="shared" ca="1" si="1"/>
        <v>57</v>
      </c>
      <c r="L33" s="72" t="s">
        <v>98</v>
      </c>
      <c r="M33" s="72" t="s">
        <v>1368</v>
      </c>
      <c r="N33" s="95"/>
      <c r="O33" s="93"/>
    </row>
    <row r="34" spans="1:15">
      <c r="A34" s="7">
        <f>ROWS($A$3:A34)</f>
        <v>32</v>
      </c>
      <c r="B34" s="7">
        <f>ROWS($A$3:B34)</f>
        <v>32</v>
      </c>
      <c r="C34" s="14"/>
      <c r="D34" s="74"/>
      <c r="E34" s="12" t="s">
        <v>1393</v>
      </c>
      <c r="F34" s="15" t="s">
        <v>1394</v>
      </c>
      <c r="G34" s="17" t="s">
        <v>17</v>
      </c>
      <c r="H34" s="82" t="s">
        <v>7</v>
      </c>
      <c r="I34" s="14" t="s">
        <v>50</v>
      </c>
      <c r="J34" s="374" t="str">
        <f>MID(E34,7,2)&amp;"/"&amp;MID(E34,9,2)&amp;"/"&amp;MID(E34,11,2)</f>
        <v>19/07/97</v>
      </c>
      <c r="K34" s="91">
        <f t="shared" ca="1" si="1"/>
        <v>25</v>
      </c>
      <c r="L34" s="14" t="s">
        <v>98</v>
      </c>
      <c r="M34" s="72" t="s">
        <v>74</v>
      </c>
      <c r="N34" s="95"/>
      <c r="O34" s="93"/>
    </row>
    <row r="35" spans="1:15">
      <c r="A35" s="7">
        <f>ROWS($A$3:A35)</f>
        <v>33</v>
      </c>
      <c r="B35" s="7">
        <f>ROWS($A$3:B35)</f>
        <v>33</v>
      </c>
      <c r="C35" s="72"/>
      <c r="D35" s="73"/>
      <c r="E35" s="9" t="s">
        <v>1395</v>
      </c>
      <c r="F35" s="10" t="s">
        <v>1396</v>
      </c>
      <c r="G35" s="80" t="s">
        <v>17</v>
      </c>
      <c r="H35" s="82" t="s">
        <v>7</v>
      </c>
      <c r="I35" s="72" t="s">
        <v>50</v>
      </c>
      <c r="J35" s="374" t="str">
        <f>MID(E35,7,2)&amp;"/"&amp;MID(E35,9,2)&amp;"/"&amp;MID(E35,11,2)</f>
        <v>02/07/99</v>
      </c>
      <c r="K35" s="91">
        <f t="shared" ca="1" si="1"/>
        <v>23</v>
      </c>
      <c r="L35" s="72" t="s">
        <v>98</v>
      </c>
      <c r="M35" s="72" t="s">
        <v>245</v>
      </c>
      <c r="N35" s="95"/>
      <c r="O35" s="93"/>
    </row>
    <row r="36" spans="1:15">
      <c r="A36" s="7">
        <f>ROWS($A$3:A36)</f>
        <v>34</v>
      </c>
      <c r="B36" s="7">
        <f>ROWS($A$3:B36)</f>
        <v>34</v>
      </c>
      <c r="C36" s="14"/>
      <c r="D36" s="74"/>
      <c r="E36" s="12" t="s">
        <v>1397</v>
      </c>
      <c r="F36" s="15" t="s">
        <v>1398</v>
      </c>
      <c r="G36" s="82"/>
      <c r="H36" s="82" t="s">
        <v>7</v>
      </c>
      <c r="I36" s="14" t="s">
        <v>50</v>
      </c>
      <c r="J36" s="374" t="str">
        <f>MID(E36,7,2)-40&amp;"/"&amp;MID(E36,9,2)&amp;"/"&amp;MID(E36,11,2)</f>
        <v>25/08/01</v>
      </c>
      <c r="K36" s="91">
        <f t="shared" ca="1" si="1"/>
        <v>21</v>
      </c>
      <c r="L36" s="14" t="s">
        <v>98</v>
      </c>
      <c r="M36" s="14" t="s">
        <v>245</v>
      </c>
      <c r="N36" s="95"/>
      <c r="O36" s="93"/>
    </row>
    <row r="37" spans="1:15">
      <c r="A37" s="7">
        <f>ROWS($A$3:A37)</f>
        <v>35</v>
      </c>
      <c r="B37" s="7">
        <f>ROWS($A$3:B37)</f>
        <v>35</v>
      </c>
      <c r="C37" s="14"/>
      <c r="D37" s="74"/>
      <c r="E37" s="12" t="s">
        <v>1399</v>
      </c>
      <c r="F37" s="15" t="s">
        <v>1400</v>
      </c>
      <c r="G37" s="82"/>
      <c r="H37" s="82" t="s">
        <v>7</v>
      </c>
      <c r="I37" s="14" t="s">
        <v>1401</v>
      </c>
      <c r="J37" s="374" t="str">
        <f>MID(E37,7,2)-40&amp;"/"&amp;MID(E37,9,2)&amp;"/"&amp;MID(E37,11,2)</f>
        <v>13/08/13</v>
      </c>
      <c r="K37" s="91">
        <f t="shared" ca="1" si="1"/>
        <v>9</v>
      </c>
      <c r="L37" s="72" t="s">
        <v>38</v>
      </c>
      <c r="M37" s="14" t="s">
        <v>35</v>
      </c>
      <c r="N37" s="95"/>
      <c r="O37" s="93"/>
    </row>
    <row r="38" spans="1:15">
      <c r="A38" s="7">
        <f>ROWS($A$3:A38)</f>
        <v>36</v>
      </c>
      <c r="B38" s="7">
        <f>ROWS($A$3:B38)</f>
        <v>36</v>
      </c>
      <c r="C38" s="72">
        <v>10</v>
      </c>
      <c r="D38" s="73" t="s">
        <v>1402</v>
      </c>
      <c r="E38" s="9" t="s">
        <v>1403</v>
      </c>
      <c r="F38" s="75" t="s">
        <v>1404</v>
      </c>
      <c r="G38" s="76" t="s">
        <v>17</v>
      </c>
      <c r="H38" s="82" t="s">
        <v>7</v>
      </c>
      <c r="I38" s="72" t="s">
        <v>23</v>
      </c>
      <c r="J38" s="374" t="str">
        <f>MID(E38,7,2)&amp;"/"&amp;MID(E38,9,2)&amp;"/"&amp;MID(E38,11,2)</f>
        <v>15/06/85</v>
      </c>
      <c r="K38" s="91">
        <f t="shared" ca="1" si="1"/>
        <v>37</v>
      </c>
      <c r="L38" s="72" t="s">
        <v>98</v>
      </c>
      <c r="M38" s="72" t="s">
        <v>42</v>
      </c>
      <c r="N38" s="95" t="s">
        <v>1184</v>
      </c>
      <c r="O38" s="93"/>
    </row>
    <row r="39" spans="1:15">
      <c r="A39" s="7">
        <f>ROWS($A$3:A39)</f>
        <v>37</v>
      </c>
      <c r="B39" s="7">
        <f>ROWS($A$3:B39)</f>
        <v>37</v>
      </c>
      <c r="C39" s="14"/>
      <c r="D39" s="74"/>
      <c r="E39" s="12" t="s">
        <v>1405</v>
      </c>
      <c r="F39" s="15" t="s">
        <v>1406</v>
      </c>
      <c r="G39" s="82"/>
      <c r="H39" s="82" t="s">
        <v>7</v>
      </c>
      <c r="I39" s="14" t="s">
        <v>1407</v>
      </c>
      <c r="J39" s="374" t="str">
        <f>MID(E39,7,2)-40&amp;"/"&amp;MID(E39,9,2)&amp;"/"&amp;MID(E39,11,2)</f>
        <v>27/08/89</v>
      </c>
      <c r="K39" s="91">
        <f t="shared" ca="1" si="1"/>
        <v>33</v>
      </c>
      <c r="L39" s="14" t="s">
        <v>19</v>
      </c>
      <c r="M39" s="14" t="s">
        <v>47</v>
      </c>
      <c r="N39" s="95"/>
      <c r="O39" s="93"/>
    </row>
    <row r="40" spans="1:15">
      <c r="A40" s="7">
        <f>ROWS($A$3:A40)</f>
        <v>38</v>
      </c>
      <c r="B40" s="7">
        <f>ROWS($A$3:B40)</f>
        <v>38</v>
      </c>
      <c r="C40" s="72"/>
      <c r="D40" s="73"/>
      <c r="E40" s="9" t="s">
        <v>1408</v>
      </c>
      <c r="F40" s="10" t="s">
        <v>1409</v>
      </c>
      <c r="G40" s="80" t="s">
        <v>17</v>
      </c>
      <c r="H40" s="80"/>
      <c r="I40" s="72" t="s">
        <v>50</v>
      </c>
      <c r="J40" s="374" t="str">
        <f>MID(E40,7,2)&amp;"/"&amp;MID(E40,9,2)&amp;"/"&amp;MID(E40,11,2)</f>
        <v>05/05/15</v>
      </c>
      <c r="K40" s="91">
        <f t="shared" ca="1" si="1"/>
        <v>7</v>
      </c>
      <c r="L40" s="72" t="s">
        <v>38</v>
      </c>
      <c r="M40" s="72" t="s">
        <v>798</v>
      </c>
      <c r="N40" s="95"/>
      <c r="O40" s="93"/>
    </row>
    <row r="41" spans="1:15">
      <c r="A41" s="7">
        <f>ROWS($A$3:A41)</f>
        <v>39</v>
      </c>
      <c r="B41" s="7">
        <f>ROWS($A$3:B41)</f>
        <v>39</v>
      </c>
      <c r="C41" s="14"/>
      <c r="D41" s="74"/>
      <c r="E41" s="12" t="s">
        <v>1410</v>
      </c>
      <c r="F41" s="15" t="s">
        <v>1411</v>
      </c>
      <c r="G41" s="17" t="s">
        <v>17</v>
      </c>
      <c r="H41" s="17"/>
      <c r="I41" s="14" t="s">
        <v>50</v>
      </c>
      <c r="J41" s="374" t="str">
        <f>MID(E41,7,2)&amp;"/"&amp;MID(E41,9,2)&amp;"/"&amp;MID(E41,11,2)</f>
        <v>14/09/17</v>
      </c>
      <c r="K41" s="91">
        <f t="shared" ca="1" si="1"/>
        <v>5</v>
      </c>
      <c r="L41" s="14" t="s">
        <v>1332</v>
      </c>
      <c r="M41" s="14" t="s">
        <v>798</v>
      </c>
      <c r="N41" s="95"/>
      <c r="O41" s="93"/>
    </row>
    <row r="42" spans="1:15">
      <c r="A42" s="7">
        <f>ROWS($A$3:A42)</f>
        <v>40</v>
      </c>
      <c r="B42" s="7">
        <f>ROWS($A$3:B42)</f>
        <v>40</v>
      </c>
      <c r="C42" s="72">
        <v>11</v>
      </c>
      <c r="D42" s="73" t="s">
        <v>1412</v>
      </c>
      <c r="E42" s="9" t="s">
        <v>1413</v>
      </c>
      <c r="F42" s="75" t="s">
        <v>1414</v>
      </c>
      <c r="G42" s="76" t="s">
        <v>17</v>
      </c>
      <c r="H42" s="76"/>
      <c r="I42" s="72" t="s">
        <v>1415</v>
      </c>
      <c r="J42" s="374" t="str">
        <f>MID(E42,7,2)&amp;"/"&amp;MID(E42,9,2)&amp;"/"&amp;MID(E42,11,2)</f>
        <v>05/03/56</v>
      </c>
      <c r="K42" s="91">
        <f t="shared" ca="1" si="1"/>
        <v>66</v>
      </c>
      <c r="L42" s="72" t="s">
        <v>98</v>
      </c>
      <c r="M42" s="72" t="s">
        <v>1416</v>
      </c>
      <c r="N42" s="95"/>
      <c r="O42" s="93" t="s">
        <v>78</v>
      </c>
    </row>
    <row r="43" spans="1:15">
      <c r="A43" s="7">
        <f>ROWS($A$3:A43)</f>
        <v>41</v>
      </c>
      <c r="B43" s="7">
        <f>ROWS($A$3:B43)</f>
        <v>41</v>
      </c>
      <c r="C43" s="14"/>
      <c r="D43" s="74"/>
      <c r="E43" s="12" t="s">
        <v>1417</v>
      </c>
      <c r="F43" s="15" t="s">
        <v>1418</v>
      </c>
      <c r="G43" s="82"/>
      <c r="H43" s="82" t="s">
        <v>7</v>
      </c>
      <c r="I43" s="14" t="s">
        <v>1419</v>
      </c>
      <c r="J43" s="374" t="str">
        <f>MID(E43,7,2)-40&amp;"/"&amp;MID(E43,9,2)&amp;"/"&amp;MID(E43,11,2)</f>
        <v>25/11/56</v>
      </c>
      <c r="K43" s="91">
        <f t="shared" ca="1" si="1"/>
        <v>66</v>
      </c>
      <c r="L43" s="14" t="s">
        <v>24</v>
      </c>
      <c r="M43" s="14" t="s">
        <v>1420</v>
      </c>
      <c r="N43" s="95"/>
      <c r="O43" s="93"/>
    </row>
    <row r="44" spans="1:15">
      <c r="A44" s="7">
        <f>ROWS($A$3:A44)</f>
        <v>42</v>
      </c>
      <c r="B44" s="7">
        <f>ROWS($A$3:B44)</f>
        <v>42</v>
      </c>
      <c r="C44" s="72"/>
      <c r="D44" s="73"/>
      <c r="E44" s="9" t="s">
        <v>1421</v>
      </c>
      <c r="F44" s="10" t="s">
        <v>1422</v>
      </c>
      <c r="G44" s="80" t="s">
        <v>17</v>
      </c>
      <c r="H44" s="80"/>
      <c r="I44" s="72" t="s">
        <v>23</v>
      </c>
      <c r="J44" s="374" t="str">
        <f>MID(E44,7,2)&amp;"/"&amp;MID(E44,9,2)&amp;"/"&amp;MID(E44,11,2)</f>
        <v>06/04/87</v>
      </c>
      <c r="K44" s="91">
        <f t="shared" ca="1" si="1"/>
        <v>35</v>
      </c>
      <c r="L44" s="72" t="s">
        <v>19</v>
      </c>
      <c r="M44" s="72" t="s">
        <v>42</v>
      </c>
      <c r="N44" s="95"/>
      <c r="O44" s="93"/>
    </row>
    <row r="45" spans="1:15">
      <c r="A45" s="7">
        <f>ROWS($A$3:A45)</f>
        <v>43</v>
      </c>
      <c r="B45" s="7">
        <f>ROWS($A$3:B45)</f>
        <v>43</v>
      </c>
      <c r="C45" s="14"/>
      <c r="D45" s="74"/>
      <c r="E45" s="12" t="s">
        <v>1423</v>
      </c>
      <c r="F45" s="13" t="s">
        <v>1424</v>
      </c>
      <c r="G45" s="7"/>
      <c r="H45" s="82" t="s">
        <v>7</v>
      </c>
      <c r="I45" s="14" t="s">
        <v>23</v>
      </c>
      <c r="J45" s="374" t="str">
        <f>MID(E45,7,2)-40&amp;"/"&amp;MID(E45,9,2)&amp;"/"&amp;MID(E45,11,2)</f>
        <v>22/05/90</v>
      </c>
      <c r="K45" s="91">
        <f t="shared" ca="1" si="1"/>
        <v>32</v>
      </c>
      <c r="L45" s="72" t="s">
        <v>82</v>
      </c>
      <c r="M45" s="14" t="s">
        <v>1425</v>
      </c>
      <c r="N45" s="95"/>
      <c r="O45" s="93"/>
    </row>
    <row r="46" spans="1:15">
      <c r="A46" s="7">
        <f>ROWS($A$3:A46)</f>
        <v>44</v>
      </c>
      <c r="B46" s="7">
        <f>ROWS($A$3:B46)</f>
        <v>44</v>
      </c>
      <c r="C46" s="72">
        <v>12</v>
      </c>
      <c r="D46" s="73" t="s">
        <v>1426</v>
      </c>
      <c r="E46" s="9" t="s">
        <v>1427</v>
      </c>
      <c r="F46" s="84" t="s">
        <v>1428</v>
      </c>
      <c r="G46" s="80" t="s">
        <v>17</v>
      </c>
      <c r="H46" s="80"/>
      <c r="I46" s="72" t="s">
        <v>23</v>
      </c>
      <c r="J46" s="374" t="str">
        <f>MID(E46,7,2)&amp;"/"&amp;MID(E46,9,2)&amp;"/"&amp;MID(E46,11,2)</f>
        <v>13/01/60</v>
      </c>
      <c r="K46" s="91">
        <f t="shared" ca="1" si="1"/>
        <v>62</v>
      </c>
      <c r="L46" s="72" t="s">
        <v>24</v>
      </c>
      <c r="M46" s="72" t="s">
        <v>772</v>
      </c>
      <c r="N46" s="95" t="s">
        <v>1429</v>
      </c>
      <c r="O46" s="93"/>
    </row>
    <row r="47" spans="1:15">
      <c r="A47" s="7">
        <f>ROWS($A$3:A47)</f>
        <v>45</v>
      </c>
      <c r="B47" s="7">
        <f>ROWS($A$3:B47)</f>
        <v>45</v>
      </c>
      <c r="C47" s="14"/>
      <c r="D47" s="74"/>
      <c r="E47" s="12" t="s">
        <v>1430</v>
      </c>
      <c r="F47" s="15" t="s">
        <v>1431</v>
      </c>
      <c r="G47" s="7"/>
      <c r="H47" s="82" t="s">
        <v>7</v>
      </c>
      <c r="I47" s="14" t="s">
        <v>163</v>
      </c>
      <c r="J47" s="374" t="str">
        <f>MID(E47,7,2)-40&amp;"/"&amp;MID(E47,9,2)&amp;"/"&amp;MID(E47,11,2)</f>
        <v>5/03/71</v>
      </c>
      <c r="K47" s="91">
        <f t="shared" ca="1" si="1"/>
        <v>51</v>
      </c>
      <c r="L47" s="14" t="s">
        <v>113</v>
      </c>
      <c r="M47" s="14" t="s">
        <v>772</v>
      </c>
      <c r="N47" s="95"/>
      <c r="O47" s="93"/>
    </row>
    <row r="48" spans="1:15">
      <c r="A48" s="7">
        <f>ROWS($A$3:A48)</f>
        <v>46</v>
      </c>
      <c r="B48" s="7">
        <f>ROWS($A$3:B48)</f>
        <v>46</v>
      </c>
      <c r="C48" s="72"/>
      <c r="D48" s="73"/>
      <c r="E48" s="9" t="s">
        <v>1432</v>
      </c>
      <c r="F48" s="85" t="s">
        <v>1433</v>
      </c>
      <c r="G48" s="76" t="s">
        <v>17</v>
      </c>
      <c r="H48" s="76"/>
      <c r="I48" s="72" t="s">
        <v>23</v>
      </c>
      <c r="J48" s="374" t="str">
        <f>MID(E48,7,2)&amp;"/"&amp;MID(E48,9,2)&amp;"/"&amp;MID(E48,11,2)</f>
        <v>25/07/09</v>
      </c>
      <c r="K48" s="91">
        <f t="shared" ca="1" si="1"/>
        <v>13</v>
      </c>
      <c r="L48" s="72" t="s">
        <v>113</v>
      </c>
      <c r="M48" s="72" t="s">
        <v>35</v>
      </c>
      <c r="N48" s="95"/>
      <c r="O48" s="93"/>
    </row>
    <row r="49" spans="1:15">
      <c r="A49" s="7">
        <f>ROWS($A$3:A49)</f>
        <v>47</v>
      </c>
      <c r="B49" s="7">
        <f>ROWS($A$3:B49)</f>
        <v>47</v>
      </c>
      <c r="C49" s="14">
        <v>13</v>
      </c>
      <c r="D49" s="74" t="s">
        <v>1434</v>
      </c>
      <c r="E49" s="12" t="s">
        <v>1435</v>
      </c>
      <c r="F49" s="86" t="s">
        <v>1436</v>
      </c>
      <c r="G49" s="17" t="s">
        <v>17</v>
      </c>
      <c r="H49" s="17"/>
      <c r="I49" s="14" t="s">
        <v>23</v>
      </c>
      <c r="J49" s="374" t="str">
        <f>MID(E49,7,2)&amp;"/"&amp;MID(E49,9,2)&amp;"/"&amp;MID(E49,11,2)</f>
        <v>03/03/52</v>
      </c>
      <c r="K49" s="91">
        <f t="shared" ca="1" si="1"/>
        <v>70</v>
      </c>
      <c r="L49" s="14" t="s">
        <v>113</v>
      </c>
      <c r="M49" s="14" t="s">
        <v>772</v>
      </c>
      <c r="N49" s="95" t="s">
        <v>1437</v>
      </c>
      <c r="O49" s="93"/>
    </row>
    <row r="50" spans="1:15">
      <c r="A50" s="7">
        <f>ROWS($A$3:A50)</f>
        <v>48</v>
      </c>
      <c r="B50" s="7">
        <f>ROWS($A$3:B50)</f>
        <v>48</v>
      </c>
      <c r="C50" s="72"/>
      <c r="D50" s="73"/>
      <c r="E50" s="9" t="s">
        <v>1438</v>
      </c>
      <c r="F50" s="10" t="s">
        <v>1439</v>
      </c>
      <c r="G50" s="7"/>
      <c r="H50" s="83" t="s">
        <v>7</v>
      </c>
      <c r="I50" s="72" t="s">
        <v>1440</v>
      </c>
      <c r="J50" s="374" t="str">
        <f>MID(E50,7,2)-40&amp;"/"&amp;MID(E50,9,2)&amp;"/"&amp;MID(E50,11,2)</f>
        <v>20/07/50</v>
      </c>
      <c r="K50" s="91">
        <f t="shared" ca="1" si="1"/>
        <v>72</v>
      </c>
      <c r="L50" s="72" t="s">
        <v>113</v>
      </c>
      <c r="M50" s="72" t="s">
        <v>772</v>
      </c>
      <c r="N50" s="95"/>
      <c r="O50" s="93"/>
    </row>
    <row r="51" spans="1:15">
      <c r="A51" s="7">
        <f>ROWS($A$3:A51)</f>
        <v>49</v>
      </c>
      <c r="B51" s="7">
        <f>ROWS($A$3:B51)</f>
        <v>49</v>
      </c>
      <c r="C51" s="14"/>
      <c r="D51" s="74"/>
      <c r="E51" s="12" t="s">
        <v>1441</v>
      </c>
      <c r="F51" s="15" t="s">
        <v>1442</v>
      </c>
      <c r="G51" s="17" t="s">
        <v>17</v>
      </c>
      <c r="H51" s="17"/>
      <c r="I51" s="14" t="s">
        <v>23</v>
      </c>
      <c r="J51" s="374" t="str">
        <f>MID(E51,7,2)&amp;"/"&amp;MID(E51,9,2)&amp;"/"&amp;MID(E51,11,2)</f>
        <v>09/05/87</v>
      </c>
      <c r="K51" s="91">
        <f t="shared" ca="1" si="1"/>
        <v>35</v>
      </c>
      <c r="L51" s="14" t="s">
        <v>98</v>
      </c>
      <c r="M51" s="14" t="s">
        <v>74</v>
      </c>
      <c r="N51" s="95"/>
      <c r="O51" s="93"/>
    </row>
    <row r="52" spans="1:15">
      <c r="A52" s="7">
        <f>ROWS($A$3:A52)</f>
        <v>50</v>
      </c>
      <c r="B52" s="7">
        <f>ROWS($A$3:B52)</f>
        <v>50</v>
      </c>
      <c r="C52" s="72"/>
      <c r="D52" s="73"/>
      <c r="E52" s="9" t="s">
        <v>1443</v>
      </c>
      <c r="F52" s="10" t="s">
        <v>1444</v>
      </c>
      <c r="G52" s="80" t="s">
        <v>17</v>
      </c>
      <c r="H52" s="80"/>
      <c r="I52" s="72" t="s">
        <v>23</v>
      </c>
      <c r="J52" s="374" t="str">
        <f>MID(E52,7,2)&amp;"/"&amp;MID(E52,9,2)&amp;"/"&amp;MID(E52,11,2)</f>
        <v>25/05/94</v>
      </c>
      <c r="K52" s="91">
        <f t="shared" ca="1" si="1"/>
        <v>28</v>
      </c>
      <c r="L52" s="72" t="s">
        <v>98</v>
      </c>
      <c r="M52" s="72" t="s">
        <v>74</v>
      </c>
      <c r="N52" s="95"/>
      <c r="O52" s="93"/>
    </row>
    <row r="53" spans="1:15">
      <c r="A53" s="7">
        <f>ROWS($A$3:A53)</f>
        <v>51</v>
      </c>
      <c r="B53" s="7">
        <f>ROWS($A$3:B53)</f>
        <v>51</v>
      </c>
      <c r="C53" s="72">
        <v>14</v>
      </c>
      <c r="D53" s="73" t="s">
        <v>1445</v>
      </c>
      <c r="E53" s="9" t="s">
        <v>1446</v>
      </c>
      <c r="F53" s="84" t="s">
        <v>1447</v>
      </c>
      <c r="G53" s="80" t="s">
        <v>17</v>
      </c>
      <c r="H53" s="80"/>
      <c r="I53" s="72" t="s">
        <v>23</v>
      </c>
      <c r="J53" s="374" t="str">
        <f>MID(E53,7,2)&amp;"/"&amp;MID(E53,9,2)&amp;"/"&amp;MID(E53,11,2)</f>
        <v>28/10/80</v>
      </c>
      <c r="K53" s="91">
        <f t="shared" ca="1" si="1"/>
        <v>42</v>
      </c>
      <c r="L53" s="72" t="s">
        <v>113</v>
      </c>
      <c r="M53" s="72" t="s">
        <v>42</v>
      </c>
      <c r="N53" s="95" t="s">
        <v>1184</v>
      </c>
      <c r="O53" s="93"/>
    </row>
    <row r="54" spans="1:15">
      <c r="A54" s="7">
        <f>ROWS($A$3:A54)</f>
        <v>52</v>
      </c>
      <c r="B54" s="7">
        <f>ROWS($A$3:B54)</f>
        <v>52</v>
      </c>
      <c r="C54" s="72"/>
      <c r="D54" s="73"/>
      <c r="E54" s="9" t="s">
        <v>1448</v>
      </c>
      <c r="F54" s="10" t="s">
        <v>1449</v>
      </c>
      <c r="G54" s="7"/>
      <c r="H54" s="83" t="s">
        <v>7</v>
      </c>
      <c r="I54" s="72" t="s">
        <v>23</v>
      </c>
      <c r="J54" s="374" t="str">
        <f>MID(E54,7,2)-40&amp;"/"&amp;MID(E54,9,2)&amp;"/"&amp;MID(E54,11,2)</f>
        <v>5/05/74</v>
      </c>
      <c r="K54" s="91">
        <f t="shared" ca="1" si="1"/>
        <v>48</v>
      </c>
      <c r="L54" s="72" t="s">
        <v>19</v>
      </c>
      <c r="M54" s="72" t="s">
        <v>42</v>
      </c>
      <c r="N54" s="95"/>
      <c r="O54" s="93"/>
    </row>
    <row r="55" spans="1:15">
      <c r="A55" s="7">
        <f>ROWS($A$3:A55)</f>
        <v>53</v>
      </c>
      <c r="B55" s="7">
        <f>ROWS($A$3:B55)</f>
        <v>53</v>
      </c>
      <c r="C55" s="14">
        <v>15</v>
      </c>
      <c r="D55" s="74" t="s">
        <v>1450</v>
      </c>
      <c r="E55" s="12" t="s">
        <v>1451</v>
      </c>
      <c r="F55" s="86" t="s">
        <v>1452</v>
      </c>
      <c r="G55" s="17" t="s">
        <v>17</v>
      </c>
      <c r="H55" s="17"/>
      <c r="I55" s="14" t="s">
        <v>269</v>
      </c>
      <c r="J55" s="374" t="str">
        <f>MID(E55,7,2)&amp;"/"&amp;MID(E55,9,2)&amp;"/"&amp;MID(E55,11,2)</f>
        <v>06/08/71</v>
      </c>
      <c r="K55" s="91">
        <f t="shared" ca="1" si="1"/>
        <v>51</v>
      </c>
      <c r="L55" s="14" t="s">
        <v>24</v>
      </c>
      <c r="M55" s="14" t="s">
        <v>772</v>
      </c>
      <c r="N55" s="95" t="s">
        <v>1453</v>
      </c>
      <c r="O55" s="93"/>
    </row>
    <row r="56" spans="1:15">
      <c r="A56" s="7">
        <f>ROWS($A$3:A56)</f>
        <v>54</v>
      </c>
      <c r="B56" s="7">
        <f>ROWS($A$3:B56)</f>
        <v>54</v>
      </c>
      <c r="C56" s="72"/>
      <c r="D56" s="73"/>
      <c r="E56" s="9" t="s">
        <v>1454</v>
      </c>
      <c r="F56" s="10" t="s">
        <v>1455</v>
      </c>
      <c r="G56" s="7"/>
      <c r="H56" s="83" t="s">
        <v>7</v>
      </c>
      <c r="I56" s="72" t="s">
        <v>23</v>
      </c>
      <c r="J56" s="374" t="str">
        <f>MID(E56,7,2)-40&amp;"/"&amp;MID(E56,9,2)&amp;"/"&amp;MID(E56,11,2)</f>
        <v>20/03/73</v>
      </c>
      <c r="K56" s="91">
        <f t="shared" ca="1" si="1"/>
        <v>49</v>
      </c>
      <c r="L56" s="72" t="s">
        <v>19</v>
      </c>
      <c r="M56" s="72" t="s">
        <v>772</v>
      </c>
      <c r="N56" s="95"/>
      <c r="O56" s="93"/>
    </row>
    <row r="57" spans="1:15">
      <c r="A57" s="7">
        <f>ROWS($A$3:A57)</f>
        <v>55</v>
      </c>
      <c r="B57" s="7">
        <f>ROWS($A$3:B57)</f>
        <v>55</v>
      </c>
      <c r="C57" s="14"/>
      <c r="D57" s="74"/>
      <c r="E57" s="12" t="s">
        <v>1456</v>
      </c>
      <c r="F57" s="15" t="s">
        <v>1457</v>
      </c>
      <c r="G57" s="17" t="s">
        <v>17</v>
      </c>
      <c r="H57" s="17"/>
      <c r="I57" s="14" t="s">
        <v>191</v>
      </c>
      <c r="J57" s="374" t="str">
        <f>MID(E57,7,2)&amp;"/"&amp;MID(E57,9,2)&amp;"/"&amp;MID(E57,11,2)</f>
        <v>28/10/97</v>
      </c>
      <c r="K57" s="91">
        <f t="shared" ca="1" si="1"/>
        <v>25</v>
      </c>
      <c r="L57" s="14" t="s">
        <v>19</v>
      </c>
      <c r="M57" s="14" t="s">
        <v>74</v>
      </c>
      <c r="N57" s="95"/>
      <c r="O57" s="93"/>
    </row>
    <row r="58" spans="1:15">
      <c r="A58" s="7">
        <f>ROWS($A$3:A58)</f>
        <v>56</v>
      </c>
      <c r="B58" s="7">
        <f>ROWS($A$3:B58)</f>
        <v>56</v>
      </c>
      <c r="C58" s="14"/>
      <c r="D58" s="74"/>
      <c r="E58" s="12" t="s">
        <v>1460</v>
      </c>
      <c r="F58" s="15" t="s">
        <v>1461</v>
      </c>
      <c r="G58" s="7"/>
      <c r="H58" s="82" t="s">
        <v>7</v>
      </c>
      <c r="I58" s="14" t="s">
        <v>23</v>
      </c>
      <c r="J58" s="374" t="str">
        <f>MID(E58,7,2)-40&amp;"/"&amp;MID(E58,9,2)&amp;"/"&amp;MID(E58,11,2)</f>
        <v>7/05/04</v>
      </c>
      <c r="K58" s="91">
        <f t="shared" ca="1" si="1"/>
        <v>18</v>
      </c>
      <c r="L58" s="14" t="s">
        <v>24</v>
      </c>
      <c r="M58" s="14" t="s">
        <v>35</v>
      </c>
      <c r="N58" s="95"/>
      <c r="O58" s="93"/>
    </row>
    <row r="59" spans="1:15">
      <c r="A59" s="7">
        <f>ROWS($A$3:A59)</f>
        <v>57</v>
      </c>
      <c r="B59" s="7">
        <f>ROWS($A$3:B59)</f>
        <v>57</v>
      </c>
      <c r="C59" s="14"/>
      <c r="D59" s="74"/>
      <c r="E59" s="12" t="s">
        <v>1462</v>
      </c>
      <c r="F59" s="15" t="s">
        <v>1463</v>
      </c>
      <c r="G59" s="7"/>
      <c r="H59" s="82" t="s">
        <v>7</v>
      </c>
      <c r="I59" s="14" t="s">
        <v>23</v>
      </c>
      <c r="J59" s="374" t="str">
        <f>MID(E59,7,2)-40&amp;"/"&amp;MID(E59,9,2)&amp;"/"&amp;MID(E59,11,2)</f>
        <v>26/11/07</v>
      </c>
      <c r="K59" s="91">
        <f t="shared" ca="1" si="1"/>
        <v>15</v>
      </c>
      <c r="L59" s="14" t="s">
        <v>113</v>
      </c>
      <c r="M59" s="14" t="s">
        <v>35</v>
      </c>
      <c r="N59" s="95"/>
      <c r="O59" s="93"/>
    </row>
    <row r="60" spans="1:15">
      <c r="A60" s="7">
        <f>ROWS($A$3:A60)</f>
        <v>58</v>
      </c>
      <c r="B60" s="7">
        <f>ROWS($A$3:B60)</f>
        <v>58</v>
      </c>
      <c r="C60" s="14">
        <v>16</v>
      </c>
      <c r="D60" s="74" t="s">
        <v>1464</v>
      </c>
      <c r="E60" s="12" t="s">
        <v>1465</v>
      </c>
      <c r="F60" s="70" t="s">
        <v>1466</v>
      </c>
      <c r="G60" s="71" t="s">
        <v>17</v>
      </c>
      <c r="H60" s="71"/>
      <c r="I60" s="14" t="s">
        <v>23</v>
      </c>
      <c r="J60" s="374" t="str">
        <f>MID(E60,7,2)&amp;"/"&amp;MID(E60,9,2)&amp;"/"&amp;MID(E60,11,2)</f>
        <v>02/07/66</v>
      </c>
      <c r="K60" s="91">
        <f t="shared" ca="1" si="1"/>
        <v>56</v>
      </c>
      <c r="L60" s="14" t="s">
        <v>24</v>
      </c>
      <c r="M60" s="14" t="s">
        <v>42</v>
      </c>
      <c r="N60" s="95" t="s">
        <v>1467</v>
      </c>
      <c r="O60" s="93"/>
    </row>
    <row r="61" spans="1:15">
      <c r="A61" s="7">
        <f>ROWS($A$3:A61)</f>
        <v>59</v>
      </c>
      <c r="B61" s="7">
        <f>ROWS($A$3:B61)</f>
        <v>59</v>
      </c>
      <c r="C61" s="14"/>
      <c r="D61" s="74"/>
      <c r="E61" s="12" t="s">
        <v>1468</v>
      </c>
      <c r="F61" s="15" t="s">
        <v>1469</v>
      </c>
      <c r="G61" s="7"/>
      <c r="H61" s="82" t="s">
        <v>7</v>
      </c>
      <c r="I61" s="14" t="s">
        <v>62</v>
      </c>
      <c r="J61" s="374" t="str">
        <f>MID(E61,7,2)-40&amp;"/"&amp;MID(E61,9,2)&amp;"/"&amp;MID(E61,11,2)</f>
        <v>24/10/67</v>
      </c>
      <c r="K61" s="91">
        <f t="shared" ca="1" si="1"/>
        <v>55</v>
      </c>
      <c r="L61" s="14" t="s">
        <v>19</v>
      </c>
      <c r="M61" s="14" t="s">
        <v>42</v>
      </c>
      <c r="N61" s="95"/>
      <c r="O61" s="93"/>
    </row>
    <row r="62" spans="1:15">
      <c r="A62" s="7">
        <f>ROWS($A$3:A62)</f>
        <v>60</v>
      </c>
      <c r="B62" s="7">
        <f>ROWS($A$3:B62)</f>
        <v>60</v>
      </c>
      <c r="C62" s="14"/>
      <c r="D62" s="74"/>
      <c r="E62" s="12" t="s">
        <v>1470</v>
      </c>
      <c r="F62" s="15" t="s">
        <v>1471</v>
      </c>
      <c r="G62" s="17" t="s">
        <v>17</v>
      </c>
      <c r="H62" s="17"/>
      <c r="I62" s="14" t="s">
        <v>23</v>
      </c>
      <c r="J62" s="374" t="str">
        <f>MID(E62,7,2)&amp;"/"&amp;MID(E62,9,2)&amp;"/"&amp;MID(E62,11,2)</f>
        <v>19/06/95</v>
      </c>
      <c r="K62" s="91">
        <f t="shared" ca="1" si="1"/>
        <v>27</v>
      </c>
      <c r="L62" s="14" t="s">
        <v>19</v>
      </c>
      <c r="M62" s="14" t="s">
        <v>42</v>
      </c>
      <c r="N62" s="95"/>
      <c r="O62" s="93"/>
    </row>
    <row r="63" spans="1:15">
      <c r="A63" s="7">
        <f>ROWS($A$3:A63)</f>
        <v>61</v>
      </c>
      <c r="B63" s="7">
        <f>ROWS($A$3:B63)</f>
        <v>61</v>
      </c>
      <c r="C63" s="14"/>
      <c r="D63" s="74"/>
      <c r="E63" s="12" t="s">
        <v>1472</v>
      </c>
      <c r="F63" s="15" t="s">
        <v>1473</v>
      </c>
      <c r="G63" s="17" t="s">
        <v>17</v>
      </c>
      <c r="H63" s="17"/>
      <c r="I63" s="14" t="s">
        <v>23</v>
      </c>
      <c r="J63" s="374" t="str">
        <f>MID(E63,7,2)&amp;"/"&amp;MID(E63,9,2)&amp;"/"&amp;MID(E63,11,2)</f>
        <v>13/03/02</v>
      </c>
      <c r="K63" s="91">
        <f t="shared" ca="1" si="1"/>
        <v>20</v>
      </c>
      <c r="L63" s="14" t="s">
        <v>19</v>
      </c>
      <c r="M63" s="14" t="s">
        <v>42</v>
      </c>
      <c r="N63" s="95"/>
      <c r="O63" s="93"/>
    </row>
    <row r="64" spans="1:15">
      <c r="A64" s="7">
        <f>ROWS($A$3:A64)</f>
        <v>62</v>
      </c>
      <c r="B64" s="7">
        <f>ROWS($A$3:B64)</f>
        <v>62</v>
      </c>
      <c r="C64" s="14"/>
      <c r="D64" s="74"/>
      <c r="E64" s="12" t="s">
        <v>1474</v>
      </c>
      <c r="F64" s="15" t="s">
        <v>1475</v>
      </c>
      <c r="G64" s="7"/>
      <c r="H64" s="82" t="s">
        <v>7</v>
      </c>
      <c r="I64" s="14" t="s">
        <v>23</v>
      </c>
      <c r="J64" s="374" t="str">
        <f>MID(E64,7,2)-40&amp;"/"&amp;MID(E64,9,2)&amp;"/"&amp;MID(E64,11,2)</f>
        <v>7/05/04</v>
      </c>
      <c r="K64" s="91">
        <f t="shared" ca="1" si="1"/>
        <v>18</v>
      </c>
      <c r="L64" s="14" t="s">
        <v>19</v>
      </c>
      <c r="M64" s="14" t="s">
        <v>35</v>
      </c>
      <c r="N64" s="95"/>
      <c r="O64" s="93"/>
    </row>
    <row r="65" spans="1:15">
      <c r="A65" s="7">
        <f>ROWS($A$3:A65)</f>
        <v>63</v>
      </c>
      <c r="B65" s="7">
        <f>ROWS($A$3:B65)</f>
        <v>63</v>
      </c>
      <c r="C65" s="14"/>
      <c r="D65" s="74"/>
      <c r="E65" s="12" t="s">
        <v>1476</v>
      </c>
      <c r="F65" s="15" t="s">
        <v>1477</v>
      </c>
      <c r="G65" s="17" t="s">
        <v>17</v>
      </c>
      <c r="H65" s="17"/>
      <c r="I65" s="14" t="s">
        <v>23</v>
      </c>
      <c r="J65" s="374" t="str">
        <f>MID(E65,7,2)&amp;"/"&amp;MID(E65,9,2)&amp;"/"&amp;MID(E65,11,2)</f>
        <v>29/03/08</v>
      </c>
      <c r="K65" s="91">
        <f t="shared" ca="1" si="1"/>
        <v>14</v>
      </c>
      <c r="L65" s="14" t="s">
        <v>113</v>
      </c>
      <c r="M65" s="14" t="s">
        <v>35</v>
      </c>
      <c r="N65" s="95"/>
      <c r="O65" s="93"/>
    </row>
    <row r="66" spans="1:15">
      <c r="A66" s="7">
        <f>ROWS($A$3:A66)</f>
        <v>64</v>
      </c>
      <c r="B66" s="7">
        <f>ROWS($A$3:B66)</f>
        <v>64</v>
      </c>
      <c r="C66" s="14">
        <v>17</v>
      </c>
      <c r="D66" s="74" t="s">
        <v>1478</v>
      </c>
      <c r="E66" s="12" t="s">
        <v>1479</v>
      </c>
      <c r="F66" s="70" t="s">
        <v>1480</v>
      </c>
      <c r="G66" s="71" t="s">
        <v>17</v>
      </c>
      <c r="H66" s="71"/>
      <c r="I66" s="14" t="s">
        <v>1481</v>
      </c>
      <c r="J66" s="374" t="str">
        <f>MID(E66,7,2)&amp;"/"&amp;MID(E66,9,2)&amp;"/"&amp;MID(E66,11,2)</f>
        <v>16/05/87</v>
      </c>
      <c r="K66" s="91">
        <f t="shared" ca="1" si="1"/>
        <v>35</v>
      </c>
      <c r="L66" s="14" t="s">
        <v>113</v>
      </c>
      <c r="M66" s="14" t="s">
        <v>42</v>
      </c>
      <c r="N66" s="95" t="s">
        <v>1482</v>
      </c>
      <c r="O66" s="93"/>
    </row>
    <row r="67" spans="1:15">
      <c r="A67" s="7">
        <f>ROWS($A$3:A67)</f>
        <v>65</v>
      </c>
      <c r="B67" s="7">
        <f>ROWS($A$3:B67)</f>
        <v>65</v>
      </c>
      <c r="C67" s="14"/>
      <c r="D67" s="74"/>
      <c r="E67" s="12" t="s">
        <v>1483</v>
      </c>
      <c r="F67" s="15" t="s">
        <v>1484</v>
      </c>
      <c r="G67" s="7"/>
      <c r="H67" s="82" t="s">
        <v>7</v>
      </c>
      <c r="I67" s="14" t="s">
        <v>23</v>
      </c>
      <c r="J67" s="374" t="str">
        <f>MID(E67,7,2)-40&amp;"/"&amp;MID(E67,9,2)&amp;"/"&amp;MID(E67,11,2)</f>
        <v>19/09/93</v>
      </c>
      <c r="K67" s="91">
        <f t="shared" ca="1" si="1"/>
        <v>29</v>
      </c>
      <c r="L67" s="14" t="s">
        <v>19</v>
      </c>
      <c r="M67" s="14" t="s">
        <v>42</v>
      </c>
      <c r="N67" s="95"/>
      <c r="O67" s="93"/>
    </row>
    <row r="68" spans="1:15">
      <c r="A68" s="7">
        <f>ROWS($A$3:A68)</f>
        <v>66</v>
      </c>
      <c r="B68" s="7">
        <f>ROWS($A$3:B68)</f>
        <v>66</v>
      </c>
      <c r="C68" s="14"/>
      <c r="D68" s="74"/>
      <c r="E68" s="12" t="s">
        <v>1485</v>
      </c>
      <c r="F68" s="15" t="s">
        <v>1486</v>
      </c>
      <c r="G68" s="7"/>
      <c r="H68" s="82" t="s">
        <v>7</v>
      </c>
      <c r="I68" s="14" t="s">
        <v>50</v>
      </c>
      <c r="J68" s="374" t="str">
        <f>MID(E68,7,2)-40&amp;"/"&amp;MID(E68,9,2)&amp;"/"&amp;MID(E68,11,2)</f>
        <v>4/01/13</v>
      </c>
      <c r="K68" s="91">
        <f t="shared" ca="1" si="1"/>
        <v>9</v>
      </c>
      <c r="L68" s="72" t="s">
        <v>38</v>
      </c>
      <c r="M68" s="14" t="s">
        <v>35</v>
      </c>
      <c r="N68" s="95"/>
      <c r="O68" s="93"/>
    </row>
    <row r="69" spans="1:15">
      <c r="A69" s="7">
        <f>ROWS($A$3:A69)</f>
        <v>67</v>
      </c>
      <c r="B69" s="7">
        <f>ROWS($A$3:B69)</f>
        <v>67</v>
      </c>
      <c r="C69" s="14"/>
      <c r="D69" s="74"/>
      <c r="E69" s="12" t="s">
        <v>1487</v>
      </c>
      <c r="F69" s="15" t="s">
        <v>1488</v>
      </c>
      <c r="G69" s="17" t="s">
        <v>17</v>
      </c>
      <c r="H69" s="17"/>
      <c r="I69" s="14" t="s">
        <v>50</v>
      </c>
      <c r="J69" s="374" t="str">
        <f>MID(E69,7,2)&amp;"/"&amp;MID(E69,9,2)&amp;"/"&amp;MID(E69,11,2)</f>
        <v>18/01/18</v>
      </c>
      <c r="K69" s="91">
        <f t="shared" ca="1" si="1"/>
        <v>4</v>
      </c>
      <c r="L69" s="14" t="s">
        <v>1332</v>
      </c>
      <c r="M69" s="14" t="s">
        <v>798</v>
      </c>
      <c r="N69" s="95"/>
      <c r="O69" s="93"/>
    </row>
    <row r="70" spans="1:15">
      <c r="A70" s="7">
        <f>ROWS($A$3:A70)</f>
        <v>68</v>
      </c>
      <c r="B70" s="7">
        <f>ROWS($A$3:B70)</f>
        <v>68</v>
      </c>
      <c r="C70" s="14">
        <v>18</v>
      </c>
      <c r="D70" s="74" t="s">
        <v>1489</v>
      </c>
      <c r="E70" s="12" t="s">
        <v>1492</v>
      </c>
      <c r="F70" s="86" t="s">
        <v>1493</v>
      </c>
      <c r="G70" s="7"/>
      <c r="H70" s="82" t="s">
        <v>7</v>
      </c>
      <c r="I70" s="14" t="s">
        <v>1494</v>
      </c>
      <c r="J70" s="374" t="str">
        <f>MID(E70,7,2)-40&amp;"/"&amp;MID(E70,9,2)&amp;"/"&amp;MID(E70,11,2)</f>
        <v>16/08/64</v>
      </c>
      <c r="K70" s="91">
        <f t="shared" ca="1" si="1"/>
        <v>58</v>
      </c>
      <c r="L70" s="14" t="s">
        <v>24</v>
      </c>
      <c r="M70" s="14" t="s">
        <v>772</v>
      </c>
      <c r="N70" s="95" t="s">
        <v>1184</v>
      </c>
      <c r="O70" s="93"/>
    </row>
    <row r="71" spans="1:15">
      <c r="A71" s="7">
        <f>ROWS($A$3:A71)</f>
        <v>69</v>
      </c>
      <c r="B71" s="7">
        <f>ROWS($A$3:B71)</f>
        <v>69</v>
      </c>
      <c r="C71" s="14"/>
      <c r="D71" s="74"/>
      <c r="E71" s="12" t="s">
        <v>1495</v>
      </c>
      <c r="F71" s="15" t="s">
        <v>1496</v>
      </c>
      <c r="G71" s="17" t="s">
        <v>17</v>
      </c>
      <c r="H71" s="17"/>
      <c r="I71" s="14" t="s">
        <v>23</v>
      </c>
      <c r="J71" s="374" t="str">
        <f>MID(E71,7,2)&amp;"/"&amp;MID(E71,9,2)&amp;"/"&amp;MID(E71,11,2)</f>
        <v>19/10/88</v>
      </c>
      <c r="K71" s="91">
        <f t="shared" ca="1" si="1"/>
        <v>34</v>
      </c>
      <c r="L71" s="14" t="s">
        <v>24</v>
      </c>
      <c r="M71" s="14" t="s">
        <v>42</v>
      </c>
      <c r="N71" s="95"/>
      <c r="O71" s="93"/>
    </row>
    <row r="72" spans="1:15">
      <c r="A72" s="7">
        <f>ROWS($A$3:A72)</f>
        <v>70</v>
      </c>
      <c r="B72" s="7">
        <f>ROWS($A$3:B72)</f>
        <v>70</v>
      </c>
      <c r="C72" s="14"/>
      <c r="D72" s="74"/>
      <c r="E72" s="12" t="s">
        <v>1497</v>
      </c>
      <c r="F72" s="15" t="s">
        <v>1498</v>
      </c>
      <c r="G72" s="7"/>
      <c r="H72" s="82" t="s">
        <v>7</v>
      </c>
      <c r="I72" s="14" t="s">
        <v>23</v>
      </c>
      <c r="J72" s="374" t="str">
        <f>MID(E72,7,2)-40&amp;"/"&amp;MID(E72,9,2)&amp;"/"&amp;MID(E72,11,2)</f>
        <v>17/11/92</v>
      </c>
      <c r="K72" s="91">
        <f t="shared" ca="1" si="1"/>
        <v>30</v>
      </c>
      <c r="L72" s="14" t="s">
        <v>19</v>
      </c>
      <c r="M72" s="14" t="s">
        <v>42</v>
      </c>
      <c r="N72" s="95"/>
      <c r="O72" s="93"/>
    </row>
    <row r="73" spans="1:15">
      <c r="A73" s="7">
        <f>ROWS($A$3:A73)</f>
        <v>71</v>
      </c>
      <c r="B73" s="7">
        <f>ROWS($A$3:B73)</f>
        <v>71</v>
      </c>
      <c r="C73" s="14"/>
      <c r="D73" s="74"/>
      <c r="E73" s="12" t="s">
        <v>1499</v>
      </c>
      <c r="F73" s="15" t="s">
        <v>1500</v>
      </c>
      <c r="G73" s="7"/>
      <c r="H73" s="82" t="s">
        <v>7</v>
      </c>
      <c r="I73" s="14" t="s">
        <v>23</v>
      </c>
      <c r="J73" s="374" t="str">
        <f>MID(E73,7,2)-40&amp;"/"&amp;MID(E73,9,2)&amp;"/"&amp;MID(E73,11,2)</f>
        <v>17/07/95</v>
      </c>
      <c r="K73" s="91">
        <f t="shared" ca="1" si="1"/>
        <v>27</v>
      </c>
      <c r="L73" s="14" t="s">
        <v>19</v>
      </c>
      <c r="M73" s="14" t="s">
        <v>74</v>
      </c>
      <c r="N73" s="95"/>
      <c r="O73" s="93"/>
    </row>
    <row r="74" spans="1:15">
      <c r="A74" s="7">
        <f>ROWS($A$3:A74)</f>
        <v>72</v>
      </c>
      <c r="B74" s="7">
        <f>ROWS($A$3:B74)</f>
        <v>72</v>
      </c>
      <c r="C74" s="14"/>
      <c r="D74" s="74"/>
      <c r="E74" s="12" t="s">
        <v>1501</v>
      </c>
      <c r="F74" s="15" t="s">
        <v>1502</v>
      </c>
      <c r="G74" s="17" t="s">
        <v>17</v>
      </c>
      <c r="H74" s="17"/>
      <c r="I74" s="14" t="s">
        <v>23</v>
      </c>
      <c r="J74" s="374" t="str">
        <f>MID(E74,7,2)&amp;"/"&amp;MID(E74,9,2)&amp;"/"&amp;MID(E74,11,2)</f>
        <v>04/12/98</v>
      </c>
      <c r="K74" s="91">
        <f t="shared" ref="K74:K138" ca="1" si="2">ROUNDDOWN(YEARFRAC(J74,TODAY(),1),0)</f>
        <v>23</v>
      </c>
      <c r="L74" s="14" t="s">
        <v>98</v>
      </c>
      <c r="M74" s="14" t="s">
        <v>245</v>
      </c>
      <c r="N74" s="95"/>
      <c r="O74" s="93"/>
    </row>
    <row r="75" spans="1:15">
      <c r="A75" s="7">
        <f>ROWS($A$3:A75)</f>
        <v>73</v>
      </c>
      <c r="B75" s="7">
        <f>ROWS($A$3:B75)</f>
        <v>73</v>
      </c>
      <c r="C75" s="14"/>
      <c r="D75" s="74"/>
      <c r="E75" s="12" t="s">
        <v>1503</v>
      </c>
      <c r="F75" s="15" t="s">
        <v>1504</v>
      </c>
      <c r="G75" s="7"/>
      <c r="H75" s="82" t="s">
        <v>7</v>
      </c>
      <c r="I75" s="14" t="s">
        <v>23</v>
      </c>
      <c r="J75" s="374" t="str">
        <f>MID(E75,7,2)-40&amp;"/"&amp;MID(E75,9,2)&amp;"/"&amp;MID(E75,11,2)</f>
        <v>28/11/00</v>
      </c>
      <c r="K75" s="91">
        <f t="shared" ca="1" si="2"/>
        <v>22</v>
      </c>
      <c r="L75" s="72" t="s">
        <v>82</v>
      </c>
      <c r="M75" s="14" t="s">
        <v>245</v>
      </c>
      <c r="N75" s="95"/>
      <c r="O75" s="93"/>
    </row>
    <row r="76" spans="1:15">
      <c r="A76" s="7">
        <f>ROWS($A$3:A76)</f>
        <v>74</v>
      </c>
      <c r="B76" s="7">
        <f>ROWS($A$3:B76)</f>
        <v>74</v>
      </c>
      <c r="C76" s="14">
        <v>19</v>
      </c>
      <c r="D76" s="74" t="s">
        <v>1505</v>
      </c>
      <c r="E76" s="12" t="s">
        <v>1506</v>
      </c>
      <c r="F76" s="70" t="s">
        <v>1507</v>
      </c>
      <c r="G76" s="7" t="s">
        <v>17</v>
      </c>
      <c r="H76" s="7"/>
      <c r="I76" s="14" t="s">
        <v>23</v>
      </c>
      <c r="J76" s="374" t="str">
        <f>MID(E76,7,2)&amp;"/"&amp;MID(E76,9,2)&amp;"/"&amp;MID(E76,11,2)</f>
        <v>10/09/93</v>
      </c>
      <c r="K76" s="91">
        <f t="shared" ca="1" si="2"/>
        <v>29</v>
      </c>
      <c r="L76" s="14" t="s">
        <v>19</v>
      </c>
      <c r="M76" s="14" t="s">
        <v>42</v>
      </c>
      <c r="N76" s="95" t="s">
        <v>1184</v>
      </c>
      <c r="O76" s="93"/>
    </row>
    <row r="77" spans="1:15">
      <c r="A77" s="7">
        <f>ROWS($A$3:A77)</f>
        <v>75</v>
      </c>
      <c r="B77" s="7">
        <f>ROWS($A$3:B77)</f>
        <v>75</v>
      </c>
      <c r="C77" s="14"/>
      <c r="D77" s="74"/>
      <c r="E77" s="12" t="s">
        <v>1508</v>
      </c>
      <c r="F77" s="13" t="s">
        <v>1509</v>
      </c>
      <c r="G77" s="7"/>
      <c r="H77" s="82" t="s">
        <v>7</v>
      </c>
      <c r="I77" s="14" t="s">
        <v>1510</v>
      </c>
      <c r="J77" s="374" t="str">
        <f>MID(E77,7,2)&amp;"/"&amp;MID(E77,9,2)&amp;"/"&amp;MID(E77,11,2)</f>
        <v>11/12/95</v>
      </c>
      <c r="K77" s="91">
        <f t="shared" ca="1" si="2"/>
        <v>26</v>
      </c>
      <c r="L77" s="14" t="s">
        <v>19</v>
      </c>
      <c r="M77" s="14" t="s">
        <v>47</v>
      </c>
      <c r="N77" s="95"/>
      <c r="O77" s="93"/>
    </row>
    <row r="78" spans="1:15">
      <c r="A78" s="7">
        <f>ROWS($A$3:A78)</f>
        <v>76</v>
      </c>
      <c r="B78" s="7">
        <f>ROWS($A$3:B78)</f>
        <v>76</v>
      </c>
      <c r="C78" s="14"/>
      <c r="D78" s="74"/>
      <c r="E78" s="12" t="s">
        <v>1511</v>
      </c>
      <c r="F78" s="13" t="s">
        <v>1512</v>
      </c>
      <c r="G78" s="7"/>
      <c r="H78" s="82" t="s">
        <v>7</v>
      </c>
      <c r="I78" s="14" t="s">
        <v>50</v>
      </c>
      <c r="J78" s="374" t="str">
        <f>MID(E78,7,2)-40&amp;"/"&amp;MID(E78,9,2)&amp;"/"&amp;MID(E78,11,2)</f>
        <v>23/08/18</v>
      </c>
      <c r="K78" s="91">
        <f t="shared" ca="1" si="2"/>
        <v>4</v>
      </c>
      <c r="L78" s="14" t="s">
        <v>1332</v>
      </c>
      <c r="M78" s="14" t="s">
        <v>798</v>
      </c>
      <c r="N78" s="95"/>
      <c r="O78" s="93"/>
    </row>
    <row r="79" spans="1:15">
      <c r="A79" s="7">
        <f>ROWS($A$3:A79)</f>
        <v>77</v>
      </c>
      <c r="B79" s="7">
        <f>ROWS($A$3:B79)</f>
        <v>77</v>
      </c>
      <c r="C79" s="14"/>
      <c r="D79" s="74"/>
      <c r="E79" s="12" t="s">
        <v>2418</v>
      </c>
      <c r="F79" s="13" t="s">
        <v>2419</v>
      </c>
      <c r="G79" s="7" t="s">
        <v>17</v>
      </c>
      <c r="H79" s="82"/>
      <c r="I79" s="14" t="s">
        <v>50</v>
      </c>
      <c r="J79" s="374">
        <v>44140</v>
      </c>
      <c r="K79" s="91">
        <f t="shared" ca="1" si="2"/>
        <v>2</v>
      </c>
      <c r="L79" s="14" t="s">
        <v>1332</v>
      </c>
      <c r="M79" s="14" t="s">
        <v>798</v>
      </c>
      <c r="N79" s="95"/>
      <c r="O79" s="93"/>
    </row>
    <row r="80" spans="1:15">
      <c r="A80" s="7">
        <f>ROWS($A$3:A80)</f>
        <v>78</v>
      </c>
      <c r="B80" s="7">
        <f>ROWS($A$3:B80)</f>
        <v>78</v>
      </c>
      <c r="C80" s="14">
        <v>20</v>
      </c>
      <c r="D80" s="74" t="s">
        <v>1513</v>
      </c>
      <c r="E80" s="12" t="s">
        <v>1514</v>
      </c>
      <c r="F80" s="70" t="s">
        <v>1515</v>
      </c>
      <c r="G80" s="71" t="s">
        <v>17</v>
      </c>
      <c r="H80" s="71"/>
      <c r="I80" s="14" t="s">
        <v>1516</v>
      </c>
      <c r="J80" s="374" t="str">
        <f>MID(E80,7,2)&amp;"/"&amp;MID(E80,9,2)&amp;"/"&amp;MID(E80,11,2)</f>
        <v>28/03/88</v>
      </c>
      <c r="K80" s="91">
        <f t="shared" ca="1" si="2"/>
        <v>34</v>
      </c>
      <c r="L80" s="14" t="s">
        <v>98</v>
      </c>
      <c r="M80" s="14" t="s">
        <v>1517</v>
      </c>
      <c r="N80" s="95" t="s">
        <v>1184</v>
      </c>
      <c r="O80" s="93"/>
    </row>
    <row r="81" spans="1:15">
      <c r="A81" s="7">
        <f>ROWS($A$3:A81)</f>
        <v>79</v>
      </c>
      <c r="B81" s="7">
        <f>ROWS($A$3:B81)</f>
        <v>79</v>
      </c>
      <c r="C81" s="14"/>
      <c r="D81" s="74"/>
      <c r="E81" s="12" t="s">
        <v>1518</v>
      </c>
      <c r="F81" s="15" t="s">
        <v>1519</v>
      </c>
      <c r="G81" s="7"/>
      <c r="H81" s="82" t="s">
        <v>7</v>
      </c>
      <c r="I81" s="14" t="s">
        <v>50</v>
      </c>
      <c r="J81" s="374" t="str">
        <f>MID(E81,7,2)-40&amp;"/"&amp;MID(E81,9,2)&amp;"/"&amp;MID(E81,11,2)</f>
        <v>22/07/87</v>
      </c>
      <c r="K81" s="91">
        <f t="shared" ca="1" si="2"/>
        <v>35</v>
      </c>
      <c r="L81" s="14" t="s">
        <v>19</v>
      </c>
      <c r="M81" s="14" t="s">
        <v>42</v>
      </c>
      <c r="N81" s="95"/>
      <c r="O81" s="93"/>
    </row>
    <row r="82" spans="1:15">
      <c r="A82" s="7">
        <f>ROWS($A$3:A82)</f>
        <v>80</v>
      </c>
      <c r="B82" s="7">
        <f>ROWS($A$3:B82)</f>
        <v>80</v>
      </c>
      <c r="C82" s="14"/>
      <c r="D82" s="74"/>
      <c r="E82" s="12" t="s">
        <v>1520</v>
      </c>
      <c r="F82" s="15" t="s">
        <v>1521</v>
      </c>
      <c r="G82" s="7"/>
      <c r="H82" s="82" t="s">
        <v>7</v>
      </c>
      <c r="I82" s="14" t="s">
        <v>50</v>
      </c>
      <c r="J82" s="374" t="str">
        <f>MID(E82,7,2)-40&amp;"/"&amp;MID(E82,9,2)&amp;"/"&amp;MID(E82,11,2)</f>
        <v>25/08/15</v>
      </c>
      <c r="K82" s="91">
        <f t="shared" ca="1" si="2"/>
        <v>7</v>
      </c>
      <c r="L82" s="72" t="s">
        <v>38</v>
      </c>
      <c r="M82" s="14" t="s">
        <v>798</v>
      </c>
      <c r="N82" s="95"/>
      <c r="O82" s="93"/>
    </row>
    <row r="83" spans="1:15">
      <c r="A83" s="7">
        <f>ROWS($A$3:A83)</f>
        <v>81</v>
      </c>
      <c r="B83" s="7">
        <f>ROWS($A$3:B83)</f>
        <v>81</v>
      </c>
      <c r="C83" s="14"/>
      <c r="D83" s="74"/>
      <c r="E83" s="12" t="s">
        <v>1522</v>
      </c>
      <c r="F83" s="15" t="s">
        <v>1523</v>
      </c>
      <c r="G83" s="7"/>
      <c r="H83" s="82" t="s">
        <v>7</v>
      </c>
      <c r="I83" s="96" t="s">
        <v>656</v>
      </c>
      <c r="J83" s="374" t="str">
        <f>MID(E83,7,2)-40&amp;"/"&amp;MID(E83,9,2)&amp;"/"&amp;MID(E83,11,2)</f>
        <v>18/08/17</v>
      </c>
      <c r="K83" s="91">
        <f t="shared" ca="1" si="2"/>
        <v>5</v>
      </c>
      <c r="L83" s="14" t="s">
        <v>1332</v>
      </c>
      <c r="M83" s="14" t="s">
        <v>798</v>
      </c>
      <c r="N83" s="95"/>
      <c r="O83" s="93"/>
    </row>
    <row r="84" spans="1:15">
      <c r="A84" s="7">
        <f>ROWS($A$3:A84)</f>
        <v>82</v>
      </c>
      <c r="B84" s="7">
        <f>ROWS($A$3:B84)</f>
        <v>82</v>
      </c>
      <c r="C84" s="14"/>
      <c r="D84" s="74"/>
      <c r="E84" s="12" t="s">
        <v>1524</v>
      </c>
      <c r="F84" s="15" t="s">
        <v>1525</v>
      </c>
      <c r="G84" s="7"/>
      <c r="H84" s="82" t="s">
        <v>7</v>
      </c>
      <c r="I84" s="96" t="s">
        <v>656</v>
      </c>
      <c r="J84" s="374" t="str">
        <f>MID(E84,7,2)-40&amp;"/"&amp;MID(E84,9,2)&amp;"/"&amp;MID(E84,11,2)</f>
        <v>18/08/17</v>
      </c>
      <c r="K84" s="91">
        <f t="shared" ca="1" si="2"/>
        <v>5</v>
      </c>
      <c r="L84" s="14" t="s">
        <v>1332</v>
      </c>
      <c r="M84" s="14" t="s">
        <v>798</v>
      </c>
      <c r="N84" s="95"/>
      <c r="O84" s="93"/>
    </row>
    <row r="85" spans="1:15">
      <c r="A85" s="7">
        <f>ROWS($A$3:A85)</f>
        <v>83</v>
      </c>
      <c r="B85" s="7">
        <f>ROWS($A$3:B85)</f>
        <v>83</v>
      </c>
      <c r="C85" s="14">
        <v>21</v>
      </c>
      <c r="D85" s="74" t="s">
        <v>1526</v>
      </c>
      <c r="E85" s="12" t="s">
        <v>1527</v>
      </c>
      <c r="F85" s="70" t="s">
        <v>1528</v>
      </c>
      <c r="G85" s="71" t="s">
        <v>17</v>
      </c>
      <c r="H85" s="71"/>
      <c r="I85" s="14" t="s">
        <v>23</v>
      </c>
      <c r="J85" s="374" t="str">
        <f>MID(E85,7,2)&amp;"/"&amp;MID(E85,9,2)&amp;"/"&amp;MID(E85,11,2)</f>
        <v>07/04/56</v>
      </c>
      <c r="K85" s="91">
        <f t="shared" ca="1" si="2"/>
        <v>66</v>
      </c>
      <c r="L85" s="14" t="s">
        <v>113</v>
      </c>
      <c r="M85" s="14" t="s">
        <v>42</v>
      </c>
      <c r="N85" s="95"/>
      <c r="O85" s="93"/>
    </row>
    <row r="86" spans="1:15">
      <c r="A86" s="7">
        <f>ROWS($A$3:A86)</f>
        <v>84</v>
      </c>
      <c r="B86" s="7">
        <f>ROWS($A$3:B86)</f>
        <v>84</v>
      </c>
      <c r="C86" s="14"/>
      <c r="D86" s="74"/>
      <c r="E86" s="12" t="s">
        <v>1529</v>
      </c>
      <c r="F86" s="15" t="s">
        <v>1530</v>
      </c>
      <c r="G86" s="7"/>
      <c r="H86" s="82" t="s">
        <v>7</v>
      </c>
      <c r="I86" s="14" t="s">
        <v>1531</v>
      </c>
      <c r="J86" s="374" t="str">
        <f>MID(E86,7,2)-40&amp;"/"&amp;MID(E86,9,2)&amp;"/"&amp;MID(E86,11,2)</f>
        <v>18/08/58</v>
      </c>
      <c r="K86" s="91">
        <f t="shared" ca="1" si="2"/>
        <v>64</v>
      </c>
      <c r="L86" s="14" t="s">
        <v>113</v>
      </c>
      <c r="M86" s="14" t="s">
        <v>42</v>
      </c>
      <c r="N86" s="95"/>
      <c r="O86" s="93"/>
    </row>
    <row r="87" spans="1:15">
      <c r="A87" s="7">
        <f>ROWS($A$3:A87)</f>
        <v>85</v>
      </c>
      <c r="B87" s="7">
        <f>ROWS($A$3:B87)</f>
        <v>85</v>
      </c>
      <c r="C87" s="14">
        <v>22</v>
      </c>
      <c r="D87" s="74" t="s">
        <v>1532</v>
      </c>
      <c r="E87" s="12" t="s">
        <v>1533</v>
      </c>
      <c r="F87" s="70" t="s">
        <v>1534</v>
      </c>
      <c r="G87" s="71" t="s">
        <v>17</v>
      </c>
      <c r="H87" s="71"/>
      <c r="I87" s="14" t="s">
        <v>163</v>
      </c>
      <c r="J87" s="374" t="str">
        <f>MID(E87,7,2)&amp;"/"&amp;MID(E87,9,2)&amp;"/"&amp;MID(E87,11,2)</f>
        <v>08/07/67</v>
      </c>
      <c r="K87" s="91">
        <f t="shared" ca="1" si="2"/>
        <v>55</v>
      </c>
      <c r="L87" s="14" t="s">
        <v>19</v>
      </c>
      <c r="M87" s="14" t="s">
        <v>772</v>
      </c>
      <c r="N87" s="95" t="s">
        <v>1535</v>
      </c>
      <c r="O87" s="93"/>
    </row>
    <row r="88" spans="1:15">
      <c r="A88" s="7">
        <f>ROWS($A$3:A88)</f>
        <v>86</v>
      </c>
      <c r="B88" s="7">
        <f>ROWS($A$3:B88)</f>
        <v>86</v>
      </c>
      <c r="C88" s="14"/>
      <c r="D88" s="74"/>
      <c r="E88" s="12" t="s">
        <v>1536</v>
      </c>
      <c r="F88" s="15" t="s">
        <v>1537</v>
      </c>
      <c r="G88" s="7"/>
      <c r="H88" s="82" t="s">
        <v>7</v>
      </c>
      <c r="I88" s="14" t="s">
        <v>23</v>
      </c>
      <c r="J88" s="374" t="str">
        <f>MID(E88,7,2)-40&amp;"/"&amp;MID(E88,9,2)&amp;"/"&amp;MID(E88,11,2)</f>
        <v>7/04/56</v>
      </c>
      <c r="K88" s="91">
        <f t="shared" ca="1" si="2"/>
        <v>66</v>
      </c>
      <c r="L88" s="14" t="s">
        <v>24</v>
      </c>
      <c r="M88" s="14" t="s">
        <v>772</v>
      </c>
      <c r="N88" s="95"/>
      <c r="O88" s="93"/>
    </row>
    <row r="89" spans="1:15">
      <c r="A89" s="7">
        <f>ROWS($A$3:A89)</f>
        <v>87</v>
      </c>
      <c r="B89" s="7">
        <f>ROWS($A$3:B89)</f>
        <v>87</v>
      </c>
      <c r="C89" s="14"/>
      <c r="D89" s="74"/>
      <c r="E89" s="12" t="s">
        <v>1538</v>
      </c>
      <c r="F89" s="15" t="s">
        <v>1539</v>
      </c>
      <c r="G89" s="7"/>
      <c r="H89" s="82" t="s">
        <v>7</v>
      </c>
      <c r="I89" s="14" t="s">
        <v>23</v>
      </c>
      <c r="J89" s="374" t="str">
        <f>MID(E89,7,2)-40&amp;"/"&amp;MID(E89,9,2)&amp;"/"&amp;MID(E89,11,2)</f>
        <v>14/07/96</v>
      </c>
      <c r="K89" s="91">
        <f t="shared" ca="1" si="2"/>
        <v>26</v>
      </c>
      <c r="L89" s="14" t="s">
        <v>98</v>
      </c>
      <c r="M89" s="14" t="s">
        <v>74</v>
      </c>
      <c r="N89" s="95"/>
      <c r="O89" s="93"/>
    </row>
    <row r="90" spans="1:15">
      <c r="A90" s="7">
        <f>ROWS($A$3:A90)</f>
        <v>88</v>
      </c>
      <c r="B90" s="7">
        <f>ROWS($A$3:B90)</f>
        <v>88</v>
      </c>
      <c r="C90" s="14">
        <v>23</v>
      </c>
      <c r="D90" s="74" t="s">
        <v>1540</v>
      </c>
      <c r="E90" s="12" t="s">
        <v>1541</v>
      </c>
      <c r="F90" s="70" t="s">
        <v>1542</v>
      </c>
      <c r="G90" s="71" t="s">
        <v>17</v>
      </c>
      <c r="H90" s="71"/>
      <c r="I90" s="14" t="s">
        <v>23</v>
      </c>
      <c r="J90" s="374" t="str">
        <f>MID(E90,7,2)&amp;"/"&amp;MID(E90,9,2)&amp;"/"&amp;MID(E90,11,2)</f>
        <v>11/03/91</v>
      </c>
      <c r="K90" s="91">
        <f t="shared" ca="1" si="2"/>
        <v>31</v>
      </c>
      <c r="L90" s="14" t="s">
        <v>19</v>
      </c>
      <c r="M90" s="14" t="s">
        <v>42</v>
      </c>
      <c r="N90" s="95"/>
      <c r="O90" s="93"/>
    </row>
    <row r="91" spans="1:15">
      <c r="A91" s="7">
        <f>ROWS($A$3:A91)</f>
        <v>89</v>
      </c>
      <c r="B91" s="7">
        <f>ROWS($A$3:B91)</f>
        <v>89</v>
      </c>
      <c r="C91" s="14"/>
      <c r="D91" s="74"/>
      <c r="E91" s="12" t="s">
        <v>1543</v>
      </c>
      <c r="F91" s="13" t="s">
        <v>1544</v>
      </c>
      <c r="G91" s="7"/>
      <c r="H91" s="82" t="s">
        <v>7</v>
      </c>
      <c r="I91" s="14" t="s">
        <v>722</v>
      </c>
      <c r="J91" s="374" t="str">
        <f>MID(E91,7,2)-40&amp;"/"&amp;MID(E91,9,2)&amp;"/"&amp;MID(E91,11,2)</f>
        <v>23/04/94</v>
      </c>
      <c r="K91" s="91">
        <f t="shared" ca="1" si="2"/>
        <v>28</v>
      </c>
      <c r="L91" s="14" t="s">
        <v>19</v>
      </c>
      <c r="M91" s="14" t="s">
        <v>42</v>
      </c>
      <c r="N91" s="95"/>
      <c r="O91" s="93"/>
    </row>
    <row r="92" spans="1:15">
      <c r="A92" s="7">
        <f>ROWS($A$3:A92)</f>
        <v>90</v>
      </c>
      <c r="B92" s="7">
        <f>ROWS($A$3:B92)</f>
        <v>90</v>
      </c>
      <c r="C92" s="14"/>
      <c r="D92" s="74"/>
      <c r="E92" s="99" t="s">
        <v>1545</v>
      </c>
      <c r="F92" s="15" t="s">
        <v>1546</v>
      </c>
      <c r="G92" s="17" t="s">
        <v>17</v>
      </c>
      <c r="H92" s="17"/>
      <c r="I92" s="14" t="s">
        <v>50</v>
      </c>
      <c r="J92" s="374" t="str">
        <f>MID(E92,7,2)&amp;"/"&amp;MID(E92,9,2)&amp;"/"&amp;MID(E92,11,2)</f>
        <v>17/06/15</v>
      </c>
      <c r="K92" s="91">
        <f t="shared" ca="1" si="2"/>
        <v>7</v>
      </c>
      <c r="L92" s="72" t="s">
        <v>38</v>
      </c>
      <c r="M92" s="14" t="s">
        <v>798</v>
      </c>
      <c r="N92" s="95"/>
      <c r="O92" s="93"/>
    </row>
    <row r="93" spans="1:15">
      <c r="A93" s="7">
        <f>ROWS($A$3:A93)</f>
        <v>91</v>
      </c>
      <c r="B93" s="7">
        <f>ROWS($A$3:B93)</f>
        <v>91</v>
      </c>
      <c r="C93" s="14">
        <v>24</v>
      </c>
      <c r="D93" s="74" t="s">
        <v>1547</v>
      </c>
      <c r="E93" s="12" t="s">
        <v>1548</v>
      </c>
      <c r="F93" s="70" t="s">
        <v>1549</v>
      </c>
      <c r="G93" s="71" t="s">
        <v>17</v>
      </c>
      <c r="H93" s="71"/>
      <c r="I93" s="14" t="s">
        <v>23</v>
      </c>
      <c r="J93" s="374" t="str">
        <f>MID(E93,7,2)&amp;"/"&amp;MID(E93,9,2)&amp;"/"&amp;MID(E93,11,2)</f>
        <v>08/06/62</v>
      </c>
      <c r="K93" s="91">
        <f t="shared" ca="1" si="2"/>
        <v>60</v>
      </c>
      <c r="L93" s="14" t="s">
        <v>19</v>
      </c>
      <c r="M93" s="14" t="s">
        <v>772</v>
      </c>
      <c r="N93" s="95" t="s">
        <v>1550</v>
      </c>
      <c r="O93" s="93"/>
    </row>
    <row r="94" spans="1:15">
      <c r="A94" s="7">
        <f>ROWS($A$3:A94)</f>
        <v>92</v>
      </c>
      <c r="B94" s="7">
        <f>ROWS($A$3:B94)</f>
        <v>92</v>
      </c>
      <c r="C94" s="14"/>
      <c r="D94" s="74"/>
      <c r="E94" s="12" t="s">
        <v>1551</v>
      </c>
      <c r="F94" s="15" t="s">
        <v>1552</v>
      </c>
      <c r="G94" s="7"/>
      <c r="H94" s="82" t="s">
        <v>7</v>
      </c>
      <c r="I94" s="14" t="s">
        <v>738</v>
      </c>
      <c r="J94" s="374" t="str">
        <f>MID(E94,7,2)-40&amp;"/"&amp;MID(E94,9,2)&amp;"/"&amp;MID(E94,11,2)</f>
        <v>24/04/73</v>
      </c>
      <c r="K94" s="91">
        <f t="shared" ca="1" si="2"/>
        <v>49</v>
      </c>
      <c r="L94" s="14" t="s">
        <v>24</v>
      </c>
      <c r="M94" s="14" t="s">
        <v>772</v>
      </c>
      <c r="N94" s="95"/>
      <c r="O94" s="93"/>
    </row>
    <row r="95" spans="1:15">
      <c r="A95" s="7">
        <f>ROWS($A$3:A95)</f>
        <v>93</v>
      </c>
      <c r="B95" s="7">
        <f>ROWS($A$3:B95)</f>
        <v>93</v>
      </c>
      <c r="C95" s="14"/>
      <c r="D95" s="74"/>
      <c r="E95" s="12" t="s">
        <v>1553</v>
      </c>
      <c r="F95" s="15" t="s">
        <v>1554</v>
      </c>
      <c r="G95" s="7"/>
      <c r="H95" s="82" t="s">
        <v>7</v>
      </c>
      <c r="I95" s="14" t="s">
        <v>23</v>
      </c>
      <c r="J95" s="374" t="str">
        <f>MID(E95,7,2)-40&amp;"/"&amp;MID(E95,9,2)&amp;"/"&amp;MID(E95,11,2)</f>
        <v>22/03/00</v>
      </c>
      <c r="K95" s="91">
        <f t="shared" ca="1" si="2"/>
        <v>22</v>
      </c>
      <c r="L95" s="14" t="s">
        <v>19</v>
      </c>
      <c r="M95" s="14" t="s">
        <v>35</v>
      </c>
      <c r="N95" s="95"/>
      <c r="O95" s="93"/>
    </row>
    <row r="96" spans="1:15">
      <c r="A96" s="7">
        <f>ROWS($A$3:A96)</f>
        <v>94</v>
      </c>
      <c r="B96" s="7">
        <f>ROWS($A$3:B96)</f>
        <v>94</v>
      </c>
      <c r="C96" s="14"/>
      <c r="D96" s="74"/>
      <c r="E96" s="12" t="s">
        <v>1555</v>
      </c>
      <c r="F96" s="15" t="s">
        <v>1556</v>
      </c>
      <c r="G96" s="17" t="s">
        <v>17</v>
      </c>
      <c r="H96" s="17"/>
      <c r="I96" s="14" t="s">
        <v>23</v>
      </c>
      <c r="J96" s="374" t="str">
        <f>MID(E96,7,2)&amp;"/"&amp;MID(E96,9,2)&amp;"/"&amp;MID(E96,11,2)</f>
        <v>30/01/03</v>
      </c>
      <c r="K96" s="91">
        <f t="shared" ca="1" si="2"/>
        <v>19</v>
      </c>
      <c r="L96" s="14" t="s">
        <v>19</v>
      </c>
      <c r="M96" s="14" t="s">
        <v>35</v>
      </c>
      <c r="N96" s="95"/>
      <c r="O96" s="93"/>
    </row>
    <row r="97" spans="1:15">
      <c r="A97" s="7">
        <f>ROWS($A$3:A97)</f>
        <v>95</v>
      </c>
      <c r="B97" s="7">
        <f>ROWS($A$3:B97)</f>
        <v>95</v>
      </c>
      <c r="C97" s="14"/>
      <c r="D97" s="74"/>
      <c r="E97" s="12" t="s">
        <v>1557</v>
      </c>
      <c r="F97" s="15" t="s">
        <v>1558</v>
      </c>
      <c r="G97" s="7"/>
      <c r="H97" s="82" t="s">
        <v>7</v>
      </c>
      <c r="I97" s="14" t="s">
        <v>23</v>
      </c>
      <c r="J97" s="374" t="str">
        <f>MID(E97,7,2)-40&amp;"/"&amp;MID(E97,9,2)&amp;"/"&amp;MID(E97,11,2)</f>
        <v>5/08/07</v>
      </c>
      <c r="K97" s="91">
        <f t="shared" ca="1" si="2"/>
        <v>15</v>
      </c>
      <c r="L97" s="14" t="s">
        <v>113</v>
      </c>
      <c r="M97" s="14" t="s">
        <v>35</v>
      </c>
      <c r="N97" s="95"/>
      <c r="O97" s="93"/>
    </row>
    <row r="98" spans="1:15">
      <c r="A98" s="7">
        <f>ROWS($A$3:A98)</f>
        <v>96</v>
      </c>
      <c r="B98" s="7">
        <f>ROWS($A$3:B98)</f>
        <v>96</v>
      </c>
      <c r="C98" s="14"/>
      <c r="D98" s="74"/>
      <c r="E98" s="12" t="s">
        <v>1559</v>
      </c>
      <c r="F98" s="15" t="s">
        <v>1560</v>
      </c>
      <c r="G98" s="7"/>
      <c r="H98" s="82" t="s">
        <v>7</v>
      </c>
      <c r="I98" s="14" t="s">
        <v>23</v>
      </c>
      <c r="J98" s="374" t="str">
        <f>MID(E98,7,2)-40&amp;"/"&amp;MID(E98,9,2)&amp;"/"&amp;MID(E98,11,2)</f>
        <v>5/03/10</v>
      </c>
      <c r="K98" s="91">
        <f t="shared" ca="1" si="2"/>
        <v>12</v>
      </c>
      <c r="L98" s="72" t="s">
        <v>38</v>
      </c>
      <c r="M98" s="14" t="s">
        <v>35</v>
      </c>
      <c r="N98" s="95"/>
      <c r="O98" s="93"/>
    </row>
    <row r="99" spans="1:15">
      <c r="A99" s="7">
        <f>ROWS($A$3:A99)</f>
        <v>97</v>
      </c>
      <c r="B99" s="7">
        <f>ROWS($A$3:B99)</f>
        <v>97</v>
      </c>
      <c r="C99" s="14">
        <v>25</v>
      </c>
      <c r="D99" s="74" t="s">
        <v>1561</v>
      </c>
      <c r="E99" s="12" t="s">
        <v>1562</v>
      </c>
      <c r="F99" s="70" t="s">
        <v>1563</v>
      </c>
      <c r="G99" s="71" t="s">
        <v>17</v>
      </c>
      <c r="H99" s="71"/>
      <c r="I99" s="14" t="s">
        <v>23</v>
      </c>
      <c r="J99" s="374" t="str">
        <f>MID(E99,7,2)&amp;"/"&amp;MID(E99,9,2)&amp;"/"&amp;MID(E99,11,2)</f>
        <v>18/01/65</v>
      </c>
      <c r="K99" s="91">
        <f t="shared" ca="1" si="2"/>
        <v>57</v>
      </c>
      <c r="L99" s="14" t="s">
        <v>113</v>
      </c>
      <c r="M99" s="14" t="s">
        <v>42</v>
      </c>
      <c r="N99" s="95" t="s">
        <v>1184</v>
      </c>
      <c r="O99" s="93"/>
    </row>
    <row r="100" spans="1:15">
      <c r="A100" s="7">
        <f>ROWS($A$3:A100)</f>
        <v>98</v>
      </c>
      <c r="B100" s="7">
        <f>ROWS($A$3:B100)</f>
        <v>98</v>
      </c>
      <c r="C100" s="14"/>
      <c r="D100" s="74"/>
      <c r="E100" s="12" t="s">
        <v>1564</v>
      </c>
      <c r="F100" s="15" t="s">
        <v>1565</v>
      </c>
      <c r="G100" s="17" t="s">
        <v>17</v>
      </c>
      <c r="H100" s="17"/>
      <c r="I100" s="14" t="s">
        <v>50</v>
      </c>
      <c r="J100" s="374" t="str">
        <f>MID(E100,7,2)&amp;"/"&amp;MID(E100,9,2)&amp;"/"&amp;MID(E100,11,2)</f>
        <v>10/07/92</v>
      </c>
      <c r="K100" s="91">
        <f t="shared" ca="1" si="2"/>
        <v>30</v>
      </c>
      <c r="L100" s="14" t="s">
        <v>19</v>
      </c>
      <c r="M100" s="14" t="s">
        <v>74</v>
      </c>
      <c r="N100" s="95"/>
      <c r="O100" s="93"/>
    </row>
    <row r="101" spans="1:15">
      <c r="A101" s="7">
        <f>ROWS($A$3:A101)</f>
        <v>99</v>
      </c>
      <c r="B101" s="7">
        <f>ROWS($A$3:B101)</f>
        <v>99</v>
      </c>
      <c r="C101" s="14">
        <v>26</v>
      </c>
      <c r="D101" s="74" t="s">
        <v>1566</v>
      </c>
      <c r="E101" s="12" t="s">
        <v>1567</v>
      </c>
      <c r="F101" s="70" t="s">
        <v>1568</v>
      </c>
      <c r="G101" s="7"/>
      <c r="H101" s="82" t="s">
        <v>7</v>
      </c>
      <c r="I101" s="14" t="s">
        <v>23</v>
      </c>
      <c r="J101" s="374" t="str">
        <f>MID(E101,7,2)-40&amp;"/"&amp;MID(E101,9,2)&amp;"/"&amp;MID(E101,11,2)</f>
        <v>12/12/59</v>
      </c>
      <c r="K101" s="91">
        <f t="shared" ca="1" si="2"/>
        <v>62</v>
      </c>
      <c r="L101" s="14" t="s">
        <v>113</v>
      </c>
      <c r="M101" s="14" t="s">
        <v>42</v>
      </c>
      <c r="N101" s="95" t="s">
        <v>1569</v>
      </c>
      <c r="O101" s="93"/>
    </row>
    <row r="102" spans="1:15">
      <c r="A102" s="7">
        <f>ROWS($A$3:A102)</f>
        <v>100</v>
      </c>
      <c r="B102" s="7">
        <f>ROWS($A$3:B102)</f>
        <v>100</v>
      </c>
      <c r="C102" s="14"/>
      <c r="D102" s="74"/>
      <c r="E102" s="12" t="s">
        <v>1570</v>
      </c>
      <c r="F102" s="15" t="s">
        <v>1571</v>
      </c>
      <c r="G102" s="17" t="s">
        <v>17</v>
      </c>
      <c r="H102" s="17"/>
      <c r="I102" s="14" t="s">
        <v>23</v>
      </c>
      <c r="J102" s="374" t="str">
        <f>MID(E102,7,2)&amp;"/"&amp;MID(E102,9,2)&amp;"/"&amp;MID(E102,11,2)</f>
        <v>19/08/95</v>
      </c>
      <c r="K102" s="91">
        <f t="shared" ca="1" si="2"/>
        <v>27</v>
      </c>
      <c r="L102" s="14" t="s">
        <v>19</v>
      </c>
      <c r="M102" s="14" t="s">
        <v>42</v>
      </c>
      <c r="N102" s="95"/>
      <c r="O102" s="93"/>
    </row>
    <row r="103" spans="1:15">
      <c r="A103" s="7">
        <f>ROWS($A$3:A103)</f>
        <v>101</v>
      </c>
      <c r="B103" s="7">
        <f>ROWS($A$3:B103)</f>
        <v>101</v>
      </c>
      <c r="C103" s="14"/>
      <c r="D103" s="74"/>
      <c r="E103" s="12" t="s">
        <v>1572</v>
      </c>
      <c r="F103" s="15" t="s">
        <v>1573</v>
      </c>
      <c r="G103" s="7"/>
      <c r="H103" s="82" t="s">
        <v>7</v>
      </c>
      <c r="I103" s="14" t="s">
        <v>23</v>
      </c>
      <c r="J103" s="374" t="str">
        <f>MID(E103,7,2)-40&amp;"/"&amp;MID(E103,9,2)&amp;"/"&amp;MID(E103,11,2)</f>
        <v>13/04/00</v>
      </c>
      <c r="K103" s="91">
        <f t="shared" ca="1" si="2"/>
        <v>22</v>
      </c>
      <c r="L103" s="14" t="s">
        <v>19</v>
      </c>
      <c r="M103" s="14" t="s">
        <v>1574</v>
      </c>
      <c r="N103" s="95"/>
      <c r="O103" s="93"/>
    </row>
    <row r="104" spans="1:15">
      <c r="A104" s="7">
        <f>ROWS($A$3:A104)</f>
        <v>102</v>
      </c>
      <c r="B104" s="7">
        <f>ROWS($A$3:B104)</f>
        <v>102</v>
      </c>
      <c r="C104" s="14">
        <v>27</v>
      </c>
      <c r="D104" s="74" t="s">
        <v>1575</v>
      </c>
      <c r="E104" s="12" t="s">
        <v>1576</v>
      </c>
      <c r="F104" s="70" t="s">
        <v>1577</v>
      </c>
      <c r="G104" s="7"/>
      <c r="H104" s="82" t="s">
        <v>7</v>
      </c>
      <c r="I104" s="14" t="s">
        <v>50</v>
      </c>
      <c r="J104" s="374" t="str">
        <f>MID(E104,7,2)-40&amp;"/"&amp;MID(E104,9,2)&amp;"/"&amp;MID(E104,11,2)</f>
        <v>22/09/42</v>
      </c>
      <c r="K104" s="91">
        <f t="shared" ca="1" si="2"/>
        <v>80</v>
      </c>
      <c r="L104" s="14" t="s">
        <v>113</v>
      </c>
      <c r="M104" s="14" t="s">
        <v>47</v>
      </c>
      <c r="N104" s="95"/>
      <c r="O104" s="93"/>
    </row>
    <row r="105" spans="1:15" ht="15" customHeight="1">
      <c r="A105" s="7">
        <f>ROWS($A$3:A105)</f>
        <v>103</v>
      </c>
      <c r="B105" s="7">
        <f>ROWS($A$3:B105)</f>
        <v>103</v>
      </c>
      <c r="C105" s="14">
        <v>28</v>
      </c>
      <c r="D105" s="74" t="s">
        <v>1578</v>
      </c>
      <c r="E105" s="12" t="s">
        <v>1579</v>
      </c>
      <c r="F105" s="70" t="s">
        <v>1580</v>
      </c>
      <c r="G105" s="71" t="s">
        <v>17</v>
      </c>
      <c r="H105" s="71"/>
      <c r="I105" s="14" t="s">
        <v>23</v>
      </c>
      <c r="J105" s="374" t="str">
        <f>MID(E105,7,2)&amp;"/"&amp;MID(E105,9,2)&amp;"/"&amp;MID(E105,11,2)</f>
        <v>11/10/76</v>
      </c>
      <c r="K105" s="91">
        <f t="shared" ca="1" si="2"/>
        <v>46</v>
      </c>
      <c r="L105" s="14" t="s">
        <v>24</v>
      </c>
      <c r="M105" s="14" t="s">
        <v>42</v>
      </c>
      <c r="N105" s="95" t="s">
        <v>1581</v>
      </c>
      <c r="O105" s="93">
        <v>11</v>
      </c>
    </row>
    <row r="106" spans="1:15">
      <c r="A106" s="7">
        <f>ROWS($A$3:A106)</f>
        <v>104</v>
      </c>
      <c r="B106" s="7">
        <f>ROWS($A$3:B106)</f>
        <v>104</v>
      </c>
      <c r="C106" s="14"/>
      <c r="D106" s="74"/>
      <c r="E106" s="12" t="s">
        <v>1582</v>
      </c>
      <c r="F106" s="15" t="s">
        <v>1583</v>
      </c>
      <c r="G106" s="7"/>
      <c r="H106" s="82" t="s">
        <v>7</v>
      </c>
      <c r="I106" s="109" t="s">
        <v>1584</v>
      </c>
      <c r="J106" s="374" t="str">
        <f>MID(E106,7,2)-40&amp;"/"&amp;MID(E106,9,2)&amp;"/"&amp;MID(E106,11,2)</f>
        <v>10/10/84</v>
      </c>
      <c r="K106" s="91">
        <f t="shared" ca="1" si="2"/>
        <v>38</v>
      </c>
      <c r="L106" s="14" t="s">
        <v>24</v>
      </c>
      <c r="M106" s="14" t="s">
        <v>42</v>
      </c>
      <c r="N106" s="95"/>
      <c r="O106" s="93"/>
    </row>
    <row r="107" spans="1:15">
      <c r="A107" s="7">
        <f>ROWS($A$3:A107)</f>
        <v>105</v>
      </c>
      <c r="B107" s="7">
        <f>ROWS($A$3:B107)</f>
        <v>105</v>
      </c>
      <c r="C107" s="14"/>
      <c r="D107" s="74"/>
      <c r="E107" s="12" t="s">
        <v>1585</v>
      </c>
      <c r="F107" s="15" t="s">
        <v>1586</v>
      </c>
      <c r="G107" s="17" t="s">
        <v>17</v>
      </c>
      <c r="H107" s="17"/>
      <c r="I107" s="14" t="s">
        <v>23</v>
      </c>
      <c r="J107" s="374" t="str">
        <f>MID(E107,7,2)&amp;"/"&amp;MID(E107,9,2)&amp;"/"&amp;MID(E107,11,2)</f>
        <v>01/04/06</v>
      </c>
      <c r="K107" s="91">
        <f t="shared" ca="1" si="2"/>
        <v>16</v>
      </c>
      <c r="L107" s="14" t="s">
        <v>113</v>
      </c>
      <c r="M107" s="14" t="s">
        <v>35</v>
      </c>
      <c r="N107" s="95"/>
      <c r="O107" s="93"/>
    </row>
    <row r="108" spans="1:15">
      <c r="A108" s="7">
        <f>ROWS($A$3:A108)</f>
        <v>106</v>
      </c>
      <c r="B108" s="7">
        <f>ROWS($A$3:B108)</f>
        <v>106</v>
      </c>
      <c r="C108" s="14"/>
      <c r="D108" s="74"/>
      <c r="E108" s="12" t="s">
        <v>1587</v>
      </c>
      <c r="F108" s="15" t="s">
        <v>1588</v>
      </c>
      <c r="G108" s="17" t="s">
        <v>17</v>
      </c>
      <c r="H108" s="17"/>
      <c r="I108" s="14" t="s">
        <v>23</v>
      </c>
      <c r="J108" s="374" t="str">
        <f>MID(E108,7,2)&amp;"/"&amp;MID(E108,9,2)&amp;"/"&amp;MID(E108,11,2)</f>
        <v>08/02/08</v>
      </c>
      <c r="K108" s="91">
        <f t="shared" ca="1" si="2"/>
        <v>14</v>
      </c>
      <c r="L108" s="14" t="s">
        <v>113</v>
      </c>
      <c r="M108" s="14" t="s">
        <v>35</v>
      </c>
      <c r="N108" s="95"/>
      <c r="O108" s="93"/>
    </row>
    <row r="109" spans="1:15">
      <c r="A109" s="7">
        <f>ROWS($A$3:A109)</f>
        <v>107</v>
      </c>
      <c r="B109" s="7">
        <f>ROWS($A$3:B109)</f>
        <v>107</v>
      </c>
      <c r="C109" s="14"/>
      <c r="D109" s="74"/>
      <c r="E109" s="12" t="s">
        <v>1589</v>
      </c>
      <c r="F109" s="15" t="s">
        <v>1590</v>
      </c>
      <c r="G109" s="17" t="s">
        <v>17</v>
      </c>
      <c r="H109" s="17"/>
      <c r="I109" s="14" t="s">
        <v>50</v>
      </c>
      <c r="J109" s="374" t="str">
        <f>MID(E109,7,2)&amp;"/"&amp;MID(E109,9,2)&amp;"/"&amp;MID(E109,11,2)</f>
        <v>22/08/13</v>
      </c>
      <c r="K109" s="91">
        <f t="shared" ca="1" si="2"/>
        <v>9</v>
      </c>
      <c r="L109" s="72" t="s">
        <v>38</v>
      </c>
      <c r="M109" s="14" t="s">
        <v>35</v>
      </c>
      <c r="N109" s="95"/>
      <c r="O109" s="93"/>
    </row>
    <row r="110" spans="1:15">
      <c r="A110" s="7">
        <f>ROWS($A$3:A110)</f>
        <v>108</v>
      </c>
      <c r="B110" s="7">
        <f>ROWS($A$3:B110)</f>
        <v>108</v>
      </c>
      <c r="C110" s="14">
        <v>29</v>
      </c>
      <c r="D110" s="74" t="s">
        <v>1591</v>
      </c>
      <c r="E110" s="12" t="s">
        <v>1592</v>
      </c>
      <c r="F110" s="70" t="s">
        <v>1593</v>
      </c>
      <c r="G110" s="7"/>
      <c r="H110" s="82" t="s">
        <v>7</v>
      </c>
      <c r="I110" s="14" t="s">
        <v>23</v>
      </c>
      <c r="J110" s="374" t="str">
        <f>MID(E110,7,2)-40&amp;"/"&amp;MID(E110,9,2)&amp;"/"&amp;MID(E110,11,2)</f>
        <v>1/01/51</v>
      </c>
      <c r="K110" s="91">
        <f t="shared" ca="1" si="2"/>
        <v>71</v>
      </c>
      <c r="L110" s="14" t="s">
        <v>113</v>
      </c>
      <c r="M110" s="14" t="s">
        <v>772</v>
      </c>
      <c r="N110" s="95" t="s">
        <v>1184</v>
      </c>
      <c r="O110" s="93"/>
    </row>
    <row r="111" spans="1:15">
      <c r="A111" s="7">
        <f>ROWS($A$3:A111)</f>
        <v>109</v>
      </c>
      <c r="B111" s="7">
        <f>ROWS($A$3:B111)</f>
        <v>109</v>
      </c>
      <c r="C111" s="14">
        <v>30</v>
      </c>
      <c r="D111" s="74" t="s">
        <v>1594</v>
      </c>
      <c r="E111" s="12" t="s">
        <v>1595</v>
      </c>
      <c r="F111" s="70" t="s">
        <v>1596</v>
      </c>
      <c r="G111" s="7"/>
      <c r="H111" s="82" t="s">
        <v>7</v>
      </c>
      <c r="I111" s="14" t="s">
        <v>437</v>
      </c>
      <c r="J111" s="374" t="str">
        <f>MID(E111,7,2)-40&amp;"/"&amp;MID(E111,9,2)&amp;"/"&amp;MID(E111,11,2)</f>
        <v>26/01/69</v>
      </c>
      <c r="K111" s="91">
        <f t="shared" ca="1" si="2"/>
        <v>53</v>
      </c>
      <c r="L111" s="14" t="s">
        <v>24</v>
      </c>
      <c r="M111" s="14" t="s">
        <v>772</v>
      </c>
      <c r="N111" s="95" t="s">
        <v>1597</v>
      </c>
      <c r="O111" s="93"/>
    </row>
    <row r="112" spans="1:15">
      <c r="A112" s="100">
        <f>ROWS($A$3:A112)</f>
        <v>110</v>
      </c>
      <c r="B112" s="100">
        <f>ROWS($A$3:B112)</f>
        <v>110</v>
      </c>
      <c r="C112" s="101"/>
      <c r="D112" s="102"/>
      <c r="E112" s="103" t="s">
        <v>1598</v>
      </c>
      <c r="F112" s="104" t="s">
        <v>1599</v>
      </c>
      <c r="G112" s="105" t="s">
        <v>17</v>
      </c>
      <c r="H112" s="105"/>
      <c r="I112" s="101" t="s">
        <v>23</v>
      </c>
      <c r="J112" s="375" t="str">
        <f>MID(E112,7,2)&amp;"/"&amp;MID(E112,9,2)&amp;"/"&amp;MID(E112,11,2)</f>
        <v>12/02/90</v>
      </c>
      <c r="K112" s="111">
        <f t="shared" ca="1" si="2"/>
        <v>32</v>
      </c>
      <c r="L112" s="101" t="s">
        <v>19</v>
      </c>
      <c r="M112" s="101" t="s">
        <v>74</v>
      </c>
      <c r="N112" s="112"/>
      <c r="O112" s="113"/>
    </row>
    <row r="113" spans="1:15">
      <c r="A113" s="7">
        <f>ROWS($A$3:A113)</f>
        <v>111</v>
      </c>
      <c r="B113" s="7">
        <f>ROWS($A$3:B113)</f>
        <v>111</v>
      </c>
      <c r="C113" s="14"/>
      <c r="D113" s="74"/>
      <c r="E113" s="12" t="s">
        <v>1600</v>
      </c>
      <c r="F113" s="15" t="s">
        <v>1601</v>
      </c>
      <c r="G113" s="17" t="s">
        <v>17</v>
      </c>
      <c r="H113" s="17"/>
      <c r="I113" s="14" t="s">
        <v>23</v>
      </c>
      <c r="J113" s="374" t="str">
        <f>MID(E113,7,2)&amp;"/"&amp;MID(E113,9,2)&amp;"/"&amp;MID(E113,11,2)</f>
        <v>28/05/96</v>
      </c>
      <c r="K113" s="91">
        <f t="shared" ca="1" si="2"/>
        <v>26</v>
      </c>
      <c r="L113" s="14" t="s">
        <v>19</v>
      </c>
      <c r="M113" s="14" t="s">
        <v>74</v>
      </c>
      <c r="N113" s="95"/>
      <c r="O113" s="93"/>
    </row>
    <row r="114" spans="1:15">
      <c r="A114" s="7">
        <f>ROWS($A$3:A114)</f>
        <v>112</v>
      </c>
      <c r="B114" s="7">
        <f>ROWS($A$3:B114)</f>
        <v>112</v>
      </c>
      <c r="C114" s="14"/>
      <c r="D114" s="74"/>
      <c r="E114" s="12" t="s">
        <v>1602</v>
      </c>
      <c r="F114" s="15" t="s">
        <v>1603</v>
      </c>
      <c r="G114" s="17" t="s">
        <v>17</v>
      </c>
      <c r="H114" s="17"/>
      <c r="I114" s="14" t="s">
        <v>23</v>
      </c>
      <c r="J114" s="374" t="str">
        <f>MID(E114,7,2)&amp;"/"&amp;MID(E114,9,2)&amp;"/"&amp;MID(E114,11,2)</f>
        <v>06/04/00</v>
      </c>
      <c r="K114" s="91">
        <f t="shared" ca="1" si="2"/>
        <v>22</v>
      </c>
      <c r="L114" s="14" t="s">
        <v>19</v>
      </c>
      <c r="M114" s="14" t="s">
        <v>35</v>
      </c>
      <c r="N114" s="95"/>
      <c r="O114" s="93"/>
    </row>
    <row r="115" spans="1:15">
      <c r="A115" s="7">
        <f>ROWS($A$3:A115)</f>
        <v>113</v>
      </c>
      <c r="B115" s="7">
        <f>ROWS($A$3:B115)</f>
        <v>113</v>
      </c>
      <c r="C115" s="14"/>
      <c r="D115" s="74"/>
      <c r="E115" s="12" t="s">
        <v>1604</v>
      </c>
      <c r="F115" s="15" t="s">
        <v>1605</v>
      </c>
      <c r="G115" s="7"/>
      <c r="H115" s="82" t="s">
        <v>7</v>
      </c>
      <c r="I115" s="14" t="s">
        <v>23</v>
      </c>
      <c r="J115" s="374" t="str">
        <f>MID(E115,7,2)-40&amp;"/"&amp;MID(E115,9,2)&amp;"/"&amp;MID(E115,11,2)</f>
        <v>3/01/07</v>
      </c>
      <c r="K115" s="91">
        <f t="shared" ca="1" si="2"/>
        <v>15</v>
      </c>
      <c r="L115" s="14" t="s">
        <v>113</v>
      </c>
      <c r="M115" s="14" t="s">
        <v>35</v>
      </c>
      <c r="N115" s="95"/>
      <c r="O115" s="93"/>
    </row>
    <row r="116" spans="1:15">
      <c r="A116" s="7">
        <f>ROWS($A$3:A116)</f>
        <v>114</v>
      </c>
      <c r="B116" s="7">
        <f>ROWS($A$3:B116)</f>
        <v>114</v>
      </c>
      <c r="C116" s="14">
        <v>31</v>
      </c>
      <c r="D116" s="74" t="s">
        <v>1606</v>
      </c>
      <c r="E116" s="12" t="s">
        <v>1607</v>
      </c>
      <c r="F116" s="70" t="s">
        <v>1608</v>
      </c>
      <c r="G116" s="71" t="s">
        <v>17</v>
      </c>
      <c r="H116" s="71"/>
      <c r="I116" s="14" t="s">
        <v>23</v>
      </c>
      <c r="J116" s="374" t="str">
        <f>MID(E116,7,2)&amp;"/"&amp;MID(E116,9,2)&amp;"/"&amp;MID(E116,11,2)</f>
        <v>19/01/56</v>
      </c>
      <c r="K116" s="91">
        <f t="shared" ca="1" si="2"/>
        <v>66</v>
      </c>
      <c r="L116" s="14" t="s">
        <v>19</v>
      </c>
      <c r="M116" s="14" t="s">
        <v>772</v>
      </c>
      <c r="N116" s="95" t="s">
        <v>1609</v>
      </c>
      <c r="O116" s="93"/>
    </row>
    <row r="117" spans="1:15">
      <c r="A117" s="7">
        <f>ROWS($A$3:A117)</f>
        <v>115</v>
      </c>
      <c r="B117" s="7">
        <f>ROWS($A$3:B117)</f>
        <v>115</v>
      </c>
      <c r="C117" s="14"/>
      <c r="D117" s="74"/>
      <c r="E117" s="12" t="s">
        <v>1610</v>
      </c>
      <c r="F117" s="15" t="s">
        <v>1611</v>
      </c>
      <c r="G117" s="7"/>
      <c r="H117" s="82" t="s">
        <v>7</v>
      </c>
      <c r="I117" s="14" t="s">
        <v>1612</v>
      </c>
      <c r="J117" s="374" t="str">
        <f>MID(E117,7,2)-40&amp;"/"&amp;MID(E117,9,2)&amp;"/"&amp;MID(E117,11,2)</f>
        <v>18/09/75</v>
      </c>
      <c r="K117" s="91">
        <f t="shared" ca="1" si="2"/>
        <v>47</v>
      </c>
      <c r="L117" s="14" t="s">
        <v>19</v>
      </c>
      <c r="M117" s="14" t="s">
        <v>772</v>
      </c>
      <c r="N117" s="95"/>
      <c r="O117" s="93"/>
    </row>
    <row r="118" spans="1:15">
      <c r="A118" s="7">
        <f>ROWS($A$3:A118)</f>
        <v>116</v>
      </c>
      <c r="B118" s="7">
        <f>ROWS($A$3:B118)</f>
        <v>116</v>
      </c>
      <c r="C118" s="14"/>
      <c r="D118" s="74"/>
      <c r="E118" s="12" t="s">
        <v>1613</v>
      </c>
      <c r="F118" s="15" t="s">
        <v>1614</v>
      </c>
      <c r="G118" s="17" t="s">
        <v>17</v>
      </c>
      <c r="H118" s="17"/>
      <c r="I118" s="14" t="s">
        <v>191</v>
      </c>
      <c r="J118" s="374" t="str">
        <f>MID(E118,7,2)&amp;"/"&amp;MID(E118,9,2)&amp;"/"&amp;MID(E118,11,2)</f>
        <v>09/10/00</v>
      </c>
      <c r="K118" s="91">
        <f t="shared" ca="1" si="2"/>
        <v>22</v>
      </c>
      <c r="L118" s="14" t="s">
        <v>19</v>
      </c>
      <c r="M118" s="14" t="s">
        <v>42</v>
      </c>
      <c r="N118" s="95"/>
      <c r="O118" s="93"/>
    </row>
    <row r="119" spans="1:15">
      <c r="A119" s="7">
        <f>ROWS($A$3:A119)</f>
        <v>117</v>
      </c>
      <c r="B119" s="7">
        <f>ROWS($A$3:B119)</f>
        <v>117</v>
      </c>
      <c r="C119" s="92">
        <v>32</v>
      </c>
      <c r="D119" s="74" t="s">
        <v>1615</v>
      </c>
      <c r="E119" s="12" t="s">
        <v>1616</v>
      </c>
      <c r="F119" s="70" t="s">
        <v>1617</v>
      </c>
      <c r="G119" s="71" t="s">
        <v>17</v>
      </c>
      <c r="H119" s="71"/>
      <c r="I119" s="14" t="s">
        <v>23</v>
      </c>
      <c r="J119" s="374" t="str">
        <f>MID(E119,7,2)&amp;"/"&amp;MID(E119,9,2)&amp;"/"&amp;MID(E119,11,2)</f>
        <v>03/04/62</v>
      </c>
      <c r="K119" s="91">
        <f t="shared" ca="1" si="2"/>
        <v>60</v>
      </c>
      <c r="L119" s="14" t="s">
        <v>24</v>
      </c>
      <c r="M119" s="14" t="s">
        <v>42</v>
      </c>
      <c r="N119" s="95" t="s">
        <v>1184</v>
      </c>
      <c r="O119" s="93"/>
    </row>
    <row r="120" spans="1:15">
      <c r="A120" s="7">
        <f>ROWS($A$3:A120)</f>
        <v>118</v>
      </c>
      <c r="B120" s="7">
        <f>ROWS($A$3:B120)</f>
        <v>118</v>
      </c>
      <c r="C120" s="92"/>
      <c r="D120" s="106"/>
      <c r="E120" s="12" t="s">
        <v>1618</v>
      </c>
      <c r="F120" s="15" t="s">
        <v>1619</v>
      </c>
      <c r="G120" s="7"/>
      <c r="H120" s="82" t="s">
        <v>7</v>
      </c>
      <c r="I120" s="14" t="s">
        <v>437</v>
      </c>
      <c r="J120" s="374" t="str">
        <f>MID(E120,7,2)-40&amp;"/"&amp;MID(E120,9,2)&amp;"/"&amp;MID(E120,11,2)</f>
        <v>10/10/64</v>
      </c>
      <c r="K120" s="91">
        <f t="shared" ca="1" si="2"/>
        <v>58</v>
      </c>
      <c r="L120" s="14" t="s">
        <v>24</v>
      </c>
      <c r="M120" s="14" t="s">
        <v>42</v>
      </c>
      <c r="N120" s="95"/>
      <c r="O120" s="93"/>
    </row>
    <row r="121" spans="1:15">
      <c r="A121" s="7">
        <f>ROWS($A$3:A121)</f>
        <v>119</v>
      </c>
      <c r="B121" s="7">
        <f>ROWS($A$3:B121)</f>
        <v>119</v>
      </c>
      <c r="C121" s="92"/>
      <c r="D121" s="106"/>
      <c r="E121" s="12" t="s">
        <v>1620</v>
      </c>
      <c r="F121" s="15" t="s">
        <v>1621</v>
      </c>
      <c r="G121" s="17" t="s">
        <v>17</v>
      </c>
      <c r="H121" s="17"/>
      <c r="I121" s="14" t="s">
        <v>50</v>
      </c>
      <c r="J121" s="374" t="str">
        <f>MID(E121,7,2)&amp;"/"&amp;MID(E121,9,2)&amp;"/"&amp;MID(E121,11,2)</f>
        <v>27/11/92</v>
      </c>
      <c r="K121" s="91">
        <f t="shared" ca="1" si="2"/>
        <v>30</v>
      </c>
      <c r="L121" s="14" t="s">
        <v>19</v>
      </c>
      <c r="M121" s="14" t="s">
        <v>42</v>
      </c>
      <c r="N121" s="95"/>
      <c r="O121" s="93"/>
    </row>
    <row r="122" spans="1:15">
      <c r="A122" s="7">
        <f>ROWS($A$3:A122)</f>
        <v>120</v>
      </c>
      <c r="B122" s="7">
        <f>ROWS($A$3:B122)</f>
        <v>120</v>
      </c>
      <c r="C122" s="92"/>
      <c r="D122" s="106"/>
      <c r="E122" s="12" t="s">
        <v>1622</v>
      </c>
      <c r="F122" s="15" t="s">
        <v>1623</v>
      </c>
      <c r="G122" s="17" t="s">
        <v>17</v>
      </c>
      <c r="H122" s="17"/>
      <c r="I122" s="14" t="s">
        <v>50</v>
      </c>
      <c r="J122" s="374" t="str">
        <f>MID(E122,7,2)&amp;"/"&amp;MID(E122,9,2)&amp;"/"&amp;MID(E122,11,2)</f>
        <v>19/08/94</v>
      </c>
      <c r="K122" s="91">
        <f t="shared" ca="1" si="2"/>
        <v>28</v>
      </c>
      <c r="L122" s="14" t="s">
        <v>19</v>
      </c>
      <c r="M122" s="14" t="s">
        <v>42</v>
      </c>
      <c r="N122" s="95"/>
      <c r="O122" s="93"/>
    </row>
    <row r="123" spans="1:15">
      <c r="A123" s="7">
        <f>ROWS($A$3:A123)</f>
        <v>121</v>
      </c>
      <c r="B123" s="7">
        <f>ROWS($A$3:B123)</f>
        <v>121</v>
      </c>
      <c r="C123" s="92">
        <v>33</v>
      </c>
      <c r="D123" s="74" t="s">
        <v>1624</v>
      </c>
      <c r="E123" s="12" t="s">
        <v>1625</v>
      </c>
      <c r="F123" s="70" t="s">
        <v>1626</v>
      </c>
      <c r="G123" s="71" t="s">
        <v>17</v>
      </c>
      <c r="H123" s="71"/>
      <c r="I123" s="14" t="s">
        <v>23</v>
      </c>
      <c r="J123" s="374" t="str">
        <f>MID(E123,7,2)&amp;"/"&amp;MID(E123,9,2)&amp;"/"&amp;MID(E123,11,2)</f>
        <v>05/11/89</v>
      </c>
      <c r="K123" s="91">
        <f t="shared" ca="1" si="2"/>
        <v>33</v>
      </c>
      <c r="L123" s="14" t="s">
        <v>24</v>
      </c>
      <c r="M123" s="14" t="s">
        <v>42</v>
      </c>
      <c r="N123" s="95" t="s">
        <v>1627</v>
      </c>
      <c r="O123" s="93"/>
    </row>
    <row r="124" spans="1:15">
      <c r="A124" s="7">
        <f>ROWS($A$3:A124)</f>
        <v>122</v>
      </c>
      <c r="B124" s="7">
        <f>ROWS($A$3:B124)</f>
        <v>122</v>
      </c>
      <c r="C124" s="92"/>
      <c r="D124" s="106"/>
      <c r="E124" s="12" t="s">
        <v>1628</v>
      </c>
      <c r="F124" s="15" t="s">
        <v>1629</v>
      </c>
      <c r="G124" s="7"/>
      <c r="H124" s="82" t="s">
        <v>7</v>
      </c>
      <c r="I124" s="14" t="s">
        <v>23</v>
      </c>
      <c r="J124" s="374" t="str">
        <f>MID(E124,7,2)-40&amp;"/"&amp;MID(E124,9,2)&amp;"/"&amp;MID(E124,11,2)</f>
        <v>4/08/92</v>
      </c>
      <c r="K124" s="91">
        <f t="shared" ca="1" si="2"/>
        <v>30</v>
      </c>
      <c r="L124" s="14" t="s">
        <v>19</v>
      </c>
      <c r="M124" s="14" t="s">
        <v>42</v>
      </c>
      <c r="N124" s="95"/>
      <c r="O124" s="114"/>
    </row>
    <row r="125" spans="1:15">
      <c r="A125" s="7">
        <f>ROWS($A$3:A125)</f>
        <v>123</v>
      </c>
      <c r="B125" s="7">
        <f>ROWS($A$3:B125)</f>
        <v>123</v>
      </c>
      <c r="C125" s="92"/>
      <c r="D125" s="106"/>
      <c r="E125" s="12" t="s">
        <v>1630</v>
      </c>
      <c r="F125" s="15" t="s">
        <v>1631</v>
      </c>
      <c r="G125" s="7"/>
      <c r="H125" s="82" t="s">
        <v>7</v>
      </c>
      <c r="I125" s="14" t="s">
        <v>23</v>
      </c>
      <c r="J125" s="374" t="str">
        <f>MID(E125,7,2)-40&amp;"/"&amp;MID(E125,9,2)&amp;"/"&amp;MID(E125,11,2)</f>
        <v>27/10/11</v>
      </c>
      <c r="K125" s="91">
        <f t="shared" ca="1" si="2"/>
        <v>11</v>
      </c>
      <c r="L125" s="72" t="s">
        <v>38</v>
      </c>
      <c r="M125" s="14" t="s">
        <v>35</v>
      </c>
      <c r="N125" s="95"/>
      <c r="O125" s="93"/>
    </row>
    <row r="126" spans="1:15">
      <c r="A126" s="7">
        <f>ROWS($A$3:A126)</f>
        <v>124</v>
      </c>
      <c r="B126" s="7">
        <f>ROWS($A$3:B126)</f>
        <v>124</v>
      </c>
      <c r="C126" s="92"/>
      <c r="D126" s="106"/>
      <c r="E126" s="12" t="s">
        <v>1632</v>
      </c>
      <c r="F126" s="15" t="s">
        <v>1633</v>
      </c>
      <c r="G126" s="7"/>
      <c r="H126" s="82" t="s">
        <v>7</v>
      </c>
      <c r="I126" s="14" t="s">
        <v>23</v>
      </c>
      <c r="J126" s="374" t="str">
        <f>MID(E126,7,2)-40&amp;"/"&amp;MID(E126,9,2)&amp;"/"&amp;MID(E126,11,2)</f>
        <v>17/03/15</v>
      </c>
      <c r="K126" s="91">
        <f t="shared" ca="1" si="2"/>
        <v>7</v>
      </c>
      <c r="L126" s="72" t="s">
        <v>38</v>
      </c>
      <c r="M126" s="14" t="s">
        <v>798</v>
      </c>
      <c r="N126" s="95"/>
      <c r="O126" s="93"/>
    </row>
    <row r="127" spans="1:15">
      <c r="A127" s="7">
        <f>ROWS($A$3:A127)</f>
        <v>125</v>
      </c>
      <c r="B127" s="7">
        <f>ROWS($A$3:B127)</f>
        <v>125</v>
      </c>
      <c r="C127" s="92"/>
      <c r="D127" s="106"/>
      <c r="E127" s="12" t="s">
        <v>1634</v>
      </c>
      <c r="F127" s="15" t="s">
        <v>1635</v>
      </c>
      <c r="G127" s="17" t="s">
        <v>17</v>
      </c>
      <c r="H127" s="17"/>
      <c r="I127" s="14" t="s">
        <v>23</v>
      </c>
      <c r="J127" s="374" t="str">
        <f>MID(E127,7,2)&amp;"/"&amp;MID(E127,9,2)&amp;"/"&amp;MID(E127,11,2)</f>
        <v>08/11/16</v>
      </c>
      <c r="K127" s="91">
        <f t="shared" ca="1" si="2"/>
        <v>6</v>
      </c>
      <c r="L127" s="14" t="s">
        <v>1332</v>
      </c>
      <c r="M127" s="14" t="s">
        <v>798</v>
      </c>
      <c r="N127" s="95"/>
      <c r="O127" s="93"/>
    </row>
    <row r="128" spans="1:15">
      <c r="A128" s="7">
        <f>ROWS($A$3:A128)</f>
        <v>126</v>
      </c>
      <c r="B128" s="7">
        <f>ROWS($A$3:B128)</f>
        <v>126</v>
      </c>
      <c r="C128" s="14">
        <v>34</v>
      </c>
      <c r="D128" s="74" t="s">
        <v>1636</v>
      </c>
      <c r="E128" s="12" t="s">
        <v>1637</v>
      </c>
      <c r="F128" s="70" t="s">
        <v>1638</v>
      </c>
      <c r="G128" s="7"/>
      <c r="H128" s="82" t="s">
        <v>7</v>
      </c>
      <c r="I128" s="14" t="s">
        <v>1639</v>
      </c>
      <c r="J128" s="374" t="str">
        <f>MID(E128,7,2)-40&amp;"/"&amp;MID(E128,9,2)&amp;"/"&amp;MID(E128,11,2)</f>
        <v>8/01/54</v>
      </c>
      <c r="K128" s="91">
        <f t="shared" ca="1" si="2"/>
        <v>68</v>
      </c>
      <c r="L128" s="14" t="s">
        <v>113</v>
      </c>
      <c r="M128" s="14" t="s">
        <v>772</v>
      </c>
      <c r="N128" s="95"/>
      <c r="O128" s="93"/>
    </row>
    <row r="129" spans="1:15">
      <c r="A129" s="7">
        <f>ROWS($A$3:A129)</f>
        <v>127</v>
      </c>
      <c r="B129" s="7">
        <f>ROWS($A$3:B129)</f>
        <v>127</v>
      </c>
      <c r="C129" s="14">
        <v>35</v>
      </c>
      <c r="D129" s="74" t="s">
        <v>1640</v>
      </c>
      <c r="E129" s="12" t="s">
        <v>1641</v>
      </c>
      <c r="F129" s="108" t="s">
        <v>1642</v>
      </c>
      <c r="G129" s="71" t="s">
        <v>17</v>
      </c>
      <c r="H129" s="71"/>
      <c r="I129" s="14" t="s">
        <v>1643</v>
      </c>
      <c r="J129" s="374" t="str">
        <f>MID(E129,7,2)&amp;"/"&amp;MID(E129,9,2)&amp;"/"&amp;MID(E129,11,2)</f>
        <v>27/03/87</v>
      </c>
      <c r="K129" s="91">
        <f t="shared" ca="1" si="2"/>
        <v>35</v>
      </c>
      <c r="L129" s="14" t="s">
        <v>19</v>
      </c>
      <c r="M129" s="14" t="s">
        <v>42</v>
      </c>
      <c r="N129" s="95" t="s">
        <v>1644</v>
      </c>
      <c r="O129" s="93"/>
    </row>
    <row r="130" spans="1:15">
      <c r="A130" s="7">
        <f>ROWS($A$3:A130)</f>
        <v>128</v>
      </c>
      <c r="B130" s="7">
        <f>ROWS($A$3:B130)</f>
        <v>128</v>
      </c>
      <c r="C130" s="14"/>
      <c r="D130" s="74"/>
      <c r="E130" s="12" t="s">
        <v>1645</v>
      </c>
      <c r="F130" s="15" t="s">
        <v>1646</v>
      </c>
      <c r="G130" s="7"/>
      <c r="H130" s="82" t="s">
        <v>7</v>
      </c>
      <c r="I130" s="14" t="s">
        <v>23</v>
      </c>
      <c r="J130" s="374" t="str">
        <f>MID(E130,7,2)-40&amp;"/"&amp;MID(E130,9,2)&amp;"/"&amp;MID(E130,11,2)</f>
        <v>11/02/89</v>
      </c>
      <c r="K130" s="91">
        <f t="shared" ca="1" si="2"/>
        <v>33</v>
      </c>
      <c r="L130" s="14" t="s">
        <v>98</v>
      </c>
      <c r="M130" s="14" t="s">
        <v>42</v>
      </c>
      <c r="N130" s="95"/>
      <c r="O130" s="93"/>
    </row>
    <row r="131" spans="1:15">
      <c r="A131" s="7">
        <f>ROWS($A$3:A131)</f>
        <v>129</v>
      </c>
      <c r="B131" s="7">
        <f>ROWS($A$3:B131)</f>
        <v>129</v>
      </c>
      <c r="C131" s="14">
        <v>36</v>
      </c>
      <c r="D131" s="74" t="s">
        <v>1647</v>
      </c>
      <c r="E131" s="12" t="s">
        <v>1648</v>
      </c>
      <c r="F131" s="70" t="s">
        <v>1649</v>
      </c>
      <c r="G131" s="71" t="s">
        <v>17</v>
      </c>
      <c r="H131" s="71"/>
      <c r="I131" s="14" t="s">
        <v>50</v>
      </c>
      <c r="J131" s="374" t="str">
        <f>MID(E131,7,2)&amp;"/"&amp;MID(E131,9,2)&amp;"/"&amp;MID(E131,11,2)</f>
        <v>25/05/55</v>
      </c>
      <c r="K131" s="91">
        <f t="shared" ca="1" si="2"/>
        <v>67</v>
      </c>
      <c r="L131" s="14" t="s">
        <v>24</v>
      </c>
      <c r="M131" s="14" t="s">
        <v>42</v>
      </c>
      <c r="N131" s="95"/>
      <c r="O131" s="93" t="s">
        <v>78</v>
      </c>
    </row>
    <row r="132" spans="1:15">
      <c r="A132" s="7">
        <f>ROWS($A$3:A132)</f>
        <v>130</v>
      </c>
      <c r="B132" s="7">
        <f>ROWS($A$3:B132)</f>
        <v>130</v>
      </c>
      <c r="C132" s="14"/>
      <c r="D132" s="74"/>
      <c r="E132" s="12" t="s">
        <v>1650</v>
      </c>
      <c r="F132" s="15" t="s">
        <v>1651</v>
      </c>
      <c r="G132" s="7"/>
      <c r="H132" s="82" t="s">
        <v>7</v>
      </c>
      <c r="I132" s="14" t="s">
        <v>1004</v>
      </c>
      <c r="J132" s="374" t="str">
        <f>MID(E132,7,2)-40&amp;"/"&amp;MID(E132,9,2)&amp;"/"&amp;MID(E132,11,2)</f>
        <v>17/07/54</v>
      </c>
      <c r="K132" s="91">
        <f t="shared" ca="1" si="2"/>
        <v>68</v>
      </c>
      <c r="L132" s="14" t="s">
        <v>98</v>
      </c>
      <c r="M132" s="14" t="s">
        <v>1416</v>
      </c>
      <c r="N132" s="95"/>
      <c r="O132" s="93"/>
    </row>
    <row r="133" spans="1:15">
      <c r="A133" s="7">
        <f>ROWS($A$3:A133)</f>
        <v>131</v>
      </c>
      <c r="B133" s="7">
        <f>ROWS($A$3:B133)</f>
        <v>131</v>
      </c>
      <c r="C133" s="14"/>
      <c r="D133" s="74"/>
      <c r="E133" s="12" t="s">
        <v>1652</v>
      </c>
      <c r="F133" s="15" t="s">
        <v>1653</v>
      </c>
      <c r="G133" s="17" t="s">
        <v>17</v>
      </c>
      <c r="H133" s="17"/>
      <c r="I133" s="14" t="s">
        <v>23</v>
      </c>
      <c r="J133" s="374" t="str">
        <f>MID(E133,7,2)&amp;"/"&amp;MID(E133,9,2)&amp;"/"&amp;MID(E133,11,2)</f>
        <v>24/09/94</v>
      </c>
      <c r="K133" s="91">
        <f t="shared" ca="1" si="2"/>
        <v>28</v>
      </c>
      <c r="L133" s="72" t="s">
        <v>82</v>
      </c>
      <c r="M133" s="14" t="s">
        <v>74</v>
      </c>
      <c r="N133" s="95"/>
      <c r="O133" s="93"/>
    </row>
    <row r="134" spans="1:15">
      <c r="A134" s="7">
        <f>ROWS($A$3:A134)</f>
        <v>132</v>
      </c>
      <c r="B134" s="7">
        <f>ROWS($A$3:B134)</f>
        <v>132</v>
      </c>
      <c r="C134" s="14">
        <v>37</v>
      </c>
      <c r="D134" s="74" t="s">
        <v>1654</v>
      </c>
      <c r="E134" s="12" t="s">
        <v>1655</v>
      </c>
      <c r="F134" s="70" t="s">
        <v>1656</v>
      </c>
      <c r="G134" s="71" t="s">
        <v>17</v>
      </c>
      <c r="H134" s="71"/>
      <c r="I134" s="14" t="s">
        <v>1657</v>
      </c>
      <c r="J134" s="374" t="str">
        <f>MID(E134,7,2)&amp;"/"&amp;MID(E134,9,2)&amp;"/"&amp;MID(E134,11,2)</f>
        <v>07/04/79</v>
      </c>
      <c r="K134" s="91">
        <f t="shared" ca="1" si="2"/>
        <v>43</v>
      </c>
      <c r="L134" s="14" t="s">
        <v>19</v>
      </c>
      <c r="M134" s="14" t="s">
        <v>772</v>
      </c>
      <c r="N134" s="95"/>
      <c r="O134" s="93" t="s">
        <v>78</v>
      </c>
    </row>
    <row r="135" spans="1:15">
      <c r="A135" s="7">
        <f>ROWS($A$3:A135)</f>
        <v>133</v>
      </c>
      <c r="B135" s="7">
        <f>ROWS($A$3:B135)</f>
        <v>133</v>
      </c>
      <c r="C135" s="14"/>
      <c r="D135" s="74"/>
      <c r="E135" s="12" t="s">
        <v>1658</v>
      </c>
      <c r="F135" s="15" t="s">
        <v>1659</v>
      </c>
      <c r="G135" s="7"/>
      <c r="H135" s="82" t="s">
        <v>7</v>
      </c>
      <c r="I135" s="14" t="s">
        <v>50</v>
      </c>
      <c r="J135" s="374" t="str">
        <f>MID(E135,7,2)-40&amp;"/"&amp;MID(E135,9,2)&amp;"/"&amp;MID(E135,11,2)</f>
        <v>23/03/81</v>
      </c>
      <c r="K135" s="91">
        <f t="shared" ca="1" si="2"/>
        <v>41</v>
      </c>
      <c r="L135" s="14" t="s">
        <v>98</v>
      </c>
      <c r="M135" s="14" t="s">
        <v>78</v>
      </c>
      <c r="N135" s="95"/>
      <c r="O135" s="93"/>
    </row>
    <row r="136" spans="1:15">
      <c r="A136" s="7">
        <f>ROWS($A$3:A136)</f>
        <v>134</v>
      </c>
      <c r="B136" s="7">
        <f>ROWS($A$3:B136)</f>
        <v>134</v>
      </c>
      <c r="C136" s="14"/>
      <c r="D136" s="74"/>
      <c r="E136" s="12" t="s">
        <v>1660</v>
      </c>
      <c r="F136" s="15" t="s">
        <v>1661</v>
      </c>
      <c r="G136" s="17" t="s">
        <v>17</v>
      </c>
      <c r="H136" s="17"/>
      <c r="I136" s="14" t="s">
        <v>50</v>
      </c>
      <c r="J136" s="374" t="str">
        <f>MID(E136,7,2)&amp;"/"&amp;MID(E136,9,2)&amp;"/"&amp;MID(E136,11,2)</f>
        <v>06/10/10</v>
      </c>
      <c r="K136" s="91">
        <f t="shared" ca="1" si="2"/>
        <v>12</v>
      </c>
      <c r="L136" s="72" t="s">
        <v>38</v>
      </c>
      <c r="M136" s="14" t="s">
        <v>35</v>
      </c>
      <c r="N136" s="95"/>
      <c r="O136" s="93"/>
    </row>
    <row r="137" spans="1:15">
      <c r="A137" s="7">
        <f>ROWS($A$3:A137)</f>
        <v>135</v>
      </c>
      <c r="B137" s="7">
        <f>ROWS($A$3:B137)</f>
        <v>135</v>
      </c>
      <c r="C137" s="14"/>
      <c r="D137" s="74"/>
      <c r="E137" s="12" t="s">
        <v>1662</v>
      </c>
      <c r="F137" s="15" t="s">
        <v>1663</v>
      </c>
      <c r="G137" s="7"/>
      <c r="H137" s="82" t="s">
        <v>7</v>
      </c>
      <c r="I137" s="14" t="s">
        <v>656</v>
      </c>
      <c r="J137" s="374" t="str">
        <f>MID(E137,7,2)-40&amp;"/"&amp;MID(E137,9,2)&amp;"/"&amp;MID(E137,11,2)</f>
        <v>20/02/16</v>
      </c>
      <c r="K137" s="91">
        <f t="shared" ca="1" si="2"/>
        <v>6</v>
      </c>
      <c r="L137" s="14" t="s">
        <v>1332</v>
      </c>
      <c r="M137" s="14" t="s">
        <v>798</v>
      </c>
      <c r="N137" s="95"/>
      <c r="O137" s="93"/>
    </row>
    <row r="138" spans="1:15">
      <c r="A138" s="7">
        <f>ROWS($A$3:A138)</f>
        <v>136</v>
      </c>
      <c r="B138" s="7">
        <f>ROWS($A$3:B138)</f>
        <v>136</v>
      </c>
      <c r="C138" s="14">
        <v>38</v>
      </c>
      <c r="D138" s="74" t="s">
        <v>1664</v>
      </c>
      <c r="E138" s="12" t="s">
        <v>1665</v>
      </c>
      <c r="F138" s="86" t="s">
        <v>1666</v>
      </c>
      <c r="G138" s="7"/>
      <c r="H138" s="82" t="s">
        <v>7</v>
      </c>
      <c r="I138" s="14" t="s">
        <v>23</v>
      </c>
      <c r="J138" s="374" t="str">
        <f>MID(E138,7,2)-40&amp;"/"&amp;MID(E138,9,2)&amp;"/"&amp;MID(E138,11,2)</f>
        <v>5/07/92</v>
      </c>
      <c r="K138" s="91">
        <f t="shared" ca="1" si="2"/>
        <v>30</v>
      </c>
      <c r="L138" s="72" t="s">
        <v>82</v>
      </c>
      <c r="M138" s="14" t="s">
        <v>1517</v>
      </c>
      <c r="N138" s="95"/>
      <c r="O138" s="93" t="s">
        <v>78</v>
      </c>
    </row>
    <row r="139" spans="1:15">
      <c r="A139" s="7">
        <f>ROWS($A$3:A139)</f>
        <v>137</v>
      </c>
      <c r="B139" s="7">
        <f>ROWS($A$3:B139)</f>
        <v>137</v>
      </c>
      <c r="C139" s="14">
        <v>39</v>
      </c>
      <c r="D139" s="74" t="s">
        <v>1667</v>
      </c>
      <c r="E139" s="12" t="s">
        <v>1668</v>
      </c>
      <c r="F139" s="70" t="s">
        <v>1669</v>
      </c>
      <c r="G139" s="71" t="s">
        <v>17</v>
      </c>
      <c r="H139" s="71"/>
      <c r="I139" s="14" t="s">
        <v>23</v>
      </c>
      <c r="J139" s="374" t="str">
        <f>MID(E139,7,2)&amp;"/"&amp;MID(E139,9,2)&amp;"/"&amp;MID(E139,11,2)</f>
        <v>12/04/82</v>
      </c>
      <c r="K139" s="91">
        <f t="shared" ref="K139:K201" ca="1" si="3">ROUNDDOWN(YEARFRAC(J139,TODAY(),1),0)</f>
        <v>40</v>
      </c>
      <c r="L139" s="14" t="s">
        <v>19</v>
      </c>
      <c r="M139" s="14" t="s">
        <v>42</v>
      </c>
      <c r="N139" s="95"/>
      <c r="O139" s="93"/>
    </row>
    <row r="140" spans="1:15">
      <c r="A140" s="7">
        <f>ROWS($A$3:A140)</f>
        <v>138</v>
      </c>
      <c r="B140" s="7">
        <f>ROWS($A$3:B140)</f>
        <v>138</v>
      </c>
      <c r="C140" s="14"/>
      <c r="D140" s="74"/>
      <c r="E140" s="12" t="s">
        <v>1670</v>
      </c>
      <c r="F140" s="15" t="s">
        <v>1671</v>
      </c>
      <c r="G140" s="7"/>
      <c r="H140" s="82" t="s">
        <v>7</v>
      </c>
      <c r="I140" s="14" t="s">
        <v>437</v>
      </c>
      <c r="J140" s="374" t="str">
        <f>MID(E140,7,2)-40&amp;"/"&amp;MID(E140,9,2)&amp;"/"&amp;MID(E140,11,2)</f>
        <v>28/01/88</v>
      </c>
      <c r="K140" s="91">
        <f t="shared" ca="1" si="3"/>
        <v>34</v>
      </c>
      <c r="L140" s="14" t="s">
        <v>19</v>
      </c>
      <c r="M140" s="14" t="s">
        <v>42</v>
      </c>
      <c r="N140" s="95"/>
      <c r="O140" s="93"/>
    </row>
    <row r="141" spans="1:15">
      <c r="A141" s="7">
        <f>ROWS($A$3:A141)</f>
        <v>139</v>
      </c>
      <c r="B141" s="7">
        <f>ROWS($A$3:B141)</f>
        <v>139</v>
      </c>
      <c r="C141" s="14"/>
      <c r="D141" s="74"/>
      <c r="E141" s="12" t="s">
        <v>1672</v>
      </c>
      <c r="F141" s="115" t="s">
        <v>1673</v>
      </c>
      <c r="G141" s="17" t="s">
        <v>17</v>
      </c>
      <c r="H141" s="17"/>
      <c r="I141" s="14" t="s">
        <v>50</v>
      </c>
      <c r="J141" s="374" t="str">
        <f>MID(E141,7,2)&amp;"/"&amp;MID(E141,9,2)&amp;"/"&amp;MID(E141,11,2)</f>
        <v>27/11/09</v>
      </c>
      <c r="K141" s="91">
        <f t="shared" ca="1" si="3"/>
        <v>13</v>
      </c>
      <c r="L141" s="72" t="s">
        <v>38</v>
      </c>
      <c r="M141" s="14" t="s">
        <v>35</v>
      </c>
      <c r="N141" s="95"/>
      <c r="O141" s="93"/>
    </row>
    <row r="142" spans="1:15">
      <c r="A142" s="7">
        <f>ROWS($A$3:A142)</f>
        <v>140</v>
      </c>
      <c r="B142" s="7">
        <f>ROWS($A$3:B142)</f>
        <v>140</v>
      </c>
      <c r="C142" s="14"/>
      <c r="D142" s="74"/>
      <c r="E142" s="12" t="s">
        <v>1674</v>
      </c>
      <c r="F142" s="115" t="s">
        <v>1675</v>
      </c>
      <c r="G142" s="17" t="s">
        <v>17</v>
      </c>
      <c r="H142" s="17"/>
      <c r="I142" s="14" t="s">
        <v>50</v>
      </c>
      <c r="J142" s="374" t="str">
        <f>MID(E142,7,2)&amp;"/"&amp;MID(E142,9,2)&amp;"/"&amp;MID(E142,11,2)</f>
        <v>02/02/12</v>
      </c>
      <c r="K142" s="91">
        <f t="shared" ca="1" si="3"/>
        <v>10</v>
      </c>
      <c r="L142" s="72" t="s">
        <v>38</v>
      </c>
      <c r="M142" s="14" t="s">
        <v>35</v>
      </c>
      <c r="N142" s="95"/>
      <c r="O142" s="93"/>
    </row>
    <row r="143" spans="1:15">
      <c r="A143" s="7">
        <f>ROWS($A$3:A143)</f>
        <v>141</v>
      </c>
      <c r="B143" s="7">
        <f>ROWS($A$3:B143)</f>
        <v>141</v>
      </c>
      <c r="C143" s="14"/>
      <c r="D143" s="74"/>
      <c r="E143" s="12" t="s">
        <v>1676</v>
      </c>
      <c r="F143" s="15" t="s">
        <v>1677</v>
      </c>
      <c r="G143" s="7"/>
      <c r="H143" s="82" t="s">
        <v>7</v>
      </c>
      <c r="I143" s="14" t="s">
        <v>50</v>
      </c>
      <c r="J143" s="374" t="str">
        <f>MID(E143,7,2)-40&amp;"/"&amp;MID(E143,9,2)&amp;"/"&amp;MID(E143,11,2)</f>
        <v>27/03/14</v>
      </c>
      <c r="K143" s="91">
        <f t="shared" ca="1" si="3"/>
        <v>8</v>
      </c>
      <c r="L143" s="72" t="s">
        <v>38</v>
      </c>
      <c r="M143" s="14" t="s">
        <v>35</v>
      </c>
      <c r="N143" s="95"/>
      <c r="O143" s="93"/>
    </row>
    <row r="144" spans="1:15">
      <c r="A144" s="7">
        <f>ROWS($A$3:A144)</f>
        <v>142</v>
      </c>
      <c r="B144" s="7">
        <f>ROWS($A$3:B144)</f>
        <v>142</v>
      </c>
      <c r="C144" s="14">
        <v>40</v>
      </c>
      <c r="D144" s="74" t="s">
        <v>1678</v>
      </c>
      <c r="E144" s="12" t="s">
        <v>1679</v>
      </c>
      <c r="F144" s="70" t="s">
        <v>1680</v>
      </c>
      <c r="G144" s="71" t="s">
        <v>17</v>
      </c>
      <c r="H144" s="71"/>
      <c r="I144" s="14" t="s">
        <v>23</v>
      </c>
      <c r="J144" s="374" t="str">
        <f>MID(E144,7,2)&amp;"/"&amp;MID(E144,9,2)&amp;"/"&amp;MID(E144,11,2)</f>
        <v>28/04/84</v>
      </c>
      <c r="K144" s="91">
        <f t="shared" ca="1" si="3"/>
        <v>38</v>
      </c>
      <c r="L144" s="14" t="s">
        <v>98</v>
      </c>
      <c r="M144" s="14" t="s">
        <v>42</v>
      </c>
      <c r="N144" s="95" t="s">
        <v>1681</v>
      </c>
      <c r="O144" s="93"/>
    </row>
    <row r="145" spans="1:15">
      <c r="A145" s="7">
        <f>ROWS($A$3:A145)</f>
        <v>143</v>
      </c>
      <c r="B145" s="7">
        <f>ROWS($A$3:B145)</f>
        <v>143</v>
      </c>
      <c r="C145" s="14"/>
      <c r="D145" s="74"/>
      <c r="E145" s="12" t="s">
        <v>1682</v>
      </c>
      <c r="F145" s="15" t="s">
        <v>1683</v>
      </c>
      <c r="G145" s="7"/>
      <c r="H145" s="82" t="s">
        <v>7</v>
      </c>
      <c r="I145" s="14" t="s">
        <v>91</v>
      </c>
      <c r="J145" s="374" t="str">
        <f>MID(E145,7,2)-40&amp;"/"&amp;MID(E145,9,2)&amp;"/"&amp;MID(E145,11,2)</f>
        <v>9/12/81</v>
      </c>
      <c r="K145" s="91">
        <f t="shared" ca="1" si="3"/>
        <v>40</v>
      </c>
      <c r="L145" s="14" t="s">
        <v>98</v>
      </c>
      <c r="M145" s="14" t="s">
        <v>47</v>
      </c>
      <c r="N145" s="95"/>
      <c r="O145" s="93"/>
    </row>
    <row r="146" spans="1:15">
      <c r="A146" s="7">
        <f>ROWS($A$3:A146)</f>
        <v>144</v>
      </c>
      <c r="B146" s="7">
        <f>ROWS($A$3:B146)</f>
        <v>144</v>
      </c>
      <c r="C146" s="14"/>
      <c r="D146" s="74"/>
      <c r="E146" s="12" t="s">
        <v>1684</v>
      </c>
      <c r="F146" s="15" t="s">
        <v>1685</v>
      </c>
      <c r="G146" s="7"/>
      <c r="H146" s="82" t="s">
        <v>7</v>
      </c>
      <c r="I146" s="14" t="s">
        <v>393</v>
      </c>
      <c r="J146" s="374" t="str">
        <f>MID(E146,7,2)-40&amp;"/"&amp;MID(E146,9,2)&amp;"/"&amp;MID(E146,11,2)</f>
        <v>17/07/12</v>
      </c>
      <c r="K146" s="91">
        <f t="shared" ca="1" si="3"/>
        <v>10</v>
      </c>
      <c r="L146" s="72" t="s">
        <v>38</v>
      </c>
      <c r="M146" s="14" t="s">
        <v>35</v>
      </c>
      <c r="N146" s="95"/>
      <c r="O146" s="93"/>
    </row>
    <row r="147" spans="1:15">
      <c r="A147" s="7">
        <f>ROWS($A$3:A147)</f>
        <v>145</v>
      </c>
      <c r="B147" s="7">
        <f>ROWS($A$3:B147)</f>
        <v>145</v>
      </c>
      <c r="C147" s="14"/>
      <c r="D147" s="74"/>
      <c r="E147" s="12" t="s">
        <v>1686</v>
      </c>
      <c r="F147" s="15" t="s">
        <v>1687</v>
      </c>
      <c r="G147" s="17" t="s">
        <v>17</v>
      </c>
      <c r="H147" s="17"/>
      <c r="I147" s="14" t="s">
        <v>50</v>
      </c>
      <c r="J147" s="374" t="str">
        <f>MID(E147,7,2)&amp;"/"&amp;MID(E147,9,2)&amp;"/"&amp;MID(E147,11,2)</f>
        <v>18/02/16</v>
      </c>
      <c r="K147" s="91">
        <f t="shared" ca="1" si="3"/>
        <v>6</v>
      </c>
      <c r="L147" s="14" t="s">
        <v>1332</v>
      </c>
      <c r="M147" s="14" t="s">
        <v>798</v>
      </c>
      <c r="N147" s="95"/>
      <c r="O147" s="93"/>
    </row>
    <row r="148" spans="1:15">
      <c r="A148" s="7">
        <f>ROWS($A$3:A148)</f>
        <v>146</v>
      </c>
      <c r="B148" s="7">
        <f>ROWS($A$3:B148)</f>
        <v>146</v>
      </c>
      <c r="C148" s="14"/>
      <c r="D148" s="74"/>
      <c r="E148" s="12" t="s">
        <v>2420</v>
      </c>
      <c r="F148" s="15" t="s">
        <v>1688</v>
      </c>
      <c r="G148" s="7"/>
      <c r="H148" s="82" t="s">
        <v>7</v>
      </c>
      <c r="I148" s="14" t="s">
        <v>50</v>
      </c>
      <c r="J148" s="374">
        <v>43003</v>
      </c>
      <c r="K148" s="91">
        <f t="shared" ca="1" si="3"/>
        <v>5</v>
      </c>
      <c r="L148" s="14" t="s">
        <v>1332</v>
      </c>
      <c r="M148" s="14" t="s">
        <v>798</v>
      </c>
      <c r="N148" s="95"/>
      <c r="O148" s="93"/>
    </row>
    <row r="149" spans="1:15">
      <c r="A149" s="7">
        <f>ROWS($A$3:A149)</f>
        <v>147</v>
      </c>
      <c r="B149" s="7">
        <f>ROWS($A$3:B149)</f>
        <v>147</v>
      </c>
      <c r="C149" s="14">
        <v>41</v>
      </c>
      <c r="D149" s="74" t="s">
        <v>1689</v>
      </c>
      <c r="E149" s="12" t="s">
        <v>1690</v>
      </c>
      <c r="F149" s="70" t="s">
        <v>1691</v>
      </c>
      <c r="G149" s="7"/>
      <c r="H149" s="82" t="s">
        <v>7</v>
      </c>
      <c r="I149" s="14" t="s">
        <v>842</v>
      </c>
      <c r="J149" s="374" t="str">
        <f>MID(E149,7,2)-40&amp;"/"&amp;MID(E149,9,2)&amp;"/"&amp;MID(E149,11,2)</f>
        <v>15/12/49</v>
      </c>
      <c r="K149" s="91">
        <f t="shared" ca="1" si="3"/>
        <v>72</v>
      </c>
      <c r="L149" s="14" t="s">
        <v>24</v>
      </c>
      <c r="M149" s="14" t="s">
        <v>772</v>
      </c>
      <c r="N149" s="95" t="s">
        <v>1692</v>
      </c>
      <c r="O149" s="93"/>
    </row>
    <row r="150" spans="1:15">
      <c r="A150" s="7">
        <f>ROWS($A$3:A150)</f>
        <v>148</v>
      </c>
      <c r="B150" s="7">
        <f>ROWS($A$3:B150)</f>
        <v>148</v>
      </c>
      <c r="C150" s="14"/>
      <c r="D150" s="74"/>
      <c r="E150" s="12" t="s">
        <v>1693</v>
      </c>
      <c r="F150" s="15" t="s">
        <v>1694</v>
      </c>
      <c r="G150" s="7"/>
      <c r="H150" s="82" t="s">
        <v>7</v>
      </c>
      <c r="I150" s="14" t="s">
        <v>23</v>
      </c>
      <c r="J150" s="374" t="str">
        <f>MID(E150,7,2)-40&amp;"/"&amp;MID(E150,9,2)&amp;"/"&amp;MID(E150,11,2)</f>
        <v>5/11/90</v>
      </c>
      <c r="K150" s="91">
        <f t="shared" ca="1" si="3"/>
        <v>32</v>
      </c>
      <c r="L150" s="14" t="s">
        <v>19</v>
      </c>
      <c r="M150" s="14" t="s">
        <v>42</v>
      </c>
      <c r="N150" s="95"/>
      <c r="O150" s="93"/>
    </row>
    <row r="151" spans="1:15">
      <c r="A151" s="7">
        <f>ROWS($A$3:A151)</f>
        <v>149</v>
      </c>
      <c r="B151" s="7">
        <f>ROWS($A$3:B151)</f>
        <v>149</v>
      </c>
      <c r="C151" s="14">
        <v>42</v>
      </c>
      <c r="D151" s="74" t="s">
        <v>1695</v>
      </c>
      <c r="E151" s="12" t="s">
        <v>1696</v>
      </c>
      <c r="F151" s="70" t="s">
        <v>1697</v>
      </c>
      <c r="G151" s="71" t="s">
        <v>17</v>
      </c>
      <c r="H151" s="71"/>
      <c r="I151" s="14" t="s">
        <v>23</v>
      </c>
      <c r="J151" s="374" t="str">
        <f>MID(E151,7,2)&amp;"/"&amp;MID(E151,9,2)&amp;"/"&amp;MID(E151,11,2)</f>
        <v>12/10/84</v>
      </c>
      <c r="K151" s="91">
        <f t="shared" ca="1" si="3"/>
        <v>38</v>
      </c>
      <c r="L151" s="14" t="s">
        <v>19</v>
      </c>
      <c r="M151" s="14" t="s">
        <v>42</v>
      </c>
      <c r="N151" s="95"/>
      <c r="O151" s="93"/>
    </row>
    <row r="152" spans="1:15">
      <c r="A152" s="7">
        <f>ROWS($A$3:A152)</f>
        <v>150</v>
      </c>
      <c r="B152" s="7">
        <f>ROWS($A$3:B152)</f>
        <v>150</v>
      </c>
      <c r="C152" s="14"/>
      <c r="D152" s="74"/>
      <c r="E152" s="12" t="s">
        <v>1698</v>
      </c>
      <c r="F152" s="15" t="s">
        <v>1699</v>
      </c>
      <c r="G152" s="7"/>
      <c r="H152" s="82" t="s">
        <v>7</v>
      </c>
      <c r="I152" s="14" t="s">
        <v>656</v>
      </c>
      <c r="J152" s="374" t="str">
        <f>MID(E152,7,2)-40&amp;"/"&amp;MID(E152,9,2)&amp;"/"&amp;MID(E152,11,2)</f>
        <v>1/05/90</v>
      </c>
      <c r="K152" s="91">
        <f t="shared" ca="1" si="3"/>
        <v>32</v>
      </c>
      <c r="L152" s="14" t="s">
        <v>24</v>
      </c>
      <c r="M152" s="14" t="s">
        <v>42</v>
      </c>
      <c r="N152" s="95"/>
      <c r="O152" s="93"/>
    </row>
    <row r="153" spans="1:15">
      <c r="A153" s="7">
        <f>ROWS($A$3:A153)</f>
        <v>151</v>
      </c>
      <c r="B153" s="7">
        <f>ROWS($A$3:B153)</f>
        <v>151</v>
      </c>
      <c r="C153" s="14"/>
      <c r="D153" s="74"/>
      <c r="E153" s="12" t="s">
        <v>1700</v>
      </c>
      <c r="F153" s="15" t="s">
        <v>1701</v>
      </c>
      <c r="G153" s="17" t="s">
        <v>17</v>
      </c>
      <c r="H153" s="17"/>
      <c r="I153" s="14" t="s">
        <v>23</v>
      </c>
      <c r="J153" s="374" t="str">
        <f>MID(E153,7,2)&amp;"/"&amp;MID(E153,9,2)&amp;"/"&amp;MID(E153,11,2)</f>
        <v>19/03/16</v>
      </c>
      <c r="K153" s="91">
        <f t="shared" ca="1" si="3"/>
        <v>6</v>
      </c>
      <c r="L153" s="14" t="s">
        <v>1332</v>
      </c>
      <c r="M153" s="14" t="s">
        <v>798</v>
      </c>
      <c r="N153" s="95"/>
      <c r="O153" s="93"/>
    </row>
    <row r="154" spans="1:15">
      <c r="A154" s="7">
        <f>ROWS($A$3:A154)</f>
        <v>152</v>
      </c>
      <c r="B154" s="7">
        <f>ROWS($A$3:B154)</f>
        <v>152</v>
      </c>
      <c r="C154" s="14">
        <v>43</v>
      </c>
      <c r="D154" s="74" t="s">
        <v>1702</v>
      </c>
      <c r="E154" s="12" t="s">
        <v>1703</v>
      </c>
      <c r="F154" s="70" t="s">
        <v>1704</v>
      </c>
      <c r="G154" s="71" t="s">
        <v>17</v>
      </c>
      <c r="H154" s="71"/>
      <c r="I154" s="14" t="s">
        <v>23</v>
      </c>
      <c r="J154" s="374" t="str">
        <f>MID(E154,7,2)&amp;"/"&amp;MID(E154,9,2)&amp;"/"&amp;MID(E154,11,2)</f>
        <v>16/04/68</v>
      </c>
      <c r="K154" s="91">
        <f t="shared" ca="1" si="3"/>
        <v>54</v>
      </c>
      <c r="L154" s="14" t="s">
        <v>19</v>
      </c>
      <c r="M154" s="14" t="s">
        <v>42</v>
      </c>
      <c r="N154" s="95"/>
      <c r="O154" s="93" t="s">
        <v>78</v>
      </c>
    </row>
    <row r="155" spans="1:15">
      <c r="A155" s="7">
        <f>ROWS($A$3:A155)</f>
        <v>153</v>
      </c>
      <c r="B155" s="7">
        <f>ROWS($A$3:B155)</f>
        <v>153</v>
      </c>
      <c r="C155" s="14"/>
      <c r="D155" s="74"/>
      <c r="E155" s="12" t="s">
        <v>1705</v>
      </c>
      <c r="F155" s="15" t="s">
        <v>1706</v>
      </c>
      <c r="G155" s="7"/>
      <c r="H155" s="82" t="s">
        <v>7</v>
      </c>
      <c r="I155" s="14" t="s">
        <v>1707</v>
      </c>
      <c r="J155" s="374" t="str">
        <f>MID(E155,7,2)-40&amp;"/"&amp;MID(E155,9,2)&amp;"/"&amp;MID(E155,11,2)</f>
        <v>23/12/66</v>
      </c>
      <c r="K155" s="91">
        <f t="shared" ca="1" si="3"/>
        <v>55</v>
      </c>
      <c r="L155" s="14" t="s">
        <v>19</v>
      </c>
      <c r="M155" s="14" t="s">
        <v>78</v>
      </c>
      <c r="N155" s="95"/>
      <c r="O155" s="93"/>
    </row>
    <row r="156" spans="1:15">
      <c r="A156" s="7">
        <f>ROWS($A$3:A156)</f>
        <v>154</v>
      </c>
      <c r="B156" s="7">
        <f>ROWS($A$3:B156)</f>
        <v>154</v>
      </c>
      <c r="C156" s="14"/>
      <c r="D156" s="74"/>
      <c r="E156" s="12" t="s">
        <v>1708</v>
      </c>
      <c r="F156" s="15" t="s">
        <v>1709</v>
      </c>
      <c r="G156" s="17" t="s">
        <v>17</v>
      </c>
      <c r="H156" s="17"/>
      <c r="I156" s="14" t="s">
        <v>50</v>
      </c>
      <c r="J156" s="374" t="str">
        <f>MID(E156,7,2)&amp;"/"&amp;MID(E156,9,2)&amp;"/"&amp;MID(E156,11,2)</f>
        <v>11/10/93</v>
      </c>
      <c r="K156" s="91">
        <f t="shared" ca="1" si="3"/>
        <v>29</v>
      </c>
      <c r="L156" s="14" t="s">
        <v>98</v>
      </c>
      <c r="M156" s="14" t="s">
        <v>42</v>
      </c>
      <c r="N156" s="95"/>
      <c r="O156" s="93"/>
    </row>
    <row r="157" spans="1:15">
      <c r="A157" s="7">
        <f>ROWS($A$3:A157)</f>
        <v>155</v>
      </c>
      <c r="B157" s="7">
        <f>ROWS($A$3:B157)</f>
        <v>155</v>
      </c>
      <c r="C157" s="14"/>
      <c r="D157" s="74"/>
      <c r="E157" s="12" t="s">
        <v>1710</v>
      </c>
      <c r="F157" s="15" t="s">
        <v>1711</v>
      </c>
      <c r="G157" s="7"/>
      <c r="H157" s="82" t="s">
        <v>7</v>
      </c>
      <c r="I157" s="14" t="s">
        <v>50</v>
      </c>
      <c r="J157" s="374" t="str">
        <f>MID(E157,7,2)-40&amp;"/"&amp;MID(E157,9,2)&amp;"/"&amp;MID(E157,11,2)</f>
        <v>7/12/95</v>
      </c>
      <c r="K157" s="91">
        <f t="shared" ca="1" si="3"/>
        <v>26</v>
      </c>
      <c r="L157" s="14" t="s">
        <v>98</v>
      </c>
      <c r="M157" s="14" t="s">
        <v>74</v>
      </c>
      <c r="N157" s="95"/>
      <c r="O157" s="93"/>
    </row>
    <row r="158" spans="1:15">
      <c r="A158" s="7">
        <f>ROWS($A$3:A158)</f>
        <v>156</v>
      </c>
      <c r="B158" s="7">
        <f>ROWS($A$3:B158)</f>
        <v>156</v>
      </c>
      <c r="C158" s="14"/>
      <c r="D158" s="74"/>
      <c r="E158" s="12" t="s">
        <v>1712</v>
      </c>
      <c r="F158" s="15" t="s">
        <v>1713</v>
      </c>
      <c r="G158" s="7"/>
      <c r="H158" s="82" t="s">
        <v>7</v>
      </c>
      <c r="I158" s="14" t="s">
        <v>23</v>
      </c>
      <c r="J158" s="374" t="str">
        <f>MID(E158,7,2)-40&amp;"/"&amp;MID(E158,9,2)&amp;"/"&amp;MID(E158,11,2)</f>
        <v>5/02/01</v>
      </c>
      <c r="K158" s="91">
        <f t="shared" ca="1" si="3"/>
        <v>21</v>
      </c>
      <c r="L158" s="14" t="s">
        <v>98</v>
      </c>
      <c r="M158" s="14" t="s">
        <v>245</v>
      </c>
      <c r="N158" s="95"/>
      <c r="O158" s="93"/>
    </row>
    <row r="159" spans="1:15">
      <c r="A159" s="7">
        <f>ROWS($A$3:A159)</f>
        <v>157</v>
      </c>
      <c r="B159" s="7">
        <f>ROWS($A$3:B159)</f>
        <v>157</v>
      </c>
      <c r="C159" s="14">
        <v>44</v>
      </c>
      <c r="D159" s="74" t="s">
        <v>1714</v>
      </c>
      <c r="E159" s="12" t="s">
        <v>1715</v>
      </c>
      <c r="F159" s="70" t="s">
        <v>1716</v>
      </c>
      <c r="G159" s="71" t="s">
        <v>17</v>
      </c>
      <c r="H159" s="71"/>
      <c r="I159" s="14" t="s">
        <v>23</v>
      </c>
      <c r="J159" s="374" t="str">
        <f>MID(E159,7,2)&amp;"/"&amp;MID(E159,9,2)&amp;"/"&amp;MID(E159,11,2)</f>
        <v>16/04/66</v>
      </c>
      <c r="K159" s="91">
        <f t="shared" ca="1" si="3"/>
        <v>56</v>
      </c>
      <c r="L159" s="14" t="s">
        <v>19</v>
      </c>
      <c r="M159" s="14" t="s">
        <v>429</v>
      </c>
      <c r="N159" s="95"/>
      <c r="O159" s="93"/>
    </row>
    <row r="160" spans="1:15">
      <c r="A160" s="7">
        <f>ROWS($A$3:A160)</f>
        <v>158</v>
      </c>
      <c r="B160" s="7">
        <f>ROWS($A$3:B160)</f>
        <v>158</v>
      </c>
      <c r="C160" s="14"/>
      <c r="D160" s="74"/>
      <c r="E160" s="12" t="s">
        <v>1717</v>
      </c>
      <c r="F160" s="15" t="s">
        <v>1718</v>
      </c>
      <c r="G160" s="7"/>
      <c r="H160" s="82" t="s">
        <v>7</v>
      </c>
      <c r="I160" s="14" t="s">
        <v>771</v>
      </c>
      <c r="J160" s="374" t="str">
        <f>MID(E160,7,2)-40&amp;"/"&amp;MID(E160,9,2)&amp;"/"&amp;MID(E160,11,2)</f>
        <v>25/05/68</v>
      </c>
      <c r="K160" s="91">
        <f t="shared" ca="1" si="3"/>
        <v>54</v>
      </c>
      <c r="L160" s="14" t="s">
        <v>19</v>
      </c>
      <c r="M160" s="14" t="s">
        <v>429</v>
      </c>
      <c r="N160" s="95"/>
      <c r="O160" s="93"/>
    </row>
    <row r="161" spans="1:15">
      <c r="A161" s="7">
        <f>ROWS($A$3:A161)</f>
        <v>159</v>
      </c>
      <c r="B161" s="7">
        <f>ROWS($A$3:B161)</f>
        <v>159</v>
      </c>
      <c r="C161" s="14"/>
      <c r="D161" s="74"/>
      <c r="E161" s="12" t="s">
        <v>1719</v>
      </c>
      <c r="F161" s="15" t="s">
        <v>1720</v>
      </c>
      <c r="G161" s="17" t="s">
        <v>17</v>
      </c>
      <c r="H161" s="17"/>
      <c r="I161" s="14" t="s">
        <v>23</v>
      </c>
      <c r="J161" s="374" t="str">
        <f>MID(E161,7,2)&amp;"/"&amp;MID(E161,9,2)&amp;"/"&amp;MID(E161,11,2)</f>
        <v>25/05/86</v>
      </c>
      <c r="K161" s="91">
        <f t="shared" ca="1" si="3"/>
        <v>36</v>
      </c>
      <c r="L161" s="14" t="s">
        <v>19</v>
      </c>
      <c r="M161" s="14" t="s">
        <v>42</v>
      </c>
      <c r="N161" s="95"/>
      <c r="O161" s="93"/>
    </row>
    <row r="162" spans="1:15">
      <c r="A162" s="7">
        <f>ROWS($A$3:A162)</f>
        <v>160</v>
      </c>
      <c r="B162" s="7">
        <f>ROWS($A$3:B162)</f>
        <v>160</v>
      </c>
      <c r="C162" s="14"/>
      <c r="D162" s="74"/>
      <c r="E162" s="12" t="s">
        <v>1721</v>
      </c>
      <c r="F162" s="15" t="s">
        <v>1722</v>
      </c>
      <c r="G162" s="7"/>
      <c r="H162" s="82" t="s">
        <v>7</v>
      </c>
      <c r="I162" s="14" t="s">
        <v>23</v>
      </c>
      <c r="J162" s="374" t="str">
        <f>MID(E162,7,2)-40&amp;"/"&amp;MID(E162,9,2)&amp;"/"&amp;MID(E162,11,2)</f>
        <v>13/05/95</v>
      </c>
      <c r="K162" s="91">
        <f t="shared" ca="1" si="3"/>
        <v>27</v>
      </c>
      <c r="L162" s="14" t="s">
        <v>19</v>
      </c>
      <c r="M162" s="14" t="s">
        <v>42</v>
      </c>
      <c r="N162" s="95"/>
      <c r="O162" s="93"/>
    </row>
    <row r="163" spans="1:15">
      <c r="A163" s="7">
        <f>ROWS($A$3:A163)</f>
        <v>161</v>
      </c>
      <c r="B163" s="7">
        <f>ROWS($A$3:B163)</f>
        <v>161</v>
      </c>
      <c r="C163" s="14"/>
      <c r="D163" s="74"/>
      <c r="E163" s="12" t="s">
        <v>1723</v>
      </c>
      <c r="F163" s="15" t="s">
        <v>1724</v>
      </c>
      <c r="G163" s="17" t="s">
        <v>17</v>
      </c>
      <c r="H163" s="17"/>
      <c r="I163" s="14" t="s">
        <v>23</v>
      </c>
      <c r="J163" s="374" t="str">
        <f>MID(E163,7,2)&amp;"/"&amp;MID(E163,9,2)&amp;"/"&amp;MID(E163,11,2)</f>
        <v>20/03/00</v>
      </c>
      <c r="K163" s="91">
        <f t="shared" ca="1" si="3"/>
        <v>22</v>
      </c>
      <c r="L163" s="14" t="s">
        <v>19</v>
      </c>
      <c r="M163" s="14" t="s">
        <v>42</v>
      </c>
      <c r="N163" s="95"/>
      <c r="O163" s="93"/>
    </row>
    <row r="164" spans="1:15">
      <c r="A164" s="7">
        <f>ROWS($A$3:A164)</f>
        <v>162</v>
      </c>
      <c r="B164" s="7">
        <f>ROWS($A$3:B164)</f>
        <v>162</v>
      </c>
      <c r="C164" s="14">
        <v>45</v>
      </c>
      <c r="D164" s="74" t="s">
        <v>1725</v>
      </c>
      <c r="E164" s="12" t="s">
        <v>1726</v>
      </c>
      <c r="F164" s="70" t="s">
        <v>1727</v>
      </c>
      <c r="G164" s="7"/>
      <c r="H164" s="82" t="s">
        <v>7</v>
      </c>
      <c r="I164" s="14" t="s">
        <v>842</v>
      </c>
      <c r="J164" s="374" t="str">
        <f>MID(E164,7,2)-40&amp;"/"&amp;MID(E164,9,2)&amp;"/"&amp;MID(E164,11,2)</f>
        <v>3/04/40</v>
      </c>
      <c r="K164" s="91">
        <f t="shared" ca="1" si="3"/>
        <v>82</v>
      </c>
      <c r="L164" s="14" t="s">
        <v>24</v>
      </c>
      <c r="M164" s="14" t="s">
        <v>772</v>
      </c>
      <c r="N164" s="95" t="s">
        <v>1728</v>
      </c>
      <c r="O164" s="93"/>
    </row>
    <row r="165" spans="1:15">
      <c r="A165" s="7">
        <f>ROWS($A$3:A165)</f>
        <v>163</v>
      </c>
      <c r="B165" s="7">
        <f>ROWS($A$3:B165)</f>
        <v>163</v>
      </c>
      <c r="C165" s="14">
        <v>46</v>
      </c>
      <c r="D165" s="74" t="s">
        <v>1729</v>
      </c>
      <c r="E165" s="12" t="s">
        <v>1730</v>
      </c>
      <c r="F165" s="70" t="s">
        <v>1731</v>
      </c>
      <c r="G165" s="71" t="s">
        <v>17</v>
      </c>
      <c r="H165" s="71"/>
      <c r="I165" s="14" t="s">
        <v>23</v>
      </c>
      <c r="J165" s="374" t="str">
        <f>MID(E165,7,2)&amp;"/"&amp;MID(E165,9,2)&amp;"/"&amp;MID(E165,11,2)</f>
        <v>06/03/78</v>
      </c>
      <c r="K165" s="91">
        <f t="shared" ca="1" si="3"/>
        <v>44</v>
      </c>
      <c r="L165" s="14" t="s">
        <v>24</v>
      </c>
      <c r="M165" s="14" t="s">
        <v>42</v>
      </c>
      <c r="N165" s="95" t="s">
        <v>1184</v>
      </c>
      <c r="O165" s="93"/>
    </row>
    <row r="166" spans="1:15">
      <c r="A166" s="7">
        <f>ROWS($A$3:A166)</f>
        <v>164</v>
      </c>
      <c r="B166" s="7">
        <f>ROWS($A$3:B166)</f>
        <v>164</v>
      </c>
      <c r="C166" s="14"/>
      <c r="D166" s="74"/>
      <c r="E166" s="12" t="s">
        <v>1732</v>
      </c>
      <c r="F166" s="15" t="s">
        <v>1733</v>
      </c>
      <c r="G166" s="7"/>
      <c r="H166" s="82" t="s">
        <v>7</v>
      </c>
      <c r="I166" s="14" t="s">
        <v>1734</v>
      </c>
      <c r="J166" s="374" t="str">
        <f>MID(E166,7,2)-40&amp;"/"&amp;MID(E166,9,2)&amp;"/"&amp;MID(E166,11,2)</f>
        <v>11/11/78</v>
      </c>
      <c r="K166" s="91">
        <f t="shared" ca="1" si="3"/>
        <v>44</v>
      </c>
      <c r="L166" s="14" t="s">
        <v>19</v>
      </c>
      <c r="M166" s="14" t="s">
        <v>42</v>
      </c>
      <c r="N166" s="95"/>
      <c r="O166" s="93"/>
    </row>
    <row r="167" spans="1:15">
      <c r="A167" s="7">
        <f>ROWS($A$3:A167)</f>
        <v>165</v>
      </c>
      <c r="B167" s="7">
        <f>ROWS($A$3:B167)</f>
        <v>165</v>
      </c>
      <c r="C167" s="14"/>
      <c r="D167" s="74"/>
      <c r="E167" s="12" t="s">
        <v>1735</v>
      </c>
      <c r="F167" s="15" t="s">
        <v>1736</v>
      </c>
      <c r="G167" s="17" t="s">
        <v>17</v>
      </c>
      <c r="H167" s="17"/>
      <c r="I167" s="14" t="s">
        <v>50</v>
      </c>
      <c r="J167" s="374" t="str">
        <f>MID(E167,7,2)&amp;"/"&amp;MID(E167,9,2)&amp;"/"&amp;MID(E167,11,2)</f>
        <v>20/04/12</v>
      </c>
      <c r="K167" s="91">
        <f t="shared" ca="1" si="3"/>
        <v>10</v>
      </c>
      <c r="L167" s="72" t="s">
        <v>38</v>
      </c>
      <c r="M167" s="14" t="s">
        <v>35</v>
      </c>
      <c r="N167" s="95"/>
      <c r="O167" s="93"/>
    </row>
    <row r="168" spans="1:15">
      <c r="A168" s="7">
        <f>ROWS($A$3:A168)</f>
        <v>166</v>
      </c>
      <c r="B168" s="7">
        <f>ROWS($A$3:B168)</f>
        <v>166</v>
      </c>
      <c r="C168" s="14"/>
      <c r="D168" s="74"/>
      <c r="E168" s="12" t="s">
        <v>1737</v>
      </c>
      <c r="F168" s="15" t="s">
        <v>1738</v>
      </c>
      <c r="G168" s="17" t="s">
        <v>17</v>
      </c>
      <c r="H168" s="17"/>
      <c r="I168" s="14" t="s">
        <v>50</v>
      </c>
      <c r="J168" s="374" t="str">
        <f>MID(E168,7,2)&amp;"/"&amp;MID(E168,9,2)&amp;"/"&amp;MID(E168,11,2)</f>
        <v>21/07/14</v>
      </c>
      <c r="K168" s="91">
        <f t="shared" ca="1" si="3"/>
        <v>8</v>
      </c>
      <c r="L168" s="72" t="s">
        <v>38</v>
      </c>
      <c r="M168" s="14" t="s">
        <v>35</v>
      </c>
      <c r="N168" s="95"/>
      <c r="O168" s="93"/>
    </row>
    <row r="169" spans="1:15">
      <c r="A169" s="7">
        <f>ROWS($A$3:A169)</f>
        <v>167</v>
      </c>
      <c r="B169" s="7">
        <f>ROWS($A$3:B169)</f>
        <v>167</v>
      </c>
      <c r="C169" s="14"/>
      <c r="D169" s="74"/>
      <c r="E169" s="12" t="s">
        <v>1739</v>
      </c>
      <c r="F169" s="15" t="s">
        <v>1740</v>
      </c>
      <c r="G169" s="17" t="s">
        <v>17</v>
      </c>
      <c r="H169" s="17"/>
      <c r="I169" s="14" t="s">
        <v>50</v>
      </c>
      <c r="J169" s="374" t="str">
        <f>MID(E169,7,2)&amp;"/"&amp;MID(E169,9,2)&amp;"/"&amp;MID(E169,11,2)</f>
        <v>26/05/16</v>
      </c>
      <c r="K169" s="91">
        <f t="shared" ca="1" si="3"/>
        <v>6</v>
      </c>
      <c r="L169" s="14" t="s">
        <v>1332</v>
      </c>
      <c r="M169" s="14" t="s">
        <v>798</v>
      </c>
      <c r="N169" s="95"/>
      <c r="O169" s="93"/>
    </row>
    <row r="170" spans="1:15">
      <c r="A170" s="7">
        <f>ROWS($A$3:A170)</f>
        <v>168</v>
      </c>
      <c r="B170" s="7">
        <f>ROWS($A$3:B170)</f>
        <v>168</v>
      </c>
      <c r="C170" s="14">
        <v>47</v>
      </c>
      <c r="D170" s="74" t="s">
        <v>1741</v>
      </c>
      <c r="E170" s="12" t="s">
        <v>1742</v>
      </c>
      <c r="F170" s="70" t="s">
        <v>1743</v>
      </c>
      <c r="G170" s="71" t="s">
        <v>17</v>
      </c>
      <c r="H170" s="71"/>
      <c r="I170" s="14" t="s">
        <v>249</v>
      </c>
      <c r="J170" s="374" t="str">
        <f>MID(E170,7,2)&amp;"/"&amp;MID(E170,9,2)&amp;"/"&amp;MID(E170,11,2)</f>
        <v>10/05/56</v>
      </c>
      <c r="K170" s="91">
        <f t="shared" ca="1" si="3"/>
        <v>66</v>
      </c>
      <c r="L170" s="14" t="s">
        <v>19</v>
      </c>
      <c r="M170" s="14" t="s">
        <v>42</v>
      </c>
      <c r="N170" s="95" t="s">
        <v>1184</v>
      </c>
      <c r="O170" s="93"/>
    </row>
    <row r="171" spans="1:15">
      <c r="A171" s="7">
        <f>ROWS($A$3:A171)</f>
        <v>169</v>
      </c>
      <c r="B171" s="7">
        <f>ROWS($A$3:B171)</f>
        <v>169</v>
      </c>
      <c r="C171" s="14"/>
      <c r="D171" s="74"/>
      <c r="E171" s="12" t="s">
        <v>1744</v>
      </c>
      <c r="F171" s="15" t="s">
        <v>1745</v>
      </c>
      <c r="G171" s="7"/>
      <c r="H171" s="82" t="s">
        <v>7</v>
      </c>
      <c r="I171" s="14" t="s">
        <v>1746</v>
      </c>
      <c r="J171" s="374" t="str">
        <f>MID(E171,7,2)-40&amp;"/"&amp;MID(E171,9,2)&amp;"/"&amp;MID(E171,11,2)</f>
        <v>2/06/62</v>
      </c>
      <c r="K171" s="91">
        <f t="shared" ca="1" si="3"/>
        <v>60</v>
      </c>
      <c r="L171" s="14" t="s">
        <v>19</v>
      </c>
      <c r="M171" s="14" t="s">
        <v>42</v>
      </c>
      <c r="N171" s="95"/>
      <c r="O171" s="93"/>
    </row>
    <row r="172" spans="1:15">
      <c r="A172" s="7">
        <f>ROWS($A$3:A172)</f>
        <v>170</v>
      </c>
      <c r="B172" s="7">
        <f>ROWS($A$3:B172)</f>
        <v>170</v>
      </c>
      <c r="C172" s="14"/>
      <c r="D172" s="74"/>
      <c r="E172" s="12" t="s">
        <v>1747</v>
      </c>
      <c r="F172" s="15" t="s">
        <v>1748</v>
      </c>
      <c r="G172" s="7"/>
      <c r="H172" s="82" t="s">
        <v>7</v>
      </c>
      <c r="I172" s="14" t="s">
        <v>23</v>
      </c>
      <c r="J172" s="374" t="str">
        <f>MID(E172,7,2)-40&amp;"/"&amp;MID(E172,9,2)&amp;"/"&amp;MID(E172,11,2)</f>
        <v>9/11/11</v>
      </c>
      <c r="K172" s="91">
        <f t="shared" ca="1" si="3"/>
        <v>11</v>
      </c>
      <c r="L172" s="72" t="s">
        <v>38</v>
      </c>
      <c r="M172" s="14" t="s">
        <v>35</v>
      </c>
      <c r="N172" s="95"/>
      <c r="O172" s="93"/>
    </row>
    <row r="173" spans="1:15">
      <c r="A173" s="7">
        <f>ROWS($A$3:A173)</f>
        <v>171</v>
      </c>
      <c r="B173" s="7">
        <f>ROWS($A$3:B173)</f>
        <v>171</v>
      </c>
      <c r="C173" s="14">
        <v>48</v>
      </c>
      <c r="D173" s="74" t="s">
        <v>1749</v>
      </c>
      <c r="E173" s="12" t="s">
        <v>1750</v>
      </c>
      <c r="F173" s="70" t="s">
        <v>1751</v>
      </c>
      <c r="G173" s="71" t="s">
        <v>17</v>
      </c>
      <c r="H173" s="71"/>
      <c r="I173" s="14" t="s">
        <v>23</v>
      </c>
      <c r="J173" s="374" t="str">
        <f>MID(E173,7,2)&amp;"/"&amp;MID(E173,9,2)&amp;"/"&amp;MID(E173,11,2)</f>
        <v>27/01/81</v>
      </c>
      <c r="K173" s="91">
        <f t="shared" ca="1" si="3"/>
        <v>41</v>
      </c>
      <c r="L173" s="14" t="s">
        <v>19</v>
      </c>
      <c r="M173" s="14" t="s">
        <v>42</v>
      </c>
      <c r="N173" s="95" t="s">
        <v>1752</v>
      </c>
      <c r="O173" s="93"/>
    </row>
    <row r="174" spans="1:15">
      <c r="A174" s="7">
        <f>ROWS($A$3:A174)</f>
        <v>172</v>
      </c>
      <c r="B174" s="7">
        <f>ROWS($A$3:B174)</f>
        <v>172</v>
      </c>
      <c r="C174" s="14"/>
      <c r="D174" s="74"/>
      <c r="E174" s="12" t="s">
        <v>1753</v>
      </c>
      <c r="F174" s="15" t="s">
        <v>1754</v>
      </c>
      <c r="G174" s="7"/>
      <c r="H174" s="82" t="s">
        <v>7</v>
      </c>
      <c r="I174" s="14" t="s">
        <v>1755</v>
      </c>
      <c r="J174" s="374" t="str">
        <f>MID(E174,7,2)-40&amp;"/"&amp;MID(E174,9,2)&amp;"/"&amp;MID(E174,11,2)</f>
        <v>16/10/84</v>
      </c>
      <c r="K174" s="91">
        <f t="shared" ca="1" si="3"/>
        <v>38</v>
      </c>
      <c r="L174" s="14" t="s">
        <v>24</v>
      </c>
      <c r="M174" s="14" t="s">
        <v>42</v>
      </c>
      <c r="N174" s="95"/>
      <c r="O174" s="93"/>
    </row>
    <row r="175" spans="1:15">
      <c r="A175" s="7">
        <f>ROWS($A$3:A175)</f>
        <v>173</v>
      </c>
      <c r="B175" s="7">
        <f>ROWS($A$3:B175)</f>
        <v>173</v>
      </c>
      <c r="C175" s="14"/>
      <c r="D175" s="74"/>
      <c r="E175" s="12" t="s">
        <v>1756</v>
      </c>
      <c r="F175" s="15" t="s">
        <v>1757</v>
      </c>
      <c r="G175" s="17" t="s">
        <v>17</v>
      </c>
      <c r="H175" s="17"/>
      <c r="I175" s="14" t="s">
        <v>191</v>
      </c>
      <c r="J175" s="374" t="str">
        <f>MID(E175,7,2)&amp;"/"&amp;MID(E175,9,2)&amp;"/"&amp;MID(E175,11,2)</f>
        <v>16/04/04</v>
      </c>
      <c r="K175" s="91">
        <f t="shared" ca="1" si="3"/>
        <v>18</v>
      </c>
      <c r="L175" s="14" t="s">
        <v>19</v>
      </c>
      <c r="M175" s="14" t="s">
        <v>35</v>
      </c>
      <c r="N175" s="95"/>
      <c r="O175" s="93"/>
    </row>
    <row r="176" spans="1:15">
      <c r="A176" s="7">
        <f>ROWS($A$3:A176)</f>
        <v>174</v>
      </c>
      <c r="B176" s="7">
        <f>ROWS($A$3:B176)</f>
        <v>174</v>
      </c>
      <c r="C176" s="14"/>
      <c r="D176" s="74"/>
      <c r="E176" s="12" t="s">
        <v>1758</v>
      </c>
      <c r="F176" s="15" t="s">
        <v>1759</v>
      </c>
      <c r="G176" s="17" t="s">
        <v>17</v>
      </c>
      <c r="H176" s="17"/>
      <c r="I176" s="14" t="s">
        <v>23</v>
      </c>
      <c r="J176" s="374" t="str">
        <f>MID(E176,7,2)&amp;"/"&amp;MID(E176,9,2)&amp;"/"&amp;MID(E176,11,2)</f>
        <v>05/03/07</v>
      </c>
      <c r="K176" s="91">
        <f t="shared" ca="1" si="3"/>
        <v>15</v>
      </c>
      <c r="L176" s="14" t="s">
        <v>113</v>
      </c>
      <c r="M176" s="14" t="s">
        <v>35</v>
      </c>
      <c r="N176" s="95"/>
      <c r="O176" s="93"/>
    </row>
    <row r="177" spans="1:15">
      <c r="A177" s="7">
        <f>ROWS($A$3:A177)</f>
        <v>175</v>
      </c>
      <c r="B177" s="7">
        <f>ROWS($A$3:B177)</f>
        <v>175</v>
      </c>
      <c r="C177" s="14"/>
      <c r="D177" s="74"/>
      <c r="E177" s="12" t="s">
        <v>1760</v>
      </c>
      <c r="F177" s="15" t="s">
        <v>1761</v>
      </c>
      <c r="G177" s="17" t="s">
        <v>17</v>
      </c>
      <c r="H177" s="17"/>
      <c r="I177" s="14" t="s">
        <v>23</v>
      </c>
      <c r="J177" s="374" t="str">
        <f>MID(E177,7,2)&amp;"/"&amp;MID(E177,9,2)&amp;"/"&amp;MID(E177,11,2)</f>
        <v>07/11/08</v>
      </c>
      <c r="K177" s="91">
        <f t="shared" ca="1" si="3"/>
        <v>14</v>
      </c>
      <c r="L177" s="72" t="s">
        <v>38</v>
      </c>
      <c r="M177" s="14" t="s">
        <v>35</v>
      </c>
      <c r="N177" s="95"/>
      <c r="O177" s="93"/>
    </row>
    <row r="178" spans="1:15">
      <c r="A178" s="7">
        <f>ROWS($A$3:A178)</f>
        <v>176</v>
      </c>
      <c r="B178" s="7">
        <f>ROWS($A$3:B178)</f>
        <v>176</v>
      </c>
      <c r="C178" s="14"/>
      <c r="D178" s="74"/>
      <c r="E178" s="12" t="s">
        <v>1762</v>
      </c>
      <c r="F178" s="15" t="s">
        <v>1763</v>
      </c>
      <c r="G178" s="7"/>
      <c r="H178" s="82" t="s">
        <v>7</v>
      </c>
      <c r="I178" s="14" t="s">
        <v>23</v>
      </c>
      <c r="J178" s="374" t="str">
        <f>MID(E178,7,2)-40&amp;"/"&amp;MID(E178,9,2)&amp;"/"&amp;MID(E178,11,2)</f>
        <v>15/04/13</v>
      </c>
      <c r="K178" s="91">
        <f t="shared" ca="1" si="3"/>
        <v>9</v>
      </c>
      <c r="L178" s="72" t="s">
        <v>38</v>
      </c>
      <c r="M178" s="14" t="s">
        <v>35</v>
      </c>
      <c r="N178" s="95"/>
      <c r="O178" s="93"/>
    </row>
    <row r="179" spans="1:15">
      <c r="A179" s="7">
        <f>ROWS($A$3:A179)</f>
        <v>177</v>
      </c>
      <c r="B179" s="7">
        <f>ROWS($A$3:B179)</f>
        <v>177</v>
      </c>
      <c r="C179" s="14">
        <v>49</v>
      </c>
      <c r="D179" s="74" t="s">
        <v>1764</v>
      </c>
      <c r="E179" s="12" t="s">
        <v>1765</v>
      </c>
      <c r="F179" s="70" t="s">
        <v>1766</v>
      </c>
      <c r="G179" s="7"/>
      <c r="H179" s="82" t="s">
        <v>7</v>
      </c>
      <c r="I179" s="14" t="s">
        <v>23</v>
      </c>
      <c r="J179" s="374" t="str">
        <f>MID(E179,7,2)-40&amp;"/"&amp;MID(E179,9,2)&amp;"/"&amp;MID(E179,11,2)</f>
        <v>3/11/38</v>
      </c>
      <c r="K179" s="91">
        <f t="shared" ca="1" si="3"/>
        <v>84</v>
      </c>
      <c r="L179" s="14" t="s">
        <v>113</v>
      </c>
      <c r="M179" s="14" t="s">
        <v>772</v>
      </c>
      <c r="N179" s="95" t="s">
        <v>1767</v>
      </c>
      <c r="O179" s="93"/>
    </row>
    <row r="180" spans="1:15">
      <c r="A180" s="7">
        <f>ROWS($A$3:A180)</f>
        <v>178</v>
      </c>
      <c r="B180" s="7">
        <f>ROWS($A$3:B180)</f>
        <v>178</v>
      </c>
      <c r="C180" s="14"/>
      <c r="D180" s="74"/>
      <c r="E180" s="12" t="s">
        <v>1768</v>
      </c>
      <c r="F180" s="15" t="s">
        <v>1769</v>
      </c>
      <c r="G180" s="17" t="s">
        <v>17</v>
      </c>
      <c r="H180" s="17"/>
      <c r="I180" s="14" t="s">
        <v>1770</v>
      </c>
      <c r="J180" s="374" t="str">
        <f>MID(E180,7,2)&amp;"/"&amp;MID(E180,9,2)&amp;"/"&amp;MID(E180,11,2)</f>
        <v>05/02/03</v>
      </c>
      <c r="K180" s="91">
        <f t="shared" ca="1" si="3"/>
        <v>19</v>
      </c>
      <c r="L180" s="14" t="s">
        <v>19</v>
      </c>
      <c r="M180" s="14" t="s">
        <v>35</v>
      </c>
      <c r="N180" s="95"/>
      <c r="O180" s="93"/>
    </row>
    <row r="181" spans="1:15">
      <c r="A181" s="7">
        <f>ROWS($A$3:A181)</f>
        <v>179</v>
      </c>
      <c r="B181" s="7">
        <f>ROWS($A$3:B181)</f>
        <v>179</v>
      </c>
      <c r="C181" s="14">
        <v>50</v>
      </c>
      <c r="D181" s="74" t="s">
        <v>1771</v>
      </c>
      <c r="E181" s="12" t="s">
        <v>1772</v>
      </c>
      <c r="F181" s="70" t="s">
        <v>1773</v>
      </c>
      <c r="G181" s="7"/>
      <c r="H181" s="82" t="s">
        <v>7</v>
      </c>
      <c r="I181" s="14" t="s">
        <v>81</v>
      </c>
      <c r="J181" s="374" t="str">
        <f>MID(E181,7,2)-40&amp;"/"&amp;MID(E181,9,2)&amp;"/"&amp;MID(E181,11,2)</f>
        <v>30/09/90</v>
      </c>
      <c r="K181" s="91">
        <f t="shared" ca="1" si="3"/>
        <v>32</v>
      </c>
      <c r="L181" s="14" t="s">
        <v>19</v>
      </c>
      <c r="M181" s="14" t="s">
        <v>1517</v>
      </c>
      <c r="N181" s="95"/>
      <c r="O181" s="93"/>
    </row>
    <row r="182" spans="1:15">
      <c r="A182" s="7">
        <f>ROWS($A$3:A182)</f>
        <v>180</v>
      </c>
      <c r="B182" s="7">
        <f>ROWS($A$3:B182)</f>
        <v>180</v>
      </c>
      <c r="C182" s="14">
        <v>51</v>
      </c>
      <c r="D182" s="74" t="s">
        <v>1774</v>
      </c>
      <c r="E182" s="12" t="s">
        <v>1775</v>
      </c>
      <c r="F182" s="70" t="s">
        <v>1776</v>
      </c>
      <c r="G182" s="71" t="s">
        <v>17</v>
      </c>
      <c r="H182" s="71"/>
      <c r="I182" s="14" t="s">
        <v>23</v>
      </c>
      <c r="J182" s="374" t="str">
        <f>MID(E182,7,2)&amp;"/"&amp;MID(E182,9,2)&amp;"/"&amp;MID(E182,11,2)</f>
        <v>17/04/50</v>
      </c>
      <c r="K182" s="91">
        <f t="shared" ca="1" si="3"/>
        <v>72</v>
      </c>
      <c r="L182" s="14" t="s">
        <v>113</v>
      </c>
      <c r="M182" s="14" t="s">
        <v>772</v>
      </c>
      <c r="N182" s="95" t="s">
        <v>1184</v>
      </c>
      <c r="O182" s="93"/>
    </row>
    <row r="183" spans="1:15">
      <c r="A183" s="7">
        <f>ROWS($A$3:A183)</f>
        <v>181</v>
      </c>
      <c r="B183" s="7">
        <f>ROWS($A$3:B183)</f>
        <v>181</v>
      </c>
      <c r="C183" s="14"/>
      <c r="D183" s="74"/>
      <c r="E183" s="12" t="s">
        <v>1777</v>
      </c>
      <c r="F183" s="15" t="s">
        <v>1778</v>
      </c>
      <c r="G183" s="7"/>
      <c r="H183" s="82" t="s">
        <v>7</v>
      </c>
      <c r="I183" s="14" t="s">
        <v>656</v>
      </c>
      <c r="J183" s="374" t="str">
        <f>MID(E183,7,2)-40&amp;"/"&amp;MID(E183,9,2)&amp;"/"&amp;MID(E183,11,2)</f>
        <v>19/06/53</v>
      </c>
      <c r="K183" s="91">
        <f t="shared" ca="1" si="3"/>
        <v>69</v>
      </c>
      <c r="L183" s="14" t="s">
        <v>113</v>
      </c>
      <c r="M183" s="14" t="s">
        <v>772</v>
      </c>
      <c r="N183" s="95"/>
      <c r="O183" s="93"/>
    </row>
    <row r="184" spans="1:15">
      <c r="A184" s="7">
        <f>ROWS($A$3:A184)</f>
        <v>182</v>
      </c>
      <c r="B184" s="7">
        <f>ROWS($A$3:B184)</f>
        <v>182</v>
      </c>
      <c r="C184" s="14"/>
      <c r="D184" s="74"/>
      <c r="E184" s="12" t="s">
        <v>1779</v>
      </c>
      <c r="F184" s="15" t="s">
        <v>1780</v>
      </c>
      <c r="G184" s="17" t="s">
        <v>17</v>
      </c>
      <c r="H184" s="17"/>
      <c r="I184" s="14" t="s">
        <v>23</v>
      </c>
      <c r="J184" s="374" t="str">
        <f>MID(E184,7,2)&amp;"/"&amp;MID(E184,9,2)&amp;"/"&amp;MID(E184,11,2)</f>
        <v>12/11/80</v>
      </c>
      <c r="K184" s="91">
        <f t="shared" ca="1" si="3"/>
        <v>42</v>
      </c>
      <c r="L184" s="14" t="s">
        <v>113</v>
      </c>
      <c r="M184" s="14" t="s">
        <v>74</v>
      </c>
      <c r="N184" s="95"/>
      <c r="O184" s="93"/>
    </row>
    <row r="185" spans="1:15">
      <c r="A185" s="7">
        <f>ROWS($A$3:A185)</f>
        <v>183</v>
      </c>
      <c r="B185" s="7">
        <f>ROWS($A$3:B185)</f>
        <v>183</v>
      </c>
      <c r="C185" s="14">
        <v>52</v>
      </c>
      <c r="D185" s="74" t="s">
        <v>1783</v>
      </c>
      <c r="E185" s="12" t="s">
        <v>1784</v>
      </c>
      <c r="F185" s="70" t="s">
        <v>1785</v>
      </c>
      <c r="G185" s="7"/>
      <c r="H185" s="82" t="s">
        <v>7</v>
      </c>
      <c r="I185" s="14" t="s">
        <v>23</v>
      </c>
      <c r="J185" s="374" t="str">
        <f>MID(E185,7,2)-40&amp;"/"&amp;MID(E185,9,2)&amp;"/"&amp;MID(E185,11,2)</f>
        <v>4/11/89</v>
      </c>
      <c r="K185" s="91">
        <f t="shared" ca="1" si="3"/>
        <v>33</v>
      </c>
      <c r="L185" s="14" t="s">
        <v>19</v>
      </c>
      <c r="M185" s="14" t="s">
        <v>42</v>
      </c>
      <c r="N185" s="95" t="s">
        <v>1184</v>
      </c>
      <c r="O185" s="93"/>
    </row>
    <row r="186" spans="1:15">
      <c r="A186" s="7">
        <f>ROWS($A$3:A186)</f>
        <v>184</v>
      </c>
      <c r="B186" s="7">
        <f>ROWS($A$3:B186)</f>
        <v>184</v>
      </c>
      <c r="C186" s="14"/>
      <c r="D186" s="74"/>
      <c r="E186" s="12" t="s">
        <v>1786</v>
      </c>
      <c r="F186" s="15" t="s">
        <v>1787</v>
      </c>
      <c r="G186" s="7"/>
      <c r="H186" s="82" t="s">
        <v>7</v>
      </c>
      <c r="I186" s="14" t="s">
        <v>722</v>
      </c>
      <c r="J186" s="374" t="str">
        <f>MID(E186,7,2)-40&amp;"/"&amp;MID(E186,9,2)&amp;"/"&amp;MID(E186,11,2)</f>
        <v>11/03/12</v>
      </c>
      <c r="K186" s="91">
        <f t="shared" ca="1" si="3"/>
        <v>10</v>
      </c>
      <c r="L186" s="72" t="s">
        <v>38</v>
      </c>
      <c r="M186" s="14" t="s">
        <v>35</v>
      </c>
      <c r="N186" s="95"/>
      <c r="O186" s="93"/>
    </row>
    <row r="187" spans="1:15">
      <c r="A187" s="7">
        <f>ROWS($A$3:A187)</f>
        <v>185</v>
      </c>
      <c r="B187" s="7">
        <f>ROWS($A$3:B187)</f>
        <v>185</v>
      </c>
      <c r="C187" s="14"/>
      <c r="D187" s="74"/>
      <c r="E187" s="12" t="s">
        <v>1788</v>
      </c>
      <c r="F187" s="15" t="s">
        <v>1789</v>
      </c>
      <c r="G187" s="17" t="s">
        <v>17</v>
      </c>
      <c r="H187" s="17"/>
      <c r="I187" s="14" t="s">
        <v>1790</v>
      </c>
      <c r="J187" s="374" t="str">
        <f>MID(E187,7,2)&amp;"/"&amp;MID(E187,9,2)&amp;"/"&amp;MID(E187,11,2)</f>
        <v>09/02/15</v>
      </c>
      <c r="K187" s="91">
        <f t="shared" ca="1" si="3"/>
        <v>7</v>
      </c>
      <c r="L187" s="72" t="s">
        <v>38</v>
      </c>
      <c r="M187" s="14" t="s">
        <v>798</v>
      </c>
      <c r="N187" s="95"/>
      <c r="O187" s="93"/>
    </row>
    <row r="188" spans="1:15">
      <c r="A188" s="7">
        <f>ROWS($A$3:A188)</f>
        <v>186</v>
      </c>
      <c r="B188" s="7">
        <f>ROWS($A$3:B188)</f>
        <v>186</v>
      </c>
      <c r="C188" s="14">
        <v>53</v>
      </c>
      <c r="D188" s="74" t="s">
        <v>1791</v>
      </c>
      <c r="E188" s="12" t="s">
        <v>1792</v>
      </c>
      <c r="F188" s="70" t="s">
        <v>1793</v>
      </c>
      <c r="G188" s="7"/>
      <c r="H188" s="82" t="s">
        <v>7</v>
      </c>
      <c r="I188" s="14" t="s">
        <v>611</v>
      </c>
      <c r="J188" s="374" t="str">
        <f>MID(E188,7,2)-40&amp;"/"&amp;MID(E188,9,2)&amp;"/"&amp;MID(E188,11,2)</f>
        <v>14/10/69</v>
      </c>
      <c r="K188" s="91">
        <f t="shared" ca="1" si="3"/>
        <v>53</v>
      </c>
      <c r="L188" s="14" t="s">
        <v>19</v>
      </c>
      <c r="M188" s="14" t="s">
        <v>42</v>
      </c>
      <c r="N188" s="95" t="s">
        <v>1184</v>
      </c>
      <c r="O188" s="93"/>
    </row>
    <row r="189" spans="1:15">
      <c r="A189" s="7">
        <f>ROWS($A$3:A189)</f>
        <v>187</v>
      </c>
      <c r="B189" s="7">
        <f>ROWS($A$3:B189)</f>
        <v>187</v>
      </c>
      <c r="C189" s="14"/>
      <c r="D189" s="74"/>
      <c r="E189" s="12" t="s">
        <v>1794</v>
      </c>
      <c r="F189" s="116" t="s">
        <v>1795</v>
      </c>
      <c r="G189" s="17" t="s">
        <v>17</v>
      </c>
      <c r="H189" s="17"/>
      <c r="I189" s="14" t="s">
        <v>23</v>
      </c>
      <c r="J189" s="374" t="str">
        <f>MID(E189,7,2)&amp;"/"&amp;MID(E189,9,2)&amp;"/"&amp;MID(E189,11,2)</f>
        <v>26/01/03</v>
      </c>
      <c r="K189" s="91">
        <f t="shared" ca="1" si="3"/>
        <v>19</v>
      </c>
      <c r="L189" s="14" t="s">
        <v>19</v>
      </c>
      <c r="M189" s="14" t="s">
        <v>35</v>
      </c>
      <c r="N189" s="95"/>
      <c r="O189" s="93"/>
    </row>
    <row r="190" spans="1:15">
      <c r="A190" s="7">
        <f>ROWS($A$3:A190)</f>
        <v>188</v>
      </c>
      <c r="B190" s="7">
        <f>ROWS($A$3:B190)</f>
        <v>188</v>
      </c>
      <c r="C190" s="14">
        <v>54</v>
      </c>
      <c r="D190" s="74" t="s">
        <v>1796</v>
      </c>
      <c r="E190" s="12" t="s">
        <v>1797</v>
      </c>
      <c r="F190" s="70" t="s">
        <v>1798</v>
      </c>
      <c r="G190" s="71" t="s">
        <v>17</v>
      </c>
      <c r="H190" s="71"/>
      <c r="I190" s="14" t="s">
        <v>23</v>
      </c>
      <c r="J190" s="374" t="str">
        <f>MID(E190,7,2)&amp;"/"&amp;MID(E190,9,2)&amp;"/"&amp;MID(E190,11,2)</f>
        <v>27/08/64</v>
      </c>
      <c r="K190" s="91">
        <f t="shared" ca="1" si="3"/>
        <v>58</v>
      </c>
      <c r="L190" s="14" t="s">
        <v>19</v>
      </c>
      <c r="M190" s="14" t="s">
        <v>772</v>
      </c>
      <c r="N190" s="95" t="s">
        <v>1799</v>
      </c>
      <c r="O190" s="93"/>
    </row>
    <row r="191" spans="1:15">
      <c r="A191" s="7">
        <f>ROWS($A$3:A191)</f>
        <v>189</v>
      </c>
      <c r="B191" s="7">
        <f>ROWS($A$3:B191)</f>
        <v>189</v>
      </c>
      <c r="C191" s="14"/>
      <c r="D191" s="74"/>
      <c r="E191" s="12" t="s">
        <v>1800</v>
      </c>
      <c r="F191" s="16" t="s">
        <v>1801</v>
      </c>
      <c r="G191" s="7"/>
      <c r="H191" s="82" t="s">
        <v>7</v>
      </c>
      <c r="I191" s="14" t="s">
        <v>23</v>
      </c>
      <c r="J191" s="374" t="str">
        <f>MID(E191,7,2)-40&amp;"/"&amp;MID(E191,9,2)&amp;"/"&amp;MID(E191,11,2)</f>
        <v>23/07/72</v>
      </c>
      <c r="K191" s="91">
        <f t="shared" ca="1" si="3"/>
        <v>50</v>
      </c>
      <c r="L191" s="14" t="s">
        <v>19</v>
      </c>
      <c r="M191" s="14" t="s">
        <v>772</v>
      </c>
      <c r="N191" s="95"/>
      <c r="O191" s="93"/>
    </row>
    <row r="192" spans="1:15">
      <c r="A192" s="7">
        <f>ROWS($A$3:A192)</f>
        <v>190</v>
      </c>
      <c r="B192" s="7">
        <f>ROWS($A$3:B192)</f>
        <v>190</v>
      </c>
      <c r="C192" s="14"/>
      <c r="D192" s="74"/>
      <c r="E192" s="12" t="s">
        <v>1802</v>
      </c>
      <c r="F192" s="16" t="s">
        <v>1803</v>
      </c>
      <c r="G192" s="17" t="s">
        <v>17</v>
      </c>
      <c r="H192" s="17"/>
      <c r="I192" s="14" t="s">
        <v>23</v>
      </c>
      <c r="J192" s="374" t="str">
        <f>MID(E192,7,2)&amp;"/"&amp;MID(E192,9,2)&amp;"/"&amp;MID(E192,11,2)</f>
        <v>25/09/96</v>
      </c>
      <c r="K192" s="91">
        <f t="shared" ca="1" si="3"/>
        <v>26</v>
      </c>
      <c r="L192" s="14" t="s">
        <v>19</v>
      </c>
      <c r="M192" s="14" t="s">
        <v>42</v>
      </c>
      <c r="N192" s="95"/>
      <c r="O192" s="93"/>
    </row>
    <row r="193" spans="1:15">
      <c r="A193" s="7">
        <f>ROWS($A$3:A193)</f>
        <v>191</v>
      </c>
      <c r="B193" s="7">
        <f>ROWS($A$3:B193)</f>
        <v>191</v>
      </c>
      <c r="C193" s="14"/>
      <c r="D193" s="74"/>
      <c r="E193" s="12" t="s">
        <v>1804</v>
      </c>
      <c r="F193" s="16" t="s">
        <v>1805</v>
      </c>
      <c r="G193" s="7"/>
      <c r="H193" s="82" t="s">
        <v>7</v>
      </c>
      <c r="I193" s="14" t="s">
        <v>50</v>
      </c>
      <c r="J193" s="374" t="str">
        <f>MID(E193,7,2)-40&amp;"/"&amp;MID(E193,9,2)&amp;"/"&amp;MID(E193,11,2)</f>
        <v>31/01/01</v>
      </c>
      <c r="K193" s="91">
        <f t="shared" ca="1" si="3"/>
        <v>21</v>
      </c>
      <c r="L193" s="14" t="s">
        <v>19</v>
      </c>
      <c r="M193" s="14" t="s">
        <v>42</v>
      </c>
      <c r="N193" s="95"/>
      <c r="O193" s="93"/>
    </row>
    <row r="194" spans="1:15">
      <c r="A194" s="7">
        <f>ROWS($A$3:A194)</f>
        <v>192</v>
      </c>
      <c r="B194" s="7">
        <f>ROWS($A$3:B194)</f>
        <v>192</v>
      </c>
      <c r="C194" s="14"/>
      <c r="D194" s="74"/>
      <c r="E194" s="12" t="s">
        <v>1806</v>
      </c>
      <c r="F194" s="16" t="s">
        <v>1807</v>
      </c>
      <c r="G194" s="17" t="s">
        <v>17</v>
      </c>
      <c r="H194" s="17"/>
      <c r="I194" s="14" t="s">
        <v>23</v>
      </c>
      <c r="J194" s="374" t="str">
        <f>MID(E194,7,2)&amp;"/"&amp;MID(E194,9,2)&amp;"/"&amp;MID(E194,11,2)</f>
        <v>06/03/03</v>
      </c>
      <c r="K194" s="91">
        <f t="shared" ca="1" si="3"/>
        <v>19</v>
      </c>
      <c r="L194" s="14" t="s">
        <v>19</v>
      </c>
      <c r="M194" s="14" t="s">
        <v>35</v>
      </c>
      <c r="N194" s="95"/>
      <c r="O194" s="93"/>
    </row>
    <row r="195" spans="1:15">
      <c r="A195" s="7">
        <f>ROWS($A$3:A195)</f>
        <v>193</v>
      </c>
      <c r="B195" s="7">
        <f>ROWS($A$3:B195)</f>
        <v>193</v>
      </c>
      <c r="C195" s="14"/>
      <c r="D195" s="74"/>
      <c r="E195" s="12" t="s">
        <v>1808</v>
      </c>
      <c r="F195" s="16" t="s">
        <v>1809</v>
      </c>
      <c r="G195" s="7"/>
      <c r="H195" s="82" t="s">
        <v>7</v>
      </c>
      <c r="I195" s="14" t="s">
        <v>23</v>
      </c>
      <c r="J195" s="374" t="str">
        <f>MID(E195,7,2)-40&amp;"/"&amp;MID(E195,9,2)&amp;"/"&amp;MID(E195,11,2)</f>
        <v>4/06/06</v>
      </c>
      <c r="K195" s="91">
        <f t="shared" ca="1" si="3"/>
        <v>16</v>
      </c>
      <c r="L195" s="14" t="s">
        <v>113</v>
      </c>
      <c r="M195" s="14" t="s">
        <v>35</v>
      </c>
      <c r="N195" s="95"/>
      <c r="O195" s="93"/>
    </row>
    <row r="196" spans="1:15">
      <c r="A196" s="7">
        <f>ROWS($A$3:A196)</f>
        <v>194</v>
      </c>
      <c r="B196" s="7">
        <f>ROWS($A$3:B196)</f>
        <v>194</v>
      </c>
      <c r="C196" s="14"/>
      <c r="D196" s="74"/>
      <c r="E196" s="12" t="s">
        <v>1810</v>
      </c>
      <c r="F196" s="16" t="s">
        <v>1811</v>
      </c>
      <c r="G196" s="17" t="s">
        <v>17</v>
      </c>
      <c r="H196" s="17"/>
      <c r="I196" s="14" t="s">
        <v>23</v>
      </c>
      <c r="J196" s="374" t="str">
        <f>MID(E196,7,2)&amp;"/"&amp;MID(E196,9,2)&amp;"/"&amp;MID(E196,11,2)</f>
        <v>03/10/91</v>
      </c>
      <c r="K196" s="91">
        <f t="shared" ca="1" si="3"/>
        <v>31</v>
      </c>
      <c r="L196" s="14" t="s">
        <v>19</v>
      </c>
      <c r="M196" s="14" t="s">
        <v>42</v>
      </c>
      <c r="N196" s="95"/>
      <c r="O196" s="93"/>
    </row>
    <row r="197" spans="1:15">
      <c r="A197" s="7">
        <f>ROWS($A$3:A197)</f>
        <v>195</v>
      </c>
      <c r="B197" s="7">
        <f>ROWS($A$3:B197)</f>
        <v>195</v>
      </c>
      <c r="C197" s="14">
        <v>55</v>
      </c>
      <c r="D197" s="74" t="s">
        <v>1812</v>
      </c>
      <c r="E197" s="815" t="s">
        <v>1813</v>
      </c>
      <c r="F197" s="70" t="s">
        <v>1814</v>
      </c>
      <c r="G197" s="71" t="s">
        <v>17</v>
      </c>
      <c r="H197" s="71"/>
      <c r="I197" s="14" t="s">
        <v>656</v>
      </c>
      <c r="J197" s="374" t="str">
        <f>MID(E197,7,2)&amp;"/"&amp;MID(E197,9,2)&amp;"/"&amp;MID(E197,11,2)</f>
        <v>24/03/67</v>
      </c>
      <c r="K197" s="91">
        <f t="shared" ca="1" si="3"/>
        <v>55</v>
      </c>
      <c r="L197" s="14" t="s">
        <v>24</v>
      </c>
      <c r="M197" s="14" t="s">
        <v>42</v>
      </c>
      <c r="N197" s="95" t="s">
        <v>1184</v>
      </c>
      <c r="O197" s="93"/>
    </row>
    <row r="198" spans="1:15">
      <c r="A198" s="7">
        <f>ROWS($A$3:A198)</f>
        <v>196</v>
      </c>
      <c r="B198" s="7">
        <f>ROWS($A$3:B198)</f>
        <v>196</v>
      </c>
      <c r="C198" s="14"/>
      <c r="D198" s="74"/>
      <c r="E198" s="815" t="s">
        <v>1815</v>
      </c>
      <c r="F198" s="16" t="s">
        <v>1816</v>
      </c>
      <c r="G198" s="7"/>
      <c r="H198" s="82" t="s">
        <v>7</v>
      </c>
      <c r="I198" s="14" t="s">
        <v>50</v>
      </c>
      <c r="J198" s="374" t="str">
        <f>MID(E198,7,2)-40&amp;"/"&amp;MID(E198,9,2)&amp;"/"&amp;MID(E198,11,2)</f>
        <v>1/11/61</v>
      </c>
      <c r="K198" s="91">
        <f t="shared" ca="1" si="3"/>
        <v>61</v>
      </c>
      <c r="L198" s="14" t="s">
        <v>19</v>
      </c>
      <c r="M198" s="14" t="s">
        <v>42</v>
      </c>
      <c r="N198" s="95"/>
      <c r="O198" s="93"/>
    </row>
    <row r="199" spans="1:15">
      <c r="A199" s="7">
        <f>ROWS($A$3:A199)</f>
        <v>197</v>
      </c>
      <c r="B199" s="7">
        <f>ROWS($A$3:B199)</f>
        <v>197</v>
      </c>
      <c r="C199" s="14">
        <v>56</v>
      </c>
      <c r="D199" s="74" t="s">
        <v>1817</v>
      </c>
      <c r="E199" s="815" t="s">
        <v>1818</v>
      </c>
      <c r="F199" s="86" t="s">
        <v>1819</v>
      </c>
      <c r="G199" s="7"/>
      <c r="H199" s="82" t="s">
        <v>7</v>
      </c>
      <c r="I199" s="14" t="s">
        <v>23</v>
      </c>
      <c r="J199" s="374" t="str">
        <f>MID(E199,7,2)-40&amp;"/"&amp;MID(E199,9,2)&amp;"/"&amp;MID(E199,11,2)</f>
        <v>11/03/63</v>
      </c>
      <c r="K199" s="91">
        <f t="shared" ca="1" si="3"/>
        <v>59</v>
      </c>
      <c r="L199" s="14" t="s">
        <v>46</v>
      </c>
      <c r="M199" s="14" t="s">
        <v>798</v>
      </c>
      <c r="N199" s="95"/>
      <c r="O199" s="93"/>
    </row>
    <row r="200" spans="1:15">
      <c r="A200" s="7">
        <f>ROWS($A$3:A200)</f>
        <v>198</v>
      </c>
      <c r="B200" s="7">
        <f>ROWS($A$3:B200)</f>
        <v>198</v>
      </c>
      <c r="C200" s="14">
        <v>57</v>
      </c>
      <c r="D200" s="74" t="s">
        <v>1820</v>
      </c>
      <c r="E200" s="815" t="s">
        <v>1821</v>
      </c>
      <c r="F200" s="70" t="s">
        <v>1822</v>
      </c>
      <c r="G200" s="71" t="s">
        <v>17</v>
      </c>
      <c r="H200" s="71"/>
      <c r="I200" s="14" t="s">
        <v>23</v>
      </c>
      <c r="J200" s="374" t="str">
        <f>MID(E200,7,2)&amp;"/"&amp;MID(E200,9,2)&amp;"/"&amp;MID(E200,11,2)+2</f>
        <v>15/06/47</v>
      </c>
      <c r="K200" s="91">
        <f t="shared" ca="1" si="3"/>
        <v>75</v>
      </c>
      <c r="L200" s="14" t="s">
        <v>24</v>
      </c>
      <c r="M200" s="14" t="s">
        <v>42</v>
      </c>
      <c r="N200" s="95" t="s">
        <v>1184</v>
      </c>
      <c r="O200" s="93"/>
    </row>
    <row r="201" spans="1:15">
      <c r="A201" s="7">
        <f>ROWS($A$3:A201)</f>
        <v>199</v>
      </c>
      <c r="B201" s="7">
        <f>ROWS($A$3:B201)</f>
        <v>199</v>
      </c>
      <c r="C201" s="14"/>
      <c r="D201" s="74"/>
      <c r="E201" s="815" t="s">
        <v>1823</v>
      </c>
      <c r="F201" s="16" t="s">
        <v>1824</v>
      </c>
      <c r="G201" s="7"/>
      <c r="H201" s="82" t="s">
        <v>7</v>
      </c>
      <c r="I201" s="14" t="s">
        <v>23</v>
      </c>
      <c r="J201" s="374" t="str">
        <f>MID(E201,7,2)-40&amp;"/"&amp;MID(E201,9,2)&amp;"/"&amp;MID(E201,11,2)</f>
        <v>1/05/53</v>
      </c>
      <c r="K201" s="91">
        <f t="shared" ca="1" si="3"/>
        <v>69</v>
      </c>
      <c r="L201" s="14" t="s">
        <v>113</v>
      </c>
      <c r="M201" s="14" t="s">
        <v>42</v>
      </c>
      <c r="N201" s="95"/>
      <c r="O201" s="93"/>
    </row>
    <row r="202" spans="1:15">
      <c r="A202" s="7">
        <f>ROWS($A$3:A202)</f>
        <v>200</v>
      </c>
      <c r="B202" s="7">
        <f>ROWS($A$3:B202)</f>
        <v>200</v>
      </c>
      <c r="C202" s="14">
        <v>58</v>
      </c>
      <c r="D202" s="74" t="s">
        <v>1825</v>
      </c>
      <c r="E202" s="815" t="s">
        <v>1826</v>
      </c>
      <c r="F202" s="70" t="s">
        <v>1827</v>
      </c>
      <c r="G202" s="71" t="s">
        <v>17</v>
      </c>
      <c r="H202" s="71"/>
      <c r="I202" s="14" t="s">
        <v>23</v>
      </c>
      <c r="J202" s="374" t="str">
        <f>MID(E202,7,2)&amp;"/"&amp;MID(E202,9,2)&amp;"/"&amp;MID(E202,11,2)</f>
        <v>14/04/72</v>
      </c>
      <c r="K202" s="91">
        <f t="shared" ref="K202:K261" ca="1" si="4">ROUNDDOWN(YEARFRAC(J202,TODAY(),1),0)</f>
        <v>50</v>
      </c>
      <c r="L202" s="14" t="s">
        <v>19</v>
      </c>
      <c r="M202" s="14" t="s">
        <v>42</v>
      </c>
      <c r="N202" s="95" t="s">
        <v>1828</v>
      </c>
      <c r="O202" s="93"/>
    </row>
    <row r="203" spans="1:15">
      <c r="A203" s="7">
        <f>ROWS($A$3:A203)</f>
        <v>201</v>
      </c>
      <c r="B203" s="7">
        <f>ROWS($A$3:B203)</f>
        <v>201</v>
      </c>
      <c r="C203" s="14"/>
      <c r="D203" s="74"/>
      <c r="E203" s="815" t="s">
        <v>1829</v>
      </c>
      <c r="F203" s="16" t="s">
        <v>1830</v>
      </c>
      <c r="G203" s="7"/>
      <c r="H203" s="82" t="s">
        <v>7</v>
      </c>
      <c r="I203" s="14" t="s">
        <v>1253</v>
      </c>
      <c r="J203" s="374" t="str">
        <f>MID(E203,7,2)-40&amp;"/"&amp;MID(E203,9,2)&amp;"/"&amp;MID(E203,11,2)</f>
        <v>5/11/75</v>
      </c>
      <c r="K203" s="91">
        <f t="shared" ca="1" si="4"/>
        <v>47</v>
      </c>
      <c r="L203" s="14" t="s">
        <v>113</v>
      </c>
      <c r="M203" s="14" t="s">
        <v>42</v>
      </c>
      <c r="N203" s="95"/>
      <c r="O203" s="93"/>
    </row>
    <row r="204" spans="1:15">
      <c r="A204" s="7">
        <f>ROWS($A$3:A204)</f>
        <v>202</v>
      </c>
      <c r="B204" s="7">
        <f>ROWS($A$3:B204)</f>
        <v>202</v>
      </c>
      <c r="C204" s="14"/>
      <c r="D204" s="74"/>
      <c r="E204" s="815" t="s">
        <v>1831</v>
      </c>
      <c r="F204" s="16" t="s">
        <v>1832</v>
      </c>
      <c r="G204" s="17" t="s">
        <v>17</v>
      </c>
      <c r="H204" s="17"/>
      <c r="I204" s="14" t="s">
        <v>23</v>
      </c>
      <c r="J204" s="374" t="str">
        <f>MID(E204,7,2)&amp;"/"&amp;MID(E204,9,2)&amp;"/"&amp;MID(E204,11,2)</f>
        <v>21/02/94</v>
      </c>
      <c r="K204" s="91">
        <f t="shared" ca="1" si="4"/>
        <v>28</v>
      </c>
      <c r="L204" s="14" t="s">
        <v>24</v>
      </c>
      <c r="M204" s="14" t="s">
        <v>42</v>
      </c>
      <c r="N204" s="95"/>
      <c r="O204" s="93"/>
    </row>
    <row r="205" spans="1:15">
      <c r="A205" s="7">
        <f>ROWS($A$3:A205)</f>
        <v>203</v>
      </c>
      <c r="B205" s="7">
        <f>ROWS($A$3:B205)</f>
        <v>203</v>
      </c>
      <c r="C205" s="14"/>
      <c r="D205" s="74"/>
      <c r="E205" s="815" t="s">
        <v>1833</v>
      </c>
      <c r="F205" s="16" t="s">
        <v>1834</v>
      </c>
      <c r="G205" s="7"/>
      <c r="H205" s="82" t="s">
        <v>7</v>
      </c>
      <c r="I205" s="14" t="s">
        <v>23</v>
      </c>
      <c r="J205" s="374" t="str">
        <f>MID(E205,7,2)-40&amp;"/"&amp;MID(E205,9,2)&amp;"/"&amp;MID(E205,11,2)</f>
        <v>1/06/96</v>
      </c>
      <c r="K205" s="91">
        <f t="shared" ca="1" si="4"/>
        <v>26</v>
      </c>
      <c r="L205" s="14" t="s">
        <v>24</v>
      </c>
      <c r="M205" s="14" t="s">
        <v>42</v>
      </c>
      <c r="N205" s="95"/>
      <c r="O205" s="93"/>
    </row>
    <row r="206" spans="1:15">
      <c r="A206" s="7">
        <f>ROWS($A$3:A206)</f>
        <v>204</v>
      </c>
      <c r="B206" s="7">
        <f>ROWS($A$3:B206)</f>
        <v>204</v>
      </c>
      <c r="C206" s="14"/>
      <c r="D206" s="74"/>
      <c r="E206" s="815" t="s">
        <v>1835</v>
      </c>
      <c r="F206" s="16" t="s">
        <v>1836</v>
      </c>
      <c r="G206" s="17" t="s">
        <v>17</v>
      </c>
      <c r="H206" s="17"/>
      <c r="I206" s="14" t="s">
        <v>23</v>
      </c>
      <c r="J206" s="374" t="str">
        <f>MID(E206,7,2)&amp;"/"&amp;MID(E206,9,2)&amp;"/"&amp;MID(E206,11,2)</f>
        <v>18/10/98</v>
      </c>
      <c r="K206" s="91">
        <f t="shared" ca="1" si="4"/>
        <v>24</v>
      </c>
      <c r="L206" s="14" t="s">
        <v>19</v>
      </c>
      <c r="M206" s="14" t="s">
        <v>245</v>
      </c>
      <c r="N206" s="95"/>
      <c r="O206" s="93"/>
    </row>
    <row r="207" spans="1:15">
      <c r="A207" s="7">
        <f>ROWS($A$3:A207)</f>
        <v>205</v>
      </c>
      <c r="B207" s="7">
        <f>ROWS($A$3:B207)</f>
        <v>205</v>
      </c>
      <c r="C207" s="14"/>
      <c r="D207" s="74"/>
      <c r="E207" s="815" t="s">
        <v>1837</v>
      </c>
      <c r="F207" s="16" t="s">
        <v>1838</v>
      </c>
      <c r="G207" s="7"/>
      <c r="H207" s="82" t="s">
        <v>7</v>
      </c>
      <c r="I207" s="14" t="s">
        <v>23</v>
      </c>
      <c r="J207" s="374" t="str">
        <f>MID(E207,7,2)-40&amp;"/"&amp;MID(E207,9,2)&amp;"/"&amp;MID(E207,11,2)</f>
        <v>1/12/04</v>
      </c>
      <c r="K207" s="91">
        <f t="shared" ca="1" si="4"/>
        <v>18</v>
      </c>
      <c r="L207" s="14" t="s">
        <v>19</v>
      </c>
      <c r="M207" s="14" t="s">
        <v>35</v>
      </c>
      <c r="N207" s="95"/>
      <c r="O207" s="93"/>
    </row>
    <row r="208" spans="1:15">
      <c r="A208" s="7">
        <f>ROWS($A$3:A208)</f>
        <v>206</v>
      </c>
      <c r="B208" s="7">
        <f>ROWS($A$3:B208)</f>
        <v>206</v>
      </c>
      <c r="C208" s="14"/>
      <c r="D208" s="74"/>
      <c r="E208" s="815" t="s">
        <v>1839</v>
      </c>
      <c r="F208" s="16" t="s">
        <v>1840</v>
      </c>
      <c r="G208" s="7"/>
      <c r="H208" s="82" t="s">
        <v>7</v>
      </c>
      <c r="I208" s="14" t="s">
        <v>23</v>
      </c>
      <c r="J208" s="374" t="str">
        <f>MID(E208,7,2)-40&amp;"/"&amp;MID(E208,9,2)&amp;"/"&amp;MID(E208,11,2)</f>
        <v>11/07/07</v>
      </c>
      <c r="K208" s="91">
        <f t="shared" ca="1" si="4"/>
        <v>15</v>
      </c>
      <c r="L208" s="14" t="s">
        <v>113</v>
      </c>
      <c r="M208" s="14" t="s">
        <v>35</v>
      </c>
      <c r="N208" s="95"/>
      <c r="O208" s="93"/>
    </row>
    <row r="209" spans="1:15">
      <c r="A209" s="7">
        <f>ROWS($A$3:A209)</f>
        <v>207</v>
      </c>
      <c r="B209" s="7">
        <f>ROWS($A$3:B209)</f>
        <v>207</v>
      </c>
      <c r="C209" s="14">
        <v>59</v>
      </c>
      <c r="D209" s="74" t="s">
        <v>1841</v>
      </c>
      <c r="E209" s="815" t="s">
        <v>1842</v>
      </c>
      <c r="F209" s="70" t="s">
        <v>1843</v>
      </c>
      <c r="G209" s="7"/>
      <c r="H209" s="82" t="s">
        <v>7</v>
      </c>
      <c r="I209" s="14" t="s">
        <v>23</v>
      </c>
      <c r="J209" s="374" t="str">
        <f>MID(E209,7,2)-40&amp;"/"&amp;MID(E209,9,2)&amp;"/"&amp;MID(E209,11,2)</f>
        <v>24/11/84</v>
      </c>
      <c r="K209" s="91">
        <f t="shared" ca="1" si="4"/>
        <v>38</v>
      </c>
      <c r="L209" s="14" t="s">
        <v>19</v>
      </c>
      <c r="M209" s="14" t="s">
        <v>42</v>
      </c>
      <c r="N209" s="95" t="s">
        <v>1844</v>
      </c>
      <c r="O209" s="93"/>
    </row>
    <row r="210" spans="1:15">
      <c r="A210" s="7">
        <f>ROWS($A$3:A210)</f>
        <v>208</v>
      </c>
      <c r="B210" s="7">
        <f>ROWS($A$3:B210)</f>
        <v>208</v>
      </c>
      <c r="C210" s="14"/>
      <c r="D210" s="74"/>
      <c r="E210" s="815" t="s">
        <v>1845</v>
      </c>
      <c r="F210" s="16" t="s">
        <v>1846</v>
      </c>
      <c r="G210" s="17" t="s">
        <v>17</v>
      </c>
      <c r="H210" s="17"/>
      <c r="I210" s="14" t="s">
        <v>23</v>
      </c>
      <c r="J210" s="374" t="str">
        <f>MID(E210,7,2)&amp;"/"&amp;MID(E210,9,2)&amp;"/"&amp;MID(E210,11,2)</f>
        <v>10/10/08</v>
      </c>
      <c r="K210" s="91">
        <f t="shared" ca="1" si="4"/>
        <v>14</v>
      </c>
      <c r="L210" s="14" t="s">
        <v>113</v>
      </c>
      <c r="M210" s="14" t="s">
        <v>35</v>
      </c>
      <c r="N210" s="95"/>
      <c r="O210" s="93"/>
    </row>
    <row r="211" spans="1:15">
      <c r="A211" s="7">
        <f>ROWS($A$3:A211)</f>
        <v>209</v>
      </c>
      <c r="B211" s="7">
        <f>ROWS($A$3:B211)</f>
        <v>209</v>
      </c>
      <c r="C211" s="14"/>
      <c r="D211" s="74"/>
      <c r="E211" s="815" t="s">
        <v>1847</v>
      </c>
      <c r="F211" s="16" t="s">
        <v>1848</v>
      </c>
      <c r="G211" s="7"/>
      <c r="H211" s="82" t="s">
        <v>7</v>
      </c>
      <c r="I211" s="14" t="s">
        <v>23</v>
      </c>
      <c r="J211" s="374" t="str">
        <f>MID(E211,7,2)-40&amp;"/"&amp;MID(E211,9,2)&amp;"/"&amp;MID(E211,11,2)</f>
        <v>23/10/09</v>
      </c>
      <c r="K211" s="91">
        <f t="shared" ca="1" si="4"/>
        <v>13</v>
      </c>
      <c r="L211" s="72" t="s">
        <v>38</v>
      </c>
      <c r="M211" s="14" t="s">
        <v>35</v>
      </c>
      <c r="N211" s="95"/>
      <c r="O211" s="93"/>
    </row>
    <row r="212" spans="1:15">
      <c r="A212" s="7">
        <f>ROWS($A$3:A212)</f>
        <v>210</v>
      </c>
      <c r="B212" s="7">
        <f>ROWS($A$3:B212)</f>
        <v>210</v>
      </c>
      <c r="C212" s="14">
        <v>60</v>
      </c>
      <c r="D212" s="74" t="s">
        <v>1849</v>
      </c>
      <c r="E212" s="815" t="s">
        <v>1850</v>
      </c>
      <c r="F212" s="86" t="s">
        <v>1851</v>
      </c>
      <c r="G212" s="7"/>
      <c r="H212" s="82" t="s">
        <v>7</v>
      </c>
      <c r="I212" s="14" t="s">
        <v>81</v>
      </c>
      <c r="J212" s="374" t="str">
        <f>MID(E212,7,2)-40&amp;"/"&amp;MID(E212,9,2)&amp;"/"&amp;MID(E212,11,2)</f>
        <v>18/07/77</v>
      </c>
      <c r="K212" s="91">
        <f t="shared" ca="1" si="4"/>
        <v>45</v>
      </c>
      <c r="L212" s="14" t="s">
        <v>19</v>
      </c>
      <c r="M212" s="14" t="s">
        <v>42</v>
      </c>
      <c r="N212" s="95"/>
      <c r="O212" s="93"/>
    </row>
    <row r="213" spans="1:15">
      <c r="A213" s="7">
        <f>ROWS($A$3:A213)</f>
        <v>211</v>
      </c>
      <c r="B213" s="7">
        <f>ROWS($A$3:B213)</f>
        <v>211</v>
      </c>
      <c r="C213" s="14"/>
      <c r="D213" s="74"/>
      <c r="E213" s="815" t="s">
        <v>1852</v>
      </c>
      <c r="F213" s="16" t="s">
        <v>1853</v>
      </c>
      <c r="G213" s="7"/>
      <c r="H213" s="82" t="s">
        <v>7</v>
      </c>
      <c r="I213" s="14" t="s">
        <v>191</v>
      </c>
      <c r="J213" s="374" t="str">
        <f>MID(E213,7,2)-40&amp;"/"&amp;MID(E213,9,2)&amp;"/"&amp;MID(E213,11,2)</f>
        <v>20/04/02</v>
      </c>
      <c r="K213" s="91">
        <f t="shared" ca="1" si="4"/>
        <v>20</v>
      </c>
      <c r="L213" s="14" t="s">
        <v>19</v>
      </c>
      <c r="M213" s="14" t="s">
        <v>42</v>
      </c>
      <c r="N213" s="95"/>
      <c r="O213" s="93"/>
    </row>
    <row r="214" spans="1:15">
      <c r="A214" s="7">
        <f>ROWS($A$3:A214)</f>
        <v>212</v>
      </c>
      <c r="B214" s="7">
        <f>ROWS($A$3:B214)</f>
        <v>212</v>
      </c>
      <c r="C214" s="14">
        <v>61</v>
      </c>
      <c r="D214" s="74" t="s">
        <v>1854</v>
      </c>
      <c r="E214" s="815" t="s">
        <v>1855</v>
      </c>
      <c r="F214" s="70" t="s">
        <v>1856</v>
      </c>
      <c r="G214" s="7"/>
      <c r="H214" s="82" t="s">
        <v>7</v>
      </c>
      <c r="I214" s="14" t="s">
        <v>1004</v>
      </c>
      <c r="J214" s="374" t="str">
        <f>MID(E214,7,2)-40&amp;"/"&amp;MID(E214,9,2)&amp;"/"&amp;MID(E214,11,2)</f>
        <v>15/03/65</v>
      </c>
      <c r="K214" s="91">
        <f t="shared" ca="1" si="4"/>
        <v>57</v>
      </c>
      <c r="L214" s="14" t="s">
        <v>113</v>
      </c>
      <c r="M214" s="14" t="s">
        <v>772</v>
      </c>
      <c r="N214" s="95" t="s">
        <v>1184</v>
      </c>
      <c r="O214" s="93"/>
    </row>
    <row r="215" spans="1:15">
      <c r="A215" s="7">
        <f>ROWS($A$3:A215)</f>
        <v>213</v>
      </c>
      <c r="B215" s="7">
        <f>ROWS($A$3:B215)</f>
        <v>213</v>
      </c>
      <c r="C215" s="14"/>
      <c r="D215" s="74"/>
      <c r="E215" s="815" t="s">
        <v>1859</v>
      </c>
      <c r="F215" s="16" t="s">
        <v>1860</v>
      </c>
      <c r="G215" s="17" t="s">
        <v>17</v>
      </c>
      <c r="H215" s="17"/>
      <c r="I215" s="14" t="s">
        <v>23</v>
      </c>
      <c r="J215" s="374" t="str">
        <f>MID(E215,7,2)&amp;"/"&amp;MID(E215,9,2)&amp;"/"&amp;MID(E215,11,2)</f>
        <v>05/05/95</v>
      </c>
      <c r="K215" s="91">
        <f t="shared" ca="1" si="4"/>
        <v>27</v>
      </c>
      <c r="L215" s="14" t="s">
        <v>19</v>
      </c>
      <c r="M215" s="14" t="s">
        <v>772</v>
      </c>
      <c r="N215" s="95"/>
      <c r="O215" s="93"/>
    </row>
    <row r="216" spans="1:15">
      <c r="A216" s="7">
        <f>ROWS($A$3:A216)</f>
        <v>214</v>
      </c>
      <c r="B216" s="7">
        <f>ROWS($A$3:B216)</f>
        <v>214</v>
      </c>
      <c r="C216" s="14"/>
      <c r="D216" s="74"/>
      <c r="E216" s="815" t="s">
        <v>1861</v>
      </c>
      <c r="F216" s="16" t="s">
        <v>1862</v>
      </c>
      <c r="G216" s="17" t="s">
        <v>17</v>
      </c>
      <c r="H216" s="17"/>
      <c r="I216" s="14" t="s">
        <v>23</v>
      </c>
      <c r="J216" s="374" t="str">
        <f>MID(E216,7,2)&amp;"/"&amp;MID(E216,9,2)&amp;"/"&amp;MID(E216,11,2)</f>
        <v>05/05/97</v>
      </c>
      <c r="K216" s="91">
        <f t="shared" ca="1" si="4"/>
        <v>25</v>
      </c>
      <c r="L216" s="14" t="s">
        <v>19</v>
      </c>
      <c r="M216" s="14" t="s">
        <v>772</v>
      </c>
      <c r="N216" s="95"/>
      <c r="O216" s="93"/>
    </row>
    <row r="217" spans="1:15">
      <c r="A217" s="7">
        <f>ROWS($A$3:A217)</f>
        <v>215</v>
      </c>
      <c r="B217" s="7">
        <f>ROWS($A$3:B217)</f>
        <v>215</v>
      </c>
      <c r="C217" s="14"/>
      <c r="D217" s="74"/>
      <c r="E217" s="815" t="s">
        <v>1863</v>
      </c>
      <c r="F217" s="16" t="s">
        <v>1864</v>
      </c>
      <c r="G217" s="7"/>
      <c r="H217" s="82" t="s">
        <v>7</v>
      </c>
      <c r="I217" s="14" t="s">
        <v>23</v>
      </c>
      <c r="J217" s="374" t="str">
        <f>MID(E217,7,2)-40&amp;"/"&amp;MID(E217,9,2)&amp;"/"&amp;MID(E217,11,2)</f>
        <v>10/02/00</v>
      </c>
      <c r="K217" s="91">
        <f t="shared" ca="1" si="4"/>
        <v>22</v>
      </c>
      <c r="L217" s="14" t="s">
        <v>19</v>
      </c>
      <c r="M217" s="14" t="s">
        <v>772</v>
      </c>
      <c r="N217" s="95"/>
      <c r="O217" s="93"/>
    </row>
    <row r="218" spans="1:15">
      <c r="A218" s="7">
        <f>ROWS($A$3:A218)</f>
        <v>216</v>
      </c>
      <c r="B218" s="7">
        <f>ROWS($A$3:B218)</f>
        <v>216</v>
      </c>
      <c r="C218" s="14">
        <v>62</v>
      </c>
      <c r="D218" s="74" t="s">
        <v>1865</v>
      </c>
      <c r="E218" s="815" t="s">
        <v>1866</v>
      </c>
      <c r="F218" s="70" t="s">
        <v>1867</v>
      </c>
      <c r="G218" s="7"/>
      <c r="H218" s="82" t="s">
        <v>7</v>
      </c>
      <c r="I218" s="14" t="s">
        <v>163</v>
      </c>
      <c r="J218" s="374" t="str">
        <f>MID(E218,7,2)-40&amp;"/"&amp;MID(E218,9,2)&amp;"/"&amp;MID(E218,11,2)</f>
        <v>30/03/57</v>
      </c>
      <c r="K218" s="91">
        <f t="shared" ca="1" si="4"/>
        <v>65</v>
      </c>
      <c r="L218" s="14" t="s">
        <v>113</v>
      </c>
      <c r="M218" s="14" t="s">
        <v>772</v>
      </c>
      <c r="N218" s="95" t="s">
        <v>1868</v>
      </c>
      <c r="O218" s="93"/>
    </row>
    <row r="219" spans="1:15">
      <c r="A219" s="7">
        <f>ROWS($A$3:A219)</f>
        <v>217</v>
      </c>
      <c r="B219" s="7">
        <f>ROWS($A$3:B219)</f>
        <v>217</v>
      </c>
      <c r="C219" s="14"/>
      <c r="D219" s="74"/>
      <c r="E219" s="815" t="s">
        <v>1871</v>
      </c>
      <c r="F219" s="16" t="s">
        <v>1872</v>
      </c>
      <c r="G219" s="17" t="s">
        <v>17</v>
      </c>
      <c r="H219" s="17"/>
      <c r="I219" s="14" t="s">
        <v>23</v>
      </c>
      <c r="J219" s="374" t="str">
        <f>MID(E219,7,2)&amp;"/"&amp;MID(E219,9,2)&amp;"/"&amp;MID(E219,11,2)</f>
        <v>08/08/91</v>
      </c>
      <c r="K219" s="91">
        <f t="shared" ca="1" si="4"/>
        <v>31</v>
      </c>
      <c r="L219" s="14" t="s">
        <v>19</v>
      </c>
      <c r="M219" s="14" t="s">
        <v>42</v>
      </c>
      <c r="N219" s="95"/>
      <c r="O219" s="93"/>
    </row>
    <row r="220" spans="1:15">
      <c r="A220" s="7">
        <f>ROWS($A$3:A220)</f>
        <v>218</v>
      </c>
      <c r="B220" s="7">
        <f>ROWS($A$3:B220)</f>
        <v>218</v>
      </c>
      <c r="C220" s="14">
        <v>63</v>
      </c>
      <c r="D220" s="74" t="s">
        <v>1873</v>
      </c>
      <c r="E220" s="815" t="s">
        <v>1874</v>
      </c>
      <c r="F220" s="70" t="s">
        <v>1875</v>
      </c>
      <c r="G220" s="17" t="s">
        <v>17</v>
      </c>
      <c r="H220" s="17"/>
      <c r="I220" s="14" t="s">
        <v>1253</v>
      </c>
      <c r="J220" s="374" t="str">
        <f>MID(E220,7,2)&amp;"/"&amp;MID(E220,9,2)&amp;"/"&amp;MID(E220,11,2)</f>
        <v>03/06/73</v>
      </c>
      <c r="K220" s="91">
        <f t="shared" ca="1" si="4"/>
        <v>49</v>
      </c>
      <c r="L220" s="14" t="s">
        <v>19</v>
      </c>
      <c r="M220" s="14" t="s">
        <v>42</v>
      </c>
      <c r="N220" s="95" t="s">
        <v>1876</v>
      </c>
      <c r="O220" s="93"/>
    </row>
    <row r="221" spans="1:15">
      <c r="A221" s="7">
        <f>ROWS($A$3:A221)</f>
        <v>219</v>
      </c>
      <c r="B221" s="7">
        <f>ROWS($A$3:B221)</f>
        <v>219</v>
      </c>
      <c r="C221" s="14"/>
      <c r="D221" s="74"/>
      <c r="E221" s="815" t="s">
        <v>1877</v>
      </c>
      <c r="F221" s="15" t="s">
        <v>1878</v>
      </c>
      <c r="G221" s="7"/>
      <c r="H221" s="82" t="s">
        <v>7</v>
      </c>
      <c r="I221" s="14" t="s">
        <v>23</v>
      </c>
      <c r="J221" s="374" t="str">
        <f>MID(E221,7,2)-40&amp;"/"&amp;MID(E221,9,2)&amp;"/"&amp;MID(E221,11,2)</f>
        <v>18/12/75</v>
      </c>
      <c r="K221" s="91">
        <f t="shared" ca="1" si="4"/>
        <v>46</v>
      </c>
      <c r="L221" s="14" t="s">
        <v>19</v>
      </c>
      <c r="M221" s="14" t="s">
        <v>772</v>
      </c>
      <c r="N221" s="95"/>
      <c r="O221" s="93"/>
    </row>
    <row r="222" spans="1:15">
      <c r="A222" s="7">
        <f>ROWS($A$3:A222)</f>
        <v>220</v>
      </c>
      <c r="B222" s="7">
        <f>ROWS($A$3:B222)</f>
        <v>220</v>
      </c>
      <c r="C222" s="14"/>
      <c r="D222" s="74"/>
      <c r="E222" s="815" t="s">
        <v>1879</v>
      </c>
      <c r="F222" s="16" t="s">
        <v>1880</v>
      </c>
      <c r="G222" s="7"/>
      <c r="H222" s="82" t="s">
        <v>7</v>
      </c>
      <c r="I222" s="14" t="s">
        <v>50</v>
      </c>
      <c r="J222" s="374" t="str">
        <f>MID(E222,7,2)-40&amp;"/"&amp;MID(E222,9,2)&amp;"/"&amp;MID(E222,11,2)</f>
        <v>25/01/18</v>
      </c>
      <c r="K222" s="91">
        <f t="shared" ca="1" si="4"/>
        <v>4</v>
      </c>
      <c r="L222" s="14" t="s">
        <v>1332</v>
      </c>
      <c r="M222" s="14" t="s">
        <v>798</v>
      </c>
      <c r="N222" s="95"/>
      <c r="O222" s="93"/>
    </row>
    <row r="223" spans="1:15">
      <c r="A223" s="7">
        <f>ROWS($A$3:A223)</f>
        <v>221</v>
      </c>
      <c r="B223" s="7">
        <f>ROWS($A$3:B223)</f>
        <v>221</v>
      </c>
      <c r="C223" s="14"/>
      <c r="D223" s="74"/>
      <c r="E223" s="815" t="s">
        <v>1881</v>
      </c>
      <c r="F223" s="16" t="s">
        <v>1882</v>
      </c>
      <c r="G223" s="7"/>
      <c r="H223" s="82" t="s">
        <v>7</v>
      </c>
      <c r="I223" s="14" t="s">
        <v>50</v>
      </c>
      <c r="J223" s="374" t="str">
        <f>MID(E223,7,2)-40&amp;"/"&amp;MID(E223,9,2)&amp;"/"&amp;MID(E223,11,2)</f>
        <v>11/05/19</v>
      </c>
      <c r="K223" s="91">
        <f t="shared" ca="1" si="4"/>
        <v>3</v>
      </c>
      <c r="L223" s="14" t="s">
        <v>1332</v>
      </c>
      <c r="M223" s="14" t="s">
        <v>798</v>
      </c>
      <c r="N223" s="95"/>
      <c r="O223" s="93"/>
    </row>
    <row r="224" spans="1:15">
      <c r="A224" s="7">
        <f>ROWS($A$3:A224)</f>
        <v>222</v>
      </c>
      <c r="B224" s="7">
        <f>ROWS($A$3:B224)</f>
        <v>222</v>
      </c>
      <c r="C224" s="14"/>
      <c r="D224" s="74"/>
      <c r="E224" s="815" t="s">
        <v>1883</v>
      </c>
      <c r="F224" s="16" t="s">
        <v>1884</v>
      </c>
      <c r="G224" s="17" t="s">
        <v>17</v>
      </c>
      <c r="H224" s="17"/>
      <c r="I224" s="14" t="s">
        <v>1885</v>
      </c>
      <c r="J224" s="374" t="str">
        <f>MID(E224,7,2)&amp;"/"&amp;MID(E224,9,2)&amp;"/"&amp;MID(E224,11,2)</f>
        <v>19/05/05</v>
      </c>
      <c r="K224" s="91">
        <f t="shared" ca="1" si="4"/>
        <v>17</v>
      </c>
      <c r="L224" s="14" t="s">
        <v>24</v>
      </c>
      <c r="M224" s="14" t="s">
        <v>35</v>
      </c>
      <c r="N224" s="95"/>
      <c r="O224" s="93"/>
    </row>
    <row r="225" spans="1:15">
      <c r="A225" s="7">
        <f>ROWS($A$3:A225)</f>
        <v>223</v>
      </c>
      <c r="B225" s="7">
        <f>ROWS($A$3:B225)</f>
        <v>223</v>
      </c>
      <c r="C225" s="14">
        <v>64</v>
      </c>
      <c r="D225" s="74" t="s">
        <v>1886</v>
      </c>
      <c r="E225" s="815" t="s">
        <v>1887</v>
      </c>
      <c r="F225" s="70" t="s">
        <v>1888</v>
      </c>
      <c r="G225" s="7"/>
      <c r="H225" s="82" t="s">
        <v>7</v>
      </c>
      <c r="I225" s="14" t="s">
        <v>1889</v>
      </c>
      <c r="J225" s="374" t="str">
        <f>MID(E225,7,2)-40&amp;"/"&amp;MID(E225,9,2)&amp;"/"&amp;MID(E225,11,2)</f>
        <v>23/07/54</v>
      </c>
      <c r="K225" s="91">
        <f t="shared" ca="1" si="4"/>
        <v>68</v>
      </c>
      <c r="L225" s="14" t="s">
        <v>113</v>
      </c>
      <c r="M225" s="14" t="s">
        <v>772</v>
      </c>
      <c r="N225" s="95" t="s">
        <v>1890</v>
      </c>
      <c r="O225" s="93"/>
    </row>
    <row r="226" spans="1:15">
      <c r="A226" s="7">
        <f>ROWS($A$3:A226)</f>
        <v>224</v>
      </c>
      <c r="B226" s="7">
        <f>ROWS($A$3:B226)</f>
        <v>224</v>
      </c>
      <c r="C226" s="14"/>
      <c r="D226" s="74"/>
      <c r="E226" s="815" t="s">
        <v>1893</v>
      </c>
      <c r="F226" s="16" t="s">
        <v>1894</v>
      </c>
      <c r="G226" s="7"/>
      <c r="H226" s="82" t="s">
        <v>7</v>
      </c>
      <c r="I226" s="14" t="s">
        <v>23</v>
      </c>
      <c r="J226" s="374" t="str">
        <f>MID(E226,7,2)-40&amp;"/"&amp;MID(E226,9,2)&amp;"/"&amp;MID(E226,11,2)</f>
        <v>28/11/98</v>
      </c>
      <c r="K226" s="91">
        <f t="shared" ca="1" si="4"/>
        <v>24</v>
      </c>
      <c r="L226" s="14" t="s">
        <v>19</v>
      </c>
      <c r="M226" s="14" t="s">
        <v>42</v>
      </c>
      <c r="N226" s="95"/>
      <c r="O226" s="93"/>
    </row>
    <row r="227" spans="1:15">
      <c r="A227" s="7">
        <f>ROWS($A$3:A227)</f>
        <v>225</v>
      </c>
      <c r="B227" s="7">
        <f>ROWS($A$3:B227)</f>
        <v>225</v>
      </c>
      <c r="C227" s="14"/>
      <c r="D227" s="74"/>
      <c r="E227" s="815" t="s">
        <v>1895</v>
      </c>
      <c r="F227" s="16" t="s">
        <v>1896</v>
      </c>
      <c r="G227" s="7"/>
      <c r="H227" s="82" t="s">
        <v>7</v>
      </c>
      <c r="I227" s="14" t="s">
        <v>23</v>
      </c>
      <c r="J227" s="374" t="str">
        <f>MID(E227,7,2)-40&amp;"/"&amp;MID(E227,9,2)&amp;"/"&amp;MID(E227,11,2)</f>
        <v>17/04/01</v>
      </c>
      <c r="K227" s="91">
        <f t="shared" ca="1" si="4"/>
        <v>21</v>
      </c>
      <c r="L227" s="14" t="s">
        <v>19</v>
      </c>
      <c r="M227" s="14" t="s">
        <v>42</v>
      </c>
      <c r="N227" s="95"/>
      <c r="O227" s="93"/>
    </row>
    <row r="228" spans="1:15">
      <c r="A228" s="7">
        <f>ROWS($A$3:A228)</f>
        <v>226</v>
      </c>
      <c r="B228" s="7">
        <f>ROWS($A$3:B228)</f>
        <v>226</v>
      </c>
      <c r="C228" s="14"/>
      <c r="D228" s="74"/>
      <c r="E228" s="815" t="s">
        <v>1897</v>
      </c>
      <c r="F228" s="16" t="s">
        <v>1898</v>
      </c>
      <c r="G228" s="17" t="s">
        <v>17</v>
      </c>
      <c r="H228" s="17"/>
      <c r="I228" s="14" t="s">
        <v>23</v>
      </c>
      <c r="J228" s="374" t="str">
        <f>MID(E228,7,2)&amp;"/"&amp;MID(E228,9,2)&amp;"/"&amp;MID(E228,11,2)</f>
        <v>20/09/08</v>
      </c>
      <c r="K228" s="91">
        <f t="shared" ca="1" si="4"/>
        <v>14</v>
      </c>
      <c r="L228" s="14" t="s">
        <v>113</v>
      </c>
      <c r="M228" s="14" t="s">
        <v>35</v>
      </c>
      <c r="N228" s="95"/>
      <c r="O228" s="93"/>
    </row>
    <row r="229" spans="1:15">
      <c r="A229" s="7">
        <f>ROWS($A$3:A229)</f>
        <v>227</v>
      </c>
      <c r="B229" s="7">
        <f>ROWS($A$3:B229)</f>
        <v>227</v>
      </c>
      <c r="C229" s="14">
        <v>65</v>
      </c>
      <c r="D229" s="74" t="s">
        <v>1899</v>
      </c>
      <c r="E229" s="815" t="s">
        <v>1900</v>
      </c>
      <c r="F229" s="70" t="s">
        <v>1901</v>
      </c>
      <c r="G229" s="71" t="s">
        <v>17</v>
      </c>
      <c r="H229" s="71"/>
      <c r="I229" s="14" t="s">
        <v>23</v>
      </c>
      <c r="J229" s="374" t="str">
        <f>MID(E229,7,2)&amp;"/"&amp;MID(E229,9,2)&amp;"/"&amp;MID(E229,11,2)</f>
        <v>17/07/90</v>
      </c>
      <c r="K229" s="91">
        <f t="shared" ca="1" si="4"/>
        <v>32</v>
      </c>
      <c r="L229" s="14" t="s">
        <v>19</v>
      </c>
      <c r="M229" s="14" t="s">
        <v>42</v>
      </c>
      <c r="N229" s="95"/>
      <c r="O229" s="93"/>
    </row>
    <row r="230" spans="1:15">
      <c r="A230" s="7">
        <f>ROWS($A$3:A230)</f>
        <v>228</v>
      </c>
      <c r="B230" s="7">
        <f>ROWS($A$3:B230)</f>
        <v>228</v>
      </c>
      <c r="C230" s="14"/>
      <c r="D230" s="74"/>
      <c r="E230" s="815" t="s">
        <v>1902</v>
      </c>
      <c r="F230" s="16" t="s">
        <v>1903</v>
      </c>
      <c r="G230" s="7"/>
      <c r="H230" s="82" t="s">
        <v>7</v>
      </c>
      <c r="I230" s="14" t="s">
        <v>1904</v>
      </c>
      <c r="J230" s="374" t="str">
        <f>MID(E230,7,2)-40&amp;"/"&amp;MID(E230,9,2)&amp;"/"&amp;MID(E230,11,2)</f>
        <v>24/10/96</v>
      </c>
      <c r="K230" s="91">
        <f t="shared" ca="1" si="4"/>
        <v>26</v>
      </c>
      <c r="L230" s="14" t="s">
        <v>19</v>
      </c>
      <c r="M230" s="14" t="s">
        <v>47</v>
      </c>
      <c r="N230" s="95"/>
      <c r="O230" s="93"/>
    </row>
    <row r="231" spans="1:15">
      <c r="A231" s="7">
        <f>ROWS($A$3:A231)</f>
        <v>229</v>
      </c>
      <c r="B231" s="7">
        <f>ROWS($A$3:B231)</f>
        <v>229</v>
      </c>
      <c r="C231" s="14"/>
      <c r="D231" s="74"/>
      <c r="E231" s="815" t="s">
        <v>1905</v>
      </c>
      <c r="F231" s="16" t="s">
        <v>1906</v>
      </c>
      <c r="G231" s="7"/>
      <c r="H231" s="82" t="s">
        <v>7</v>
      </c>
      <c r="I231" s="14" t="s">
        <v>23</v>
      </c>
      <c r="J231" s="374" t="str">
        <f>MID(E231,7,2)-40&amp;"/"&amp;MID(E231,9,2)&amp;"/"&amp;MID(E231,11,2)</f>
        <v>9/01/20</v>
      </c>
      <c r="K231" s="91">
        <f t="shared" ca="1" si="4"/>
        <v>2</v>
      </c>
      <c r="L231" s="14" t="s">
        <v>1332</v>
      </c>
      <c r="M231" s="14" t="s">
        <v>798</v>
      </c>
      <c r="N231" s="95"/>
      <c r="O231" s="93"/>
    </row>
    <row r="232" spans="1:15">
      <c r="A232" s="7">
        <f>ROWS($A$3:A232)</f>
        <v>230</v>
      </c>
      <c r="B232" s="7">
        <f>ROWS($A$3:B232)</f>
        <v>230</v>
      </c>
      <c r="C232" s="14">
        <v>66</v>
      </c>
      <c r="D232" s="74" t="s">
        <v>1907</v>
      </c>
      <c r="E232" s="815" t="s">
        <v>1908</v>
      </c>
      <c r="F232" s="70" t="s">
        <v>1909</v>
      </c>
      <c r="G232" s="17" t="s">
        <v>17</v>
      </c>
      <c r="H232" s="17"/>
      <c r="I232" s="14" t="s">
        <v>23</v>
      </c>
      <c r="J232" s="374" t="str">
        <f>MID(E232,7,2)&amp;"/"&amp;MID(E232,9,2)&amp;"/"&amp;MID(E232,11,2)</f>
        <v>14/10/74</v>
      </c>
      <c r="K232" s="91">
        <f t="shared" ca="1" si="4"/>
        <v>48</v>
      </c>
      <c r="L232" s="14" t="s">
        <v>24</v>
      </c>
      <c r="M232" s="14" t="s">
        <v>772</v>
      </c>
      <c r="N232" s="95" t="s">
        <v>1910</v>
      </c>
      <c r="O232" s="93"/>
    </row>
    <row r="233" spans="1:15">
      <c r="A233" s="7">
        <f>ROWS($A$3:A233)</f>
        <v>231</v>
      </c>
      <c r="B233" s="7">
        <f>ROWS($A$3:B233)</f>
        <v>231</v>
      </c>
      <c r="C233" s="14"/>
      <c r="D233" s="74"/>
      <c r="E233" s="815" t="s">
        <v>1911</v>
      </c>
      <c r="F233" s="16" t="s">
        <v>1912</v>
      </c>
      <c r="G233" s="17" t="s">
        <v>17</v>
      </c>
      <c r="H233" s="17"/>
      <c r="I233" s="14" t="s">
        <v>23</v>
      </c>
      <c r="J233" s="374" t="str">
        <f>MID(E233,7,2)&amp;"/"&amp;MID(E233,9,2)&amp;"/"&amp;MID(E233,11,2)</f>
        <v>16/10/01</v>
      </c>
      <c r="K233" s="91">
        <f t="shared" ca="1" si="4"/>
        <v>21</v>
      </c>
      <c r="L233" s="14" t="s">
        <v>19</v>
      </c>
      <c r="M233" s="14" t="s">
        <v>35</v>
      </c>
      <c r="N233" s="95"/>
      <c r="O233" s="93"/>
    </row>
    <row r="234" spans="1:15">
      <c r="A234" s="7">
        <f>ROWS($A$3:A234)</f>
        <v>232</v>
      </c>
      <c r="B234" s="7">
        <f>ROWS($A$3:B234)</f>
        <v>232</v>
      </c>
      <c r="C234" s="14"/>
      <c r="D234" s="74"/>
      <c r="E234" s="815" t="s">
        <v>1913</v>
      </c>
      <c r="F234" s="16" t="s">
        <v>1914</v>
      </c>
      <c r="G234" s="7"/>
      <c r="H234" s="82" t="s">
        <v>7</v>
      </c>
      <c r="I234" s="14" t="s">
        <v>23</v>
      </c>
      <c r="J234" s="374" t="str">
        <f>MID(E234,7,2)-40&amp;"/"&amp;MID(E234,9,2)&amp;"/"&amp;MID(E234,11,2)</f>
        <v>14/07/03</v>
      </c>
      <c r="K234" s="91">
        <f t="shared" ca="1" si="4"/>
        <v>19</v>
      </c>
      <c r="L234" s="14" t="s">
        <v>19</v>
      </c>
      <c r="M234" s="14" t="s">
        <v>35</v>
      </c>
      <c r="N234" s="95"/>
      <c r="O234" s="93"/>
    </row>
    <row r="235" spans="1:15">
      <c r="A235" s="7">
        <f>ROWS($A$3:A235)</f>
        <v>233</v>
      </c>
      <c r="B235" s="7">
        <f>ROWS($A$3:B235)</f>
        <v>233</v>
      </c>
      <c r="C235" s="14"/>
      <c r="D235" s="74"/>
      <c r="E235" s="815" t="s">
        <v>1915</v>
      </c>
      <c r="F235" s="16" t="s">
        <v>1916</v>
      </c>
      <c r="G235" s="7"/>
      <c r="H235" s="82" t="s">
        <v>7</v>
      </c>
      <c r="I235" s="14" t="s">
        <v>23</v>
      </c>
      <c r="J235" s="374" t="str">
        <f>MID(E235,7,2)-40&amp;"/"&amp;MID(E235,9,2)&amp;"/"&amp;MID(E235,11,2)</f>
        <v>30/04/09</v>
      </c>
      <c r="K235" s="91">
        <f t="shared" ca="1" si="4"/>
        <v>13</v>
      </c>
      <c r="L235" s="72" t="s">
        <v>38</v>
      </c>
      <c r="M235" s="14" t="s">
        <v>35</v>
      </c>
      <c r="N235" s="95"/>
      <c r="O235" s="93"/>
    </row>
    <row r="236" spans="1:15">
      <c r="A236" s="7">
        <f>ROWS($A$3:A236)</f>
        <v>234</v>
      </c>
      <c r="B236" s="7">
        <f>ROWS($A$3:B236)</f>
        <v>234</v>
      </c>
      <c r="C236" s="14">
        <v>67</v>
      </c>
      <c r="D236" s="74" t="s">
        <v>1917</v>
      </c>
      <c r="E236" s="815" t="s">
        <v>1918</v>
      </c>
      <c r="F236" s="70" t="s">
        <v>1919</v>
      </c>
      <c r="G236" s="71" t="s">
        <v>17</v>
      </c>
      <c r="H236" s="71"/>
      <c r="I236" s="14" t="s">
        <v>1140</v>
      </c>
      <c r="J236" s="374" t="str">
        <f>MID(E236,7,2)&amp;"/"&amp;MID(E236,9,2)&amp;"/"&amp;MID(E236,11,2)</f>
        <v>01/06/94</v>
      </c>
      <c r="K236" s="91">
        <f t="shared" ca="1" si="4"/>
        <v>28</v>
      </c>
      <c r="L236" s="14" t="s">
        <v>24</v>
      </c>
      <c r="M236" s="14" t="s">
        <v>772</v>
      </c>
      <c r="N236" s="95" t="s">
        <v>1920</v>
      </c>
      <c r="O236" s="93"/>
    </row>
    <row r="237" spans="1:15">
      <c r="A237" s="7">
        <f>ROWS($A$3:A237)</f>
        <v>235</v>
      </c>
      <c r="B237" s="7">
        <f>ROWS($A$3:B237)</f>
        <v>235</v>
      </c>
      <c r="C237" s="14"/>
      <c r="D237" s="74"/>
      <c r="E237" s="815" t="s">
        <v>1921</v>
      </c>
      <c r="F237" s="16" t="s">
        <v>1922</v>
      </c>
      <c r="G237" s="7"/>
      <c r="H237" s="82" t="s">
        <v>7</v>
      </c>
      <c r="I237" s="14" t="s">
        <v>23</v>
      </c>
      <c r="J237" s="374" t="str">
        <f>MID(E237,7,2)-40&amp;"/"&amp;MID(E237,9,2)&amp;"/"&amp;MID(E237,11,2)</f>
        <v>2/04/95</v>
      </c>
      <c r="K237" s="91">
        <f t="shared" ca="1" si="4"/>
        <v>27</v>
      </c>
      <c r="L237" s="14" t="s">
        <v>19</v>
      </c>
      <c r="M237" s="14" t="s">
        <v>42</v>
      </c>
      <c r="N237" s="95"/>
      <c r="O237" s="93"/>
    </row>
    <row r="238" spans="1:15">
      <c r="A238" s="7">
        <f>ROWS($A$3:A238)</f>
        <v>236</v>
      </c>
      <c r="B238" s="7">
        <f>ROWS($A$3:B238)</f>
        <v>236</v>
      </c>
      <c r="C238" s="14"/>
      <c r="D238" s="74"/>
      <c r="E238" s="815" t="s">
        <v>1923</v>
      </c>
      <c r="F238" s="16" t="s">
        <v>1924</v>
      </c>
      <c r="G238" s="7"/>
      <c r="H238" s="82" t="s">
        <v>7</v>
      </c>
      <c r="I238" s="14" t="s">
        <v>81</v>
      </c>
      <c r="J238" s="374" t="str">
        <f>MID(E238,7,2)-40&amp;"/"&amp;MID(E238,9,2)&amp;"/"&amp;MID(E238,11,2)</f>
        <v>3/04/18</v>
      </c>
      <c r="K238" s="91">
        <f t="shared" ca="1" si="4"/>
        <v>4</v>
      </c>
      <c r="L238" s="14" t="s">
        <v>1332</v>
      </c>
      <c r="M238" s="14" t="s">
        <v>798</v>
      </c>
      <c r="N238" s="95"/>
      <c r="O238" s="93"/>
    </row>
    <row r="239" spans="1:15">
      <c r="A239" s="7">
        <f>ROWS($A$3:A239)</f>
        <v>237</v>
      </c>
      <c r="B239" s="7">
        <f>ROWS($A$3:B239)</f>
        <v>237</v>
      </c>
      <c r="C239" s="14">
        <v>68</v>
      </c>
      <c r="D239" s="74" t="s">
        <v>1925</v>
      </c>
      <c r="E239" s="815" t="s">
        <v>1926</v>
      </c>
      <c r="F239" s="70" t="s">
        <v>1927</v>
      </c>
      <c r="G239" s="71" t="s">
        <v>17</v>
      </c>
      <c r="H239" s="71"/>
      <c r="I239" s="14" t="s">
        <v>23</v>
      </c>
      <c r="J239" s="374" t="str">
        <f>MID(E239,7,2)&amp;"/"&amp;MID(E239,9,2)&amp;"/"&amp;MID(E239,11,2)</f>
        <v>17/09/77</v>
      </c>
      <c r="K239" s="91">
        <f t="shared" ca="1" si="4"/>
        <v>45</v>
      </c>
      <c r="L239" s="14" t="s">
        <v>24</v>
      </c>
      <c r="M239" s="14" t="s">
        <v>42</v>
      </c>
      <c r="N239" s="95" t="s">
        <v>1928</v>
      </c>
      <c r="O239" s="93"/>
    </row>
    <row r="240" spans="1:15">
      <c r="A240" s="7">
        <f>ROWS($A$3:A240)</f>
        <v>238</v>
      </c>
      <c r="B240" s="7">
        <f>ROWS($A$3:B240)</f>
        <v>238</v>
      </c>
      <c r="C240" s="14"/>
      <c r="D240" s="74"/>
      <c r="E240" s="815" t="s">
        <v>1929</v>
      </c>
      <c r="F240" s="16" t="s">
        <v>1930</v>
      </c>
      <c r="G240" s="7"/>
      <c r="H240" s="82" t="s">
        <v>7</v>
      </c>
      <c r="I240" s="14" t="s">
        <v>23</v>
      </c>
      <c r="J240" s="374" t="str">
        <f>MID(E240,7,2)-40&amp;"/"&amp;MID(E240,9,2)&amp;"/"&amp;MID(E240,11,2)</f>
        <v>3/09/79</v>
      </c>
      <c r="K240" s="91">
        <f t="shared" ca="1" si="4"/>
        <v>43</v>
      </c>
      <c r="L240" s="14" t="s">
        <v>24</v>
      </c>
      <c r="M240" s="14" t="s">
        <v>42</v>
      </c>
      <c r="N240" s="95"/>
      <c r="O240" s="93"/>
    </row>
    <row r="241" spans="1:15">
      <c r="A241" s="7">
        <f>ROWS($A$3:A241)</f>
        <v>239</v>
      </c>
      <c r="B241" s="7">
        <f>ROWS($A$3:B241)</f>
        <v>239</v>
      </c>
      <c r="C241" s="14"/>
      <c r="D241" s="74"/>
      <c r="E241" s="815" t="s">
        <v>1931</v>
      </c>
      <c r="F241" s="16" t="s">
        <v>1932</v>
      </c>
      <c r="G241" s="17" t="s">
        <v>17</v>
      </c>
      <c r="H241" s="17"/>
      <c r="I241" s="14" t="s">
        <v>23</v>
      </c>
      <c r="J241" s="374" t="str">
        <f>MID(E241,7,2)&amp;"/"&amp;MID(E241,9,2)&amp;"/"&amp;MID(E241,11,2)</f>
        <v>14/04/00</v>
      </c>
      <c r="K241" s="91">
        <f t="shared" ca="1" si="4"/>
        <v>22</v>
      </c>
      <c r="L241" s="14" t="s">
        <v>19</v>
      </c>
      <c r="M241" s="14" t="s">
        <v>42</v>
      </c>
      <c r="N241" s="95"/>
      <c r="O241" s="93"/>
    </row>
    <row r="242" spans="1:15">
      <c r="A242" s="7">
        <f>ROWS($A$3:A242)</f>
        <v>240</v>
      </c>
      <c r="B242" s="7">
        <f>ROWS($A$3:B242)</f>
        <v>240</v>
      </c>
      <c r="C242" s="14"/>
      <c r="D242" s="74"/>
      <c r="E242" s="815" t="s">
        <v>1933</v>
      </c>
      <c r="F242" s="16" t="s">
        <v>1934</v>
      </c>
      <c r="G242" s="17" t="s">
        <v>17</v>
      </c>
      <c r="H242" s="17"/>
      <c r="I242" s="14" t="s">
        <v>23</v>
      </c>
      <c r="J242" s="374" t="str">
        <f>MID(E242,7,2)&amp;"/"&amp;MID(E242,9,2)&amp;"/"&amp;MID(E242,11,2)</f>
        <v>30/06/01</v>
      </c>
      <c r="K242" s="91">
        <f t="shared" ca="1" si="4"/>
        <v>21</v>
      </c>
      <c r="L242" s="14" t="s">
        <v>19</v>
      </c>
      <c r="M242" s="14" t="s">
        <v>42</v>
      </c>
      <c r="N242" s="95"/>
      <c r="O242" s="93"/>
    </row>
    <row r="243" spans="1:15">
      <c r="A243" s="7">
        <f>ROWS($A$3:A243)</f>
        <v>241</v>
      </c>
      <c r="B243" s="7">
        <f>ROWS($A$3:B243)</f>
        <v>241</v>
      </c>
      <c r="C243" s="14"/>
      <c r="D243" s="74"/>
      <c r="E243" s="815" t="s">
        <v>1935</v>
      </c>
      <c r="F243" s="16" t="s">
        <v>1936</v>
      </c>
      <c r="G243" s="17" t="s">
        <v>17</v>
      </c>
      <c r="H243" s="17"/>
      <c r="I243" s="14" t="s">
        <v>23</v>
      </c>
      <c r="J243" s="374" t="str">
        <f>MID(E243,7,2)&amp;"/"&amp;MID(E243,9,2)&amp;"/"&amp;MID(E243,11,2)</f>
        <v>10/09/03</v>
      </c>
      <c r="K243" s="91">
        <f t="shared" ca="1" si="4"/>
        <v>19</v>
      </c>
      <c r="L243" s="14" t="s">
        <v>19</v>
      </c>
      <c r="M243" s="14" t="s">
        <v>35</v>
      </c>
      <c r="N243" s="95"/>
      <c r="O243" s="93"/>
    </row>
    <row r="244" spans="1:15">
      <c r="A244" s="7">
        <f>ROWS($A$3:A244)</f>
        <v>242</v>
      </c>
      <c r="B244" s="7">
        <f>ROWS($A$3:B244)</f>
        <v>242</v>
      </c>
      <c r="C244" s="14"/>
      <c r="D244" s="74"/>
      <c r="E244" s="815" t="s">
        <v>1937</v>
      </c>
      <c r="F244" s="16" t="s">
        <v>1938</v>
      </c>
      <c r="G244" s="7"/>
      <c r="H244" s="82" t="s">
        <v>7</v>
      </c>
      <c r="I244" s="14" t="s">
        <v>23</v>
      </c>
      <c r="J244" s="374" t="str">
        <f>MID(E244,7,2)-40&amp;"/"&amp;MID(E244,9,2)&amp;"/"&amp;MID(E244,11,2)</f>
        <v>3/09/06</v>
      </c>
      <c r="K244" s="91">
        <f t="shared" ca="1" si="4"/>
        <v>16</v>
      </c>
      <c r="L244" s="14" t="s">
        <v>113</v>
      </c>
      <c r="M244" s="14" t="s">
        <v>35</v>
      </c>
      <c r="N244" s="95"/>
      <c r="O244" s="93"/>
    </row>
    <row r="245" spans="1:15">
      <c r="A245" s="7">
        <f>ROWS($A$3:A245)</f>
        <v>243</v>
      </c>
      <c r="B245" s="7">
        <f>ROWS($A$3:B245)</f>
        <v>243</v>
      </c>
      <c r="C245" s="14">
        <v>69</v>
      </c>
      <c r="D245" s="74" t="s">
        <v>1939</v>
      </c>
      <c r="E245" s="815" t="s">
        <v>1940</v>
      </c>
      <c r="F245" s="70" t="s">
        <v>1941</v>
      </c>
      <c r="G245" s="71" t="s">
        <v>17</v>
      </c>
      <c r="H245" s="71"/>
      <c r="I245" s="14" t="s">
        <v>153</v>
      </c>
      <c r="J245" s="374" t="str">
        <f>MID(E245,7,2)&amp;"/"&amp;MID(E245,9,2)&amp;"/"&amp;MID(E245,11,2)</f>
        <v>26/09/70</v>
      </c>
      <c r="K245" s="91">
        <f t="shared" ca="1" si="4"/>
        <v>52</v>
      </c>
      <c r="L245" s="14" t="s">
        <v>24</v>
      </c>
      <c r="M245" s="14" t="s">
        <v>772</v>
      </c>
      <c r="N245" s="95"/>
      <c r="O245" s="93"/>
    </row>
    <row r="246" spans="1:15">
      <c r="A246" s="7">
        <f>ROWS($A$3:A246)</f>
        <v>244</v>
      </c>
      <c r="B246" s="7">
        <f>ROWS($A$3:B246)</f>
        <v>244</v>
      </c>
      <c r="C246" s="14"/>
      <c r="D246" s="74"/>
      <c r="E246" s="815" t="s">
        <v>1942</v>
      </c>
      <c r="F246" s="16" t="s">
        <v>1943</v>
      </c>
      <c r="G246" s="7"/>
      <c r="H246" s="82" t="s">
        <v>7</v>
      </c>
      <c r="I246" s="14" t="s">
        <v>50</v>
      </c>
      <c r="J246" s="374" t="str">
        <f>MID(E246,7,2)-40&amp;"/"&amp;MID(E246,9,2)&amp;"/"&amp;MID(E246,11,2)</f>
        <v>1/03/64</v>
      </c>
      <c r="K246" s="91">
        <f t="shared" ca="1" si="4"/>
        <v>58</v>
      </c>
      <c r="L246" s="14" t="s">
        <v>98</v>
      </c>
      <c r="M246" s="14" t="s">
        <v>772</v>
      </c>
      <c r="N246" s="95"/>
      <c r="O246" s="93"/>
    </row>
    <row r="247" spans="1:15">
      <c r="A247" s="7">
        <f>ROWS($A$3:A247)</f>
        <v>245</v>
      </c>
      <c r="B247" s="7">
        <f>ROWS($A$3:B247)</f>
        <v>245</v>
      </c>
      <c r="C247" s="14"/>
      <c r="D247" s="74"/>
      <c r="E247" s="815" t="s">
        <v>1944</v>
      </c>
      <c r="F247" s="16" t="s">
        <v>1945</v>
      </c>
      <c r="G247" s="17" t="s">
        <v>17</v>
      </c>
      <c r="H247" s="17"/>
      <c r="I247" s="14" t="s">
        <v>393</v>
      </c>
      <c r="J247" s="374" t="str">
        <f>MID(E247,7,2)&amp;"/"&amp;MID(E247,9,2)&amp;"/"&amp;MID(E247,11,2)</f>
        <v>21/03/95</v>
      </c>
      <c r="K247" s="91">
        <f t="shared" ca="1" si="4"/>
        <v>27</v>
      </c>
      <c r="L247" s="14" t="s">
        <v>19</v>
      </c>
      <c r="M247" s="14" t="s">
        <v>74</v>
      </c>
      <c r="N247" s="95"/>
      <c r="O247" s="93"/>
    </row>
    <row r="248" spans="1:15">
      <c r="A248" s="7">
        <f>ROWS($A$3:A248)</f>
        <v>246</v>
      </c>
      <c r="B248" s="7">
        <f>ROWS($A$3:B248)</f>
        <v>246</v>
      </c>
      <c r="C248" s="14"/>
      <c r="D248" s="74"/>
      <c r="E248" s="815" t="s">
        <v>1946</v>
      </c>
      <c r="F248" s="16" t="s">
        <v>1947</v>
      </c>
      <c r="G248" s="7"/>
      <c r="H248" s="82" t="s">
        <v>7</v>
      </c>
      <c r="I248" s="14" t="s">
        <v>393</v>
      </c>
      <c r="J248" s="374" t="str">
        <f>MID(E248,7,2)-40&amp;"/"&amp;MID(E248,9,2)&amp;"/"&amp;MID(E248,11,2)</f>
        <v>24/01/97</v>
      </c>
      <c r="K248" s="91">
        <f t="shared" ca="1" si="4"/>
        <v>25</v>
      </c>
      <c r="L248" s="14" t="s">
        <v>98</v>
      </c>
      <c r="M248" s="14" t="s">
        <v>74</v>
      </c>
      <c r="N248" s="95"/>
      <c r="O248" s="93"/>
    </row>
    <row r="249" spans="1:15">
      <c r="A249" s="7">
        <f>ROWS($A$3:A249)</f>
        <v>247</v>
      </c>
      <c r="B249" s="7">
        <f>ROWS($A$3:B249)</f>
        <v>247</v>
      </c>
      <c r="C249" s="14"/>
      <c r="D249" s="74"/>
      <c r="E249" s="815" t="s">
        <v>1948</v>
      </c>
      <c r="F249" s="16" t="s">
        <v>1949</v>
      </c>
      <c r="G249" s="7"/>
      <c r="H249" s="82" t="s">
        <v>7</v>
      </c>
      <c r="I249" s="14" t="s">
        <v>23</v>
      </c>
      <c r="J249" s="374" t="str">
        <f>MID(E249,7,2)-40&amp;"/"&amp;MID(E249,9,2)&amp;"/"&amp;MID(E249,11,2)</f>
        <v>29/12/00</v>
      </c>
      <c r="K249" s="91">
        <f t="shared" ca="1" si="4"/>
        <v>21</v>
      </c>
      <c r="L249" s="14" t="s">
        <v>98</v>
      </c>
      <c r="M249" s="14" t="s">
        <v>245</v>
      </c>
      <c r="N249" s="95"/>
      <c r="O249" s="93"/>
    </row>
    <row r="250" spans="1:15">
      <c r="A250" s="7">
        <f>ROWS($A$3:A250)</f>
        <v>248</v>
      </c>
      <c r="B250" s="7">
        <f>ROWS($A$3:B250)</f>
        <v>248</v>
      </c>
      <c r="C250" s="14">
        <v>70</v>
      </c>
      <c r="D250" s="74" t="s">
        <v>1950</v>
      </c>
      <c r="E250" s="815" t="s">
        <v>1951</v>
      </c>
      <c r="F250" s="86" t="s">
        <v>1952</v>
      </c>
      <c r="G250" s="17" t="s">
        <v>17</v>
      </c>
      <c r="H250" s="17"/>
      <c r="I250" s="14" t="s">
        <v>1953</v>
      </c>
      <c r="J250" s="374" t="str">
        <f>MID(E250,7,2)&amp;"/"&amp;MID(E250,9,2)&amp;"/"&amp;MID(E250,11,2)</f>
        <v>30/11/74</v>
      </c>
      <c r="K250" s="91">
        <f t="shared" ca="1" si="4"/>
        <v>48</v>
      </c>
      <c r="L250" s="14" t="s">
        <v>113</v>
      </c>
      <c r="M250" s="14" t="s">
        <v>42</v>
      </c>
      <c r="N250" s="95" t="s">
        <v>1184</v>
      </c>
      <c r="O250" s="93"/>
    </row>
    <row r="251" spans="1:15" ht="15" customHeight="1">
      <c r="A251" s="7">
        <f>ROWS($A$3:A251)</f>
        <v>249</v>
      </c>
      <c r="B251" s="7">
        <f>ROWS($A$3:B251)</f>
        <v>249</v>
      </c>
      <c r="C251" s="14">
        <v>71</v>
      </c>
      <c r="D251" s="74" t="s">
        <v>1954</v>
      </c>
      <c r="E251" s="815" t="s">
        <v>1955</v>
      </c>
      <c r="F251" s="70" t="s">
        <v>1956</v>
      </c>
      <c r="G251" s="71" t="s">
        <v>17</v>
      </c>
      <c r="H251" s="71"/>
      <c r="I251" s="14" t="s">
        <v>23</v>
      </c>
      <c r="J251" s="374" t="str">
        <f>MID(E251,7,2)&amp;"/"&amp;MID(E251,9,2)&amp;"/"&amp;MID(E251,11,2)</f>
        <v>21/07/82</v>
      </c>
      <c r="K251" s="91">
        <f t="shared" ca="1" si="4"/>
        <v>40</v>
      </c>
      <c r="L251" s="14" t="s">
        <v>98</v>
      </c>
      <c r="M251" s="14" t="s">
        <v>42</v>
      </c>
      <c r="N251" s="95" t="s">
        <v>1184</v>
      </c>
      <c r="O251" s="93"/>
    </row>
    <row r="252" spans="1:15">
      <c r="A252" s="7">
        <f>ROWS($A$3:A252)</f>
        <v>250</v>
      </c>
      <c r="B252" s="7">
        <f>ROWS($A$3:B252)</f>
        <v>250</v>
      </c>
      <c r="C252" s="14"/>
      <c r="D252" s="74"/>
      <c r="E252" s="815" t="s">
        <v>1957</v>
      </c>
      <c r="F252" s="16" t="s">
        <v>1958</v>
      </c>
      <c r="G252" s="17" t="s">
        <v>17</v>
      </c>
      <c r="H252" s="17"/>
      <c r="I252" s="14" t="s">
        <v>23</v>
      </c>
      <c r="J252" s="374" t="str">
        <f>MID(E252,7,2)&amp;"/"&amp;MID(E252,9,2)&amp;"/"&amp;MID(E252,11,2)</f>
        <v>14/09/86</v>
      </c>
      <c r="K252" s="91">
        <f t="shared" ca="1" si="4"/>
        <v>36</v>
      </c>
      <c r="L252" s="14" t="s">
        <v>19</v>
      </c>
      <c r="M252" s="14" t="s">
        <v>42</v>
      </c>
      <c r="N252" s="95"/>
      <c r="O252" s="93"/>
    </row>
    <row r="253" spans="1:15" ht="15" customHeight="1">
      <c r="A253" s="7">
        <f>ROWS($A$3:A253)</f>
        <v>251</v>
      </c>
      <c r="B253" s="7">
        <f>ROWS($A$3:B253)</f>
        <v>251</v>
      </c>
      <c r="C253" s="14"/>
      <c r="D253" s="74"/>
      <c r="E253" s="815" t="s">
        <v>1961</v>
      </c>
      <c r="F253" s="16" t="s">
        <v>1962</v>
      </c>
      <c r="G253" s="7"/>
      <c r="H253" s="82" t="s">
        <v>7</v>
      </c>
      <c r="I253" s="14" t="s">
        <v>23</v>
      </c>
      <c r="J253" s="374" t="str">
        <f>MID(E253,7,2)-40&amp;"/"&amp;MID(E253,9,2)&amp;"/"&amp;MID(E253,11,2)</f>
        <v>24/09/93</v>
      </c>
      <c r="K253" s="91">
        <f t="shared" ca="1" si="4"/>
        <v>29</v>
      </c>
      <c r="L253" s="14" t="s">
        <v>19</v>
      </c>
      <c r="M253" s="14" t="s">
        <v>42</v>
      </c>
      <c r="N253" s="95"/>
      <c r="O253" s="93"/>
    </row>
    <row r="254" spans="1:15">
      <c r="A254" s="7">
        <f>ROWS($A$3:A254)</f>
        <v>252</v>
      </c>
      <c r="B254" s="7">
        <f>ROWS($A$3:B254)</f>
        <v>252</v>
      </c>
      <c r="C254" s="14">
        <v>72</v>
      </c>
      <c r="D254" s="74" t="s">
        <v>1963</v>
      </c>
      <c r="E254" s="815" t="s">
        <v>1964</v>
      </c>
      <c r="F254" s="70" t="s">
        <v>1965</v>
      </c>
      <c r="G254" s="71" t="s">
        <v>17</v>
      </c>
      <c r="H254" s="71"/>
      <c r="I254" s="14" t="s">
        <v>23</v>
      </c>
      <c r="J254" s="374" t="str">
        <f>MID(E254,7,2)&amp;"/"&amp;MID(E254,9,2)&amp;"/"&amp;MID(E254,11,2)</f>
        <v>15/08/61</v>
      </c>
      <c r="K254" s="91">
        <f t="shared" ca="1" si="4"/>
        <v>61</v>
      </c>
      <c r="L254" s="14" t="s">
        <v>113</v>
      </c>
      <c r="M254" s="14" t="s">
        <v>772</v>
      </c>
      <c r="N254" s="95" t="s">
        <v>1966</v>
      </c>
      <c r="O254" s="93"/>
    </row>
    <row r="255" spans="1:15">
      <c r="A255" s="7">
        <f>ROWS($A$3:A255)</f>
        <v>253</v>
      </c>
      <c r="B255" s="7">
        <f>ROWS($A$3:B255)</f>
        <v>253</v>
      </c>
      <c r="C255" s="14"/>
      <c r="D255" s="74"/>
      <c r="E255" s="815" t="s">
        <v>1967</v>
      </c>
      <c r="F255" s="16" t="s">
        <v>1968</v>
      </c>
      <c r="G255" s="7"/>
      <c r="H255" s="82" t="s">
        <v>7</v>
      </c>
      <c r="I255" s="14" t="s">
        <v>1969</v>
      </c>
      <c r="J255" s="374" t="str">
        <f>MID(E255,7,2)-40&amp;"/"&amp;MID(E255,9,2)&amp;"/"&amp;MID(E255,11,2)</f>
        <v>9/10/67</v>
      </c>
      <c r="K255" s="91">
        <f t="shared" ca="1" si="4"/>
        <v>55</v>
      </c>
      <c r="L255" s="14" t="s">
        <v>24</v>
      </c>
      <c r="M255" s="14" t="s">
        <v>772</v>
      </c>
      <c r="N255" s="95"/>
      <c r="O255" s="93"/>
    </row>
    <row r="256" spans="1:15">
      <c r="A256" s="7">
        <f>ROWS($A$3:A256)</f>
        <v>254</v>
      </c>
      <c r="B256" s="7">
        <f>ROWS($A$3:B256)</f>
        <v>254</v>
      </c>
      <c r="C256" s="14"/>
      <c r="D256" s="74"/>
      <c r="E256" s="815" t="s">
        <v>1970</v>
      </c>
      <c r="F256" s="16" t="s">
        <v>1971</v>
      </c>
      <c r="G256" s="17" t="s">
        <v>17</v>
      </c>
      <c r="H256" s="17"/>
      <c r="I256" s="14" t="s">
        <v>23</v>
      </c>
      <c r="J256" s="374" t="str">
        <f>MID(E256,7,2)&amp;"/"&amp;MID(E256,9,2)&amp;"/"&amp;MID(E256,11,2)</f>
        <v>02/05/98</v>
      </c>
      <c r="K256" s="91">
        <f t="shared" ca="1" si="4"/>
        <v>24</v>
      </c>
      <c r="L256" s="14" t="s">
        <v>46</v>
      </c>
      <c r="M256" s="14" t="s">
        <v>798</v>
      </c>
      <c r="N256" s="95"/>
      <c r="O256" s="93"/>
    </row>
    <row r="257" spans="1:15">
      <c r="A257" s="7">
        <f>ROWS($A$3:A257)</f>
        <v>255</v>
      </c>
      <c r="B257" s="7">
        <f>ROWS($A$3:B257)</f>
        <v>255</v>
      </c>
      <c r="C257" s="14"/>
      <c r="D257" s="74"/>
      <c r="E257" s="815" t="s">
        <v>1972</v>
      </c>
      <c r="F257" s="16" t="s">
        <v>1973</v>
      </c>
      <c r="G257" s="7"/>
      <c r="H257" s="82" t="s">
        <v>7</v>
      </c>
      <c r="I257" s="14" t="s">
        <v>23</v>
      </c>
      <c r="J257" s="374" t="str">
        <f>MID(E257,7,2)-40&amp;"/"&amp;MID(E257,9,2)&amp;"/"&amp;MID(E257,11,2)</f>
        <v>2/04/01</v>
      </c>
      <c r="K257" s="91">
        <f t="shared" ca="1" si="4"/>
        <v>21</v>
      </c>
      <c r="L257" s="14" t="s">
        <v>19</v>
      </c>
      <c r="M257" s="14" t="s">
        <v>42</v>
      </c>
      <c r="N257" s="95"/>
      <c r="O257" s="93"/>
    </row>
    <row r="258" spans="1:15">
      <c r="A258" s="7">
        <f>ROWS($A$3:A258)</f>
        <v>256</v>
      </c>
      <c r="B258" s="7">
        <f>ROWS($A$3:B258)</f>
        <v>256</v>
      </c>
      <c r="C258" s="14"/>
      <c r="D258" s="74"/>
      <c r="E258" s="815" t="s">
        <v>1974</v>
      </c>
      <c r="F258" s="16" t="s">
        <v>1975</v>
      </c>
      <c r="G258" s="17" t="s">
        <v>17</v>
      </c>
      <c r="H258" s="17"/>
      <c r="I258" s="14" t="s">
        <v>23</v>
      </c>
      <c r="J258" s="374" t="str">
        <f>MID(E258,7,2)&amp;"/"&amp;MID(E258,9,2)&amp;"/"&amp;MID(E258,11,2)</f>
        <v>14/07/03</v>
      </c>
      <c r="K258" s="91">
        <f t="shared" ca="1" si="4"/>
        <v>19</v>
      </c>
      <c r="L258" s="14" t="s">
        <v>19</v>
      </c>
      <c r="M258" s="14" t="s">
        <v>35</v>
      </c>
      <c r="N258" s="95"/>
      <c r="O258" s="93"/>
    </row>
    <row r="259" spans="1:15">
      <c r="A259" s="7">
        <f>ROWS($A$3:A259)</f>
        <v>257</v>
      </c>
      <c r="B259" s="7">
        <f>ROWS($A$3:B259)</f>
        <v>257</v>
      </c>
      <c r="C259" s="14">
        <v>73</v>
      </c>
      <c r="D259" s="74" t="s">
        <v>1976</v>
      </c>
      <c r="E259" s="815" t="s">
        <v>1977</v>
      </c>
      <c r="F259" s="70" t="s">
        <v>1978</v>
      </c>
      <c r="G259" s="7"/>
      <c r="H259" s="82" t="s">
        <v>7</v>
      </c>
      <c r="I259" s="14" t="s">
        <v>771</v>
      </c>
      <c r="J259" s="374" t="str">
        <f>MID(E259,7,2)-40&amp;"/"&amp;MID(E259,9,2)&amp;"/"&amp;MID(E259,11,2)</f>
        <v>1/02/34</v>
      </c>
      <c r="K259" s="91">
        <f t="shared" ca="1" si="4"/>
        <v>88</v>
      </c>
      <c r="L259" s="14" t="s">
        <v>113</v>
      </c>
      <c r="M259" s="14" t="s">
        <v>772</v>
      </c>
      <c r="N259" s="95"/>
      <c r="O259" s="93"/>
    </row>
    <row r="260" spans="1:15">
      <c r="A260" s="7">
        <f>ROWS($A$3:A260)</f>
        <v>258</v>
      </c>
      <c r="B260" s="7">
        <f>ROWS($A$3:B260)</f>
        <v>258</v>
      </c>
      <c r="C260" s="14">
        <v>74</v>
      </c>
      <c r="D260" s="74" t="s">
        <v>1979</v>
      </c>
      <c r="E260" s="815" t="s">
        <v>1980</v>
      </c>
      <c r="F260" s="70" t="s">
        <v>1981</v>
      </c>
      <c r="G260" s="71" t="s">
        <v>17</v>
      </c>
      <c r="H260" s="71"/>
      <c r="I260" s="14" t="s">
        <v>23</v>
      </c>
      <c r="J260" s="374" t="str">
        <f>MID(E260,7,2)&amp;"/"&amp;MID(E260,9,2)&amp;"/"&amp;MID(E260,11,2)</f>
        <v>09/08/72</v>
      </c>
      <c r="K260" s="91">
        <f t="shared" ca="1" si="4"/>
        <v>50</v>
      </c>
      <c r="L260" s="14" t="s">
        <v>24</v>
      </c>
      <c r="M260" s="14" t="s">
        <v>772</v>
      </c>
      <c r="N260" s="95" t="s">
        <v>1982</v>
      </c>
      <c r="O260" s="93"/>
    </row>
    <row r="261" spans="1:15">
      <c r="A261" s="7">
        <f>ROWS($A$3:A261)</f>
        <v>259</v>
      </c>
      <c r="B261" s="7">
        <f>ROWS($A$3:B261)</f>
        <v>259</v>
      </c>
      <c r="C261" s="14"/>
      <c r="D261" s="74"/>
      <c r="E261" s="815" t="s">
        <v>1983</v>
      </c>
      <c r="F261" s="16" t="s">
        <v>1984</v>
      </c>
      <c r="G261" s="7"/>
      <c r="H261" s="82" t="s">
        <v>7</v>
      </c>
      <c r="I261" s="14" t="s">
        <v>1331</v>
      </c>
      <c r="J261" s="374" t="str">
        <f>MID(E261,7,2)-40&amp;"/"&amp;MID(E261,9,2)&amp;"/"&amp;MID(E261,11,2)</f>
        <v>13/10/71</v>
      </c>
      <c r="K261" s="91">
        <f t="shared" ca="1" si="4"/>
        <v>51</v>
      </c>
      <c r="L261" s="14" t="s">
        <v>24</v>
      </c>
      <c r="M261" s="14" t="s">
        <v>772</v>
      </c>
      <c r="N261" s="95"/>
      <c r="O261" s="93"/>
    </row>
    <row r="262" spans="1:15">
      <c r="A262" s="7">
        <f>ROWS($A$3:A262)</f>
        <v>260</v>
      </c>
      <c r="B262" s="7">
        <f>ROWS($A$3:B262)</f>
        <v>260</v>
      </c>
      <c r="C262" s="14"/>
      <c r="D262" s="74"/>
      <c r="E262" s="815" t="s">
        <v>1985</v>
      </c>
      <c r="F262" s="16" t="s">
        <v>1986</v>
      </c>
      <c r="G262" s="7"/>
      <c r="H262" s="82" t="s">
        <v>7</v>
      </c>
      <c r="I262" s="14" t="s">
        <v>1987</v>
      </c>
      <c r="J262" s="374" t="str">
        <f>MID(E262,7,2)-40&amp;"/"&amp;MID(E262,9,2)&amp;"/"&amp;MID(E262,11,2)</f>
        <v>27/11/96</v>
      </c>
      <c r="K262" s="91">
        <f t="shared" ref="K262:K325" ca="1" si="5">ROUNDDOWN(YEARFRAC(J262,TODAY(),1),0)</f>
        <v>26</v>
      </c>
      <c r="L262" s="14" t="s">
        <v>19</v>
      </c>
      <c r="M262" s="14" t="s">
        <v>74</v>
      </c>
      <c r="N262" s="95"/>
      <c r="O262" s="93"/>
    </row>
    <row r="263" spans="1:15">
      <c r="A263" s="7">
        <f>ROWS($A$3:A263)</f>
        <v>261</v>
      </c>
      <c r="B263" s="7">
        <f>ROWS($A$3:B263)</f>
        <v>261</v>
      </c>
      <c r="C263" s="14"/>
      <c r="D263" s="74"/>
      <c r="E263" s="815" t="s">
        <v>1988</v>
      </c>
      <c r="F263" s="16" t="s">
        <v>1989</v>
      </c>
      <c r="G263" s="7"/>
      <c r="H263" s="82" t="s">
        <v>7</v>
      </c>
      <c r="I263" s="14" t="s">
        <v>23</v>
      </c>
      <c r="J263" s="374" t="str">
        <f>MID(E263,7,2)-40&amp;"/"&amp;MID(E263,9,2)&amp;"/"&amp;MID(E263,11,2)</f>
        <v>20/02/99</v>
      </c>
      <c r="K263" s="91">
        <f t="shared" ca="1" si="5"/>
        <v>23</v>
      </c>
      <c r="L263" s="14" t="s">
        <v>19</v>
      </c>
      <c r="M263" s="14" t="s">
        <v>74</v>
      </c>
      <c r="N263" s="95"/>
      <c r="O263" s="93"/>
    </row>
    <row r="264" spans="1:15">
      <c r="A264" s="7">
        <f>ROWS($A$3:A264)</f>
        <v>262</v>
      </c>
      <c r="B264" s="7">
        <f>ROWS($A$3:B264)</f>
        <v>262</v>
      </c>
      <c r="C264" s="14"/>
      <c r="D264" s="74"/>
      <c r="E264" s="815" t="s">
        <v>1990</v>
      </c>
      <c r="F264" s="16" t="s">
        <v>1991</v>
      </c>
      <c r="G264" s="7"/>
      <c r="H264" s="82" t="s">
        <v>7</v>
      </c>
      <c r="I264" s="14" t="s">
        <v>23</v>
      </c>
      <c r="J264" s="374" t="str">
        <f>MID(E264,7,2)-40&amp;"/"&amp;MID(E264,9,2)&amp;"/"&amp;MID(E264,11,2)</f>
        <v>29/04/01</v>
      </c>
      <c r="K264" s="91">
        <f t="shared" ca="1" si="5"/>
        <v>21</v>
      </c>
      <c r="L264" s="14" t="s">
        <v>19</v>
      </c>
      <c r="M264" s="14" t="s">
        <v>42</v>
      </c>
      <c r="N264" s="95"/>
      <c r="O264" s="93"/>
    </row>
    <row r="265" spans="1:15">
      <c r="A265" s="7">
        <f>ROWS($A$3:A265)</f>
        <v>263</v>
      </c>
      <c r="B265" s="7">
        <f>ROWS($A$3:B265)</f>
        <v>263</v>
      </c>
      <c r="C265" s="14"/>
      <c r="D265" s="74"/>
      <c r="E265" s="815" t="s">
        <v>1992</v>
      </c>
      <c r="F265" s="16" t="s">
        <v>1993</v>
      </c>
      <c r="G265" s="17" t="s">
        <v>17</v>
      </c>
      <c r="H265" s="17"/>
      <c r="I265" s="14" t="s">
        <v>23</v>
      </c>
      <c r="J265" s="374" t="str">
        <f>MID(E265,7,2)&amp;"/"&amp;MID(E265,9,2)&amp;"/"&amp;MID(E265,11,2)</f>
        <v>23/08/02</v>
      </c>
      <c r="K265" s="91">
        <f t="shared" ca="1" si="5"/>
        <v>20</v>
      </c>
      <c r="L265" s="14" t="s">
        <v>19</v>
      </c>
      <c r="M265" s="14" t="s">
        <v>35</v>
      </c>
      <c r="N265" s="95"/>
      <c r="O265" s="93"/>
    </row>
    <row r="266" spans="1:15">
      <c r="A266" s="7">
        <f>ROWS($A$3:A266)</f>
        <v>264</v>
      </c>
      <c r="B266" s="7">
        <f>ROWS($A$3:B266)</f>
        <v>264</v>
      </c>
      <c r="C266" s="14"/>
      <c r="D266" s="74"/>
      <c r="E266" s="815" t="s">
        <v>1994</v>
      </c>
      <c r="F266" s="16" t="s">
        <v>1995</v>
      </c>
      <c r="G266" s="7"/>
      <c r="H266" s="82" t="s">
        <v>7</v>
      </c>
      <c r="I266" s="14" t="s">
        <v>23</v>
      </c>
      <c r="J266" s="374" t="str">
        <f>MID(E266,7,2)-40&amp;"/"&amp;MID(E266,9,2)&amp;"/"&amp;MID(E266,11,2)</f>
        <v>7/07/04</v>
      </c>
      <c r="K266" s="91">
        <f t="shared" ca="1" si="5"/>
        <v>18</v>
      </c>
      <c r="L266" s="14" t="s">
        <v>19</v>
      </c>
      <c r="M266" s="14" t="s">
        <v>35</v>
      </c>
      <c r="N266" s="95"/>
      <c r="O266" s="93"/>
    </row>
    <row r="267" spans="1:15">
      <c r="A267" s="7">
        <f>ROWS($A$3:A267)</f>
        <v>265</v>
      </c>
      <c r="B267" s="7">
        <f>ROWS($A$3:B267)</f>
        <v>265</v>
      </c>
      <c r="C267" s="14"/>
      <c r="D267" s="74"/>
      <c r="E267" s="815" t="s">
        <v>1996</v>
      </c>
      <c r="F267" s="16" t="s">
        <v>1997</v>
      </c>
      <c r="G267" s="17" t="s">
        <v>17</v>
      </c>
      <c r="H267" s="17"/>
      <c r="I267" s="14" t="s">
        <v>23</v>
      </c>
      <c r="J267" s="374" t="str">
        <f>MID(E267,7,2)&amp;"/"&amp;MID(E267,9,2)&amp;"/"&amp;MID(E267,11,2)</f>
        <v>10/09/07</v>
      </c>
      <c r="K267" s="91">
        <f t="shared" ca="1" si="5"/>
        <v>15</v>
      </c>
      <c r="L267" s="14" t="s">
        <v>113</v>
      </c>
      <c r="M267" s="14" t="s">
        <v>35</v>
      </c>
      <c r="N267" s="95"/>
      <c r="O267" s="93"/>
    </row>
    <row r="268" spans="1:15">
      <c r="A268" s="7">
        <f>ROWS($A$3:A268)</f>
        <v>266</v>
      </c>
      <c r="B268" s="7">
        <f>ROWS($A$3:B268)</f>
        <v>266</v>
      </c>
      <c r="C268" s="14">
        <v>75</v>
      </c>
      <c r="D268" s="74" t="s">
        <v>1998</v>
      </c>
      <c r="E268" s="815" t="s">
        <v>1999</v>
      </c>
      <c r="F268" s="70" t="s">
        <v>2000</v>
      </c>
      <c r="G268" s="71" t="s">
        <v>17</v>
      </c>
      <c r="H268" s="71"/>
      <c r="I268" s="14" t="s">
        <v>23</v>
      </c>
      <c r="J268" s="374" t="str">
        <f>MID(E268,7,2)&amp;"/"&amp;MID(E268,9,2)&amp;"/"&amp;MID(E268,11,2)</f>
        <v>12/09/59</v>
      </c>
      <c r="K268" s="91">
        <f t="shared" ca="1" si="5"/>
        <v>63</v>
      </c>
      <c r="L268" s="14" t="s">
        <v>24</v>
      </c>
      <c r="M268" s="14" t="s">
        <v>42</v>
      </c>
      <c r="N268" s="95" t="s">
        <v>2001</v>
      </c>
      <c r="O268" s="93"/>
    </row>
    <row r="269" spans="1:15">
      <c r="A269" s="7">
        <f>ROWS($A$3:A269)</f>
        <v>267</v>
      </c>
      <c r="B269" s="7">
        <f>ROWS($A$3:B269)</f>
        <v>267</v>
      </c>
      <c r="C269" s="14"/>
      <c r="D269" s="74"/>
      <c r="E269" s="815" t="s">
        <v>2002</v>
      </c>
      <c r="F269" s="16" t="s">
        <v>2003</v>
      </c>
      <c r="G269" s="7"/>
      <c r="H269" s="82" t="s">
        <v>7</v>
      </c>
      <c r="I269" s="14" t="s">
        <v>2004</v>
      </c>
      <c r="J269" s="374" t="str">
        <f>MID(E269,7,2)-40&amp;"/"&amp;MID(E269,9,2)&amp;"/"&amp;MID(E269,11,2)</f>
        <v>1/02/51</v>
      </c>
      <c r="K269" s="91">
        <f t="shared" ca="1" si="5"/>
        <v>71</v>
      </c>
      <c r="L269" s="14" t="s">
        <v>24</v>
      </c>
      <c r="M269" s="14" t="s">
        <v>42</v>
      </c>
      <c r="N269" s="95"/>
      <c r="O269" s="93"/>
    </row>
    <row r="270" spans="1:15">
      <c r="A270" s="7">
        <f>ROWS($A$3:A270)</f>
        <v>268</v>
      </c>
      <c r="B270" s="7">
        <f>ROWS($A$3:B270)</f>
        <v>268</v>
      </c>
      <c r="C270" s="14"/>
      <c r="D270" s="74"/>
      <c r="E270" s="815" t="s">
        <v>2005</v>
      </c>
      <c r="F270" s="16" t="s">
        <v>2006</v>
      </c>
      <c r="G270" s="7"/>
      <c r="H270" s="82" t="s">
        <v>7</v>
      </c>
      <c r="I270" s="14" t="s">
        <v>23</v>
      </c>
      <c r="J270" s="374" t="str">
        <f>MID(E270,7,2)-40&amp;"/"&amp;MID(E270,9,2)&amp;"/"&amp;MID(E270,11,2)</f>
        <v>15/08/96</v>
      </c>
      <c r="K270" s="91">
        <f t="shared" ca="1" si="5"/>
        <v>26</v>
      </c>
      <c r="L270" s="14" t="s">
        <v>98</v>
      </c>
      <c r="M270" s="14" t="s">
        <v>245</v>
      </c>
      <c r="N270" s="95"/>
      <c r="O270" s="93"/>
    </row>
    <row r="271" spans="1:15">
      <c r="A271" s="7">
        <f>ROWS($A$3:A271)</f>
        <v>269</v>
      </c>
      <c r="B271" s="7">
        <f>ROWS($A$3:B271)</f>
        <v>269</v>
      </c>
      <c r="C271" s="14">
        <v>76</v>
      </c>
      <c r="D271" s="74" t="s">
        <v>2007</v>
      </c>
      <c r="E271" s="12" t="s">
        <v>2008</v>
      </c>
      <c r="F271" s="70" t="s">
        <v>2009</v>
      </c>
      <c r="G271" s="71" t="s">
        <v>17</v>
      </c>
      <c r="H271" s="71"/>
      <c r="I271" s="14" t="s">
        <v>23</v>
      </c>
      <c r="J271" s="374" t="str">
        <f>MID(E271,7,2)-10&amp;"/"&amp;MID(E271,9,2)&amp;"/"&amp;MID(E271,11,2)</f>
        <v>7/05/86</v>
      </c>
      <c r="K271" s="91">
        <f t="shared" ca="1" si="5"/>
        <v>36</v>
      </c>
      <c r="L271" s="14" t="s">
        <v>19</v>
      </c>
      <c r="M271" s="14" t="s">
        <v>42</v>
      </c>
      <c r="N271" s="95" t="s">
        <v>2010</v>
      </c>
      <c r="O271" s="93"/>
    </row>
    <row r="272" spans="1:15">
      <c r="A272" s="7">
        <f>ROWS($A$3:A272)</f>
        <v>270</v>
      </c>
      <c r="B272" s="7">
        <f>ROWS($A$3:B272)</f>
        <v>270</v>
      </c>
      <c r="C272" s="14"/>
      <c r="D272" s="74"/>
      <c r="E272" s="815" t="s">
        <v>2011</v>
      </c>
      <c r="F272" s="16" t="s">
        <v>2012</v>
      </c>
      <c r="G272" s="7"/>
      <c r="H272" s="82" t="s">
        <v>7</v>
      </c>
      <c r="I272" s="14" t="s">
        <v>2013</v>
      </c>
      <c r="J272" s="374" t="str">
        <f>MID(E272,7,2)-40&amp;"/"&amp;MID(E272,9,2)&amp;"/"&amp;MID(E272,11,2)</f>
        <v>28/05/91</v>
      </c>
      <c r="K272" s="91">
        <f t="shared" ca="1" si="5"/>
        <v>31</v>
      </c>
      <c r="L272" s="14" t="s">
        <v>19</v>
      </c>
      <c r="M272" s="14" t="s">
        <v>42</v>
      </c>
      <c r="N272" s="95"/>
      <c r="O272" s="93"/>
    </row>
    <row r="273" spans="1:15">
      <c r="A273" s="7">
        <f>ROWS($A$3:A273)</f>
        <v>271</v>
      </c>
      <c r="B273" s="7">
        <f>ROWS($A$3:B273)</f>
        <v>271</v>
      </c>
      <c r="C273" s="14"/>
      <c r="D273" s="74"/>
      <c r="E273" s="815" t="s">
        <v>2014</v>
      </c>
      <c r="F273" s="117" t="s">
        <v>2015</v>
      </c>
      <c r="G273" s="17" t="s">
        <v>17</v>
      </c>
      <c r="H273" s="17"/>
      <c r="I273" s="14" t="s">
        <v>23</v>
      </c>
      <c r="J273" s="374" t="str">
        <f>MID(E273,7,2)&amp;"/"&amp;MID(E273,9,2)&amp;"/"&amp;MID(E273,11,2)</f>
        <v>02/02/16</v>
      </c>
      <c r="K273" s="91">
        <f t="shared" ca="1" si="5"/>
        <v>6</v>
      </c>
      <c r="L273" s="14" t="s">
        <v>1332</v>
      </c>
      <c r="M273" s="14" t="s">
        <v>798</v>
      </c>
      <c r="N273" s="95"/>
      <c r="O273" s="93"/>
    </row>
    <row r="274" spans="1:15">
      <c r="A274" s="7">
        <f>ROWS($A$3:A274)</f>
        <v>272</v>
      </c>
      <c r="B274" s="7">
        <f>ROWS($A$3:B274)</f>
        <v>272</v>
      </c>
      <c r="C274" s="14"/>
      <c r="D274" s="74"/>
      <c r="E274" s="12" t="s">
        <v>2421</v>
      </c>
      <c r="F274" s="16" t="s">
        <v>2422</v>
      </c>
      <c r="G274" s="17" t="s">
        <v>17</v>
      </c>
      <c r="H274" s="17"/>
      <c r="I274" s="14" t="s">
        <v>23</v>
      </c>
      <c r="J274" s="374">
        <v>42933</v>
      </c>
      <c r="K274" s="91">
        <f t="shared" ca="1" si="5"/>
        <v>5</v>
      </c>
      <c r="L274" s="14" t="s">
        <v>1332</v>
      </c>
      <c r="M274" s="14" t="s">
        <v>798</v>
      </c>
      <c r="N274" s="95"/>
      <c r="O274" s="93"/>
    </row>
    <row r="275" spans="1:15">
      <c r="A275" s="7">
        <f>ROWS($A$3:A275)</f>
        <v>273</v>
      </c>
      <c r="B275" s="7">
        <f>ROWS($A$3:B275)</f>
        <v>273</v>
      </c>
      <c r="C275" s="14"/>
      <c r="D275" s="74"/>
      <c r="E275" s="12" t="s">
        <v>2423</v>
      </c>
      <c r="F275" s="16" t="s">
        <v>2017</v>
      </c>
      <c r="G275" s="17" t="s">
        <v>17</v>
      </c>
      <c r="H275" s="17"/>
      <c r="I275" s="14" t="s">
        <v>23</v>
      </c>
      <c r="J275" s="374">
        <v>43782</v>
      </c>
      <c r="K275" s="91">
        <f t="shared" ca="1" si="5"/>
        <v>3</v>
      </c>
      <c r="L275" s="14" t="s">
        <v>1332</v>
      </c>
      <c r="M275" s="14" t="s">
        <v>798</v>
      </c>
      <c r="N275" s="95"/>
      <c r="O275" s="93"/>
    </row>
    <row r="276" spans="1:15">
      <c r="A276" s="7">
        <f>ROWS($A$3:A276)</f>
        <v>274</v>
      </c>
      <c r="B276" s="7">
        <f>ROWS($A$3:B276)</f>
        <v>274</v>
      </c>
      <c r="C276" s="14">
        <v>77</v>
      </c>
      <c r="D276" s="74" t="s">
        <v>2018</v>
      </c>
      <c r="E276" s="815" t="s">
        <v>2019</v>
      </c>
      <c r="F276" s="70" t="s">
        <v>2020</v>
      </c>
      <c r="G276" s="71" t="s">
        <v>17</v>
      </c>
      <c r="H276" s="71"/>
      <c r="I276" s="14" t="s">
        <v>23</v>
      </c>
      <c r="J276" s="374" t="str">
        <f>MID(E276,7,2)&amp;"/"&amp;MID(E276,9,2)&amp;"/"&amp;MID(E276,11,2)</f>
        <v>08/01/40</v>
      </c>
      <c r="K276" s="91">
        <f t="shared" ca="1" si="5"/>
        <v>82</v>
      </c>
      <c r="L276" s="14" t="s">
        <v>19</v>
      </c>
      <c r="M276" s="14" t="s">
        <v>772</v>
      </c>
      <c r="N276" s="95" t="s">
        <v>1184</v>
      </c>
      <c r="O276" s="93"/>
    </row>
    <row r="277" spans="1:15">
      <c r="A277" s="7">
        <f>ROWS($A$3:A277)</f>
        <v>275</v>
      </c>
      <c r="B277" s="7">
        <f>ROWS($A$3:B277)</f>
        <v>275</v>
      </c>
      <c r="C277" s="14"/>
      <c r="D277" s="74"/>
      <c r="E277" s="815" t="s">
        <v>2021</v>
      </c>
      <c r="F277" s="16" t="s">
        <v>2022</v>
      </c>
      <c r="G277" s="7"/>
      <c r="H277" s="82" t="s">
        <v>7</v>
      </c>
      <c r="I277" s="14" t="s">
        <v>1481</v>
      </c>
      <c r="J277" s="374" t="str">
        <f>MID(E277,7,2)-40&amp;"/"&amp;MID(E277,9,2)&amp;"/"&amp;MID(E277,11,2)</f>
        <v>9/08/39</v>
      </c>
      <c r="K277" s="91">
        <f t="shared" ca="1" si="5"/>
        <v>83</v>
      </c>
      <c r="L277" s="14" t="s">
        <v>24</v>
      </c>
      <c r="M277" s="14" t="s">
        <v>772</v>
      </c>
      <c r="N277" s="95"/>
      <c r="O277" s="93"/>
    </row>
    <row r="278" spans="1:15">
      <c r="A278" s="7">
        <f>ROWS($A$3:A278)</f>
        <v>276</v>
      </c>
      <c r="B278" s="7">
        <f>ROWS($A$3:B278)</f>
        <v>276</v>
      </c>
      <c r="C278" s="14">
        <v>78</v>
      </c>
      <c r="D278" s="74" t="s">
        <v>2023</v>
      </c>
      <c r="E278" s="815" t="s">
        <v>2024</v>
      </c>
      <c r="F278" s="70" t="s">
        <v>2025</v>
      </c>
      <c r="G278" s="71" t="s">
        <v>17</v>
      </c>
      <c r="H278" s="71"/>
      <c r="I278" s="14" t="s">
        <v>23</v>
      </c>
      <c r="J278" s="374" t="str">
        <f>MID(E278,7,2)&amp;"/"&amp;MID(E278,9,2)&amp;"/"&amp;MID(E278,11,2)</f>
        <v>29/05/75</v>
      </c>
      <c r="K278" s="91">
        <f t="shared" ca="1" si="5"/>
        <v>47</v>
      </c>
      <c r="L278" s="14" t="s">
        <v>19</v>
      </c>
      <c r="M278" s="14" t="s">
        <v>772</v>
      </c>
      <c r="N278" s="95" t="s">
        <v>1184</v>
      </c>
      <c r="O278" s="93"/>
    </row>
    <row r="279" spans="1:15">
      <c r="A279" s="7">
        <f>ROWS($A$3:A279)</f>
        <v>277</v>
      </c>
      <c r="B279" s="7">
        <f>ROWS($A$3:B279)</f>
        <v>277</v>
      </c>
      <c r="C279" s="14"/>
      <c r="D279" s="74"/>
      <c r="E279" s="815" t="s">
        <v>2026</v>
      </c>
      <c r="F279" s="16" t="s">
        <v>2027</v>
      </c>
      <c r="G279" s="7"/>
      <c r="H279" s="82" t="s">
        <v>7</v>
      </c>
      <c r="I279" s="14" t="s">
        <v>2028</v>
      </c>
      <c r="J279" s="374" t="str">
        <f>MID(E279,7,2)-40&amp;"/"&amp;MID(E279,9,2)&amp;"/"&amp;MID(E279,11,2)</f>
        <v>8/09/79</v>
      </c>
      <c r="K279" s="91">
        <f t="shared" ca="1" si="5"/>
        <v>43</v>
      </c>
      <c r="L279" s="14" t="s">
        <v>19</v>
      </c>
      <c r="M279" s="14" t="s">
        <v>772</v>
      </c>
      <c r="N279" s="95"/>
      <c r="O279" s="93"/>
    </row>
    <row r="280" spans="1:15">
      <c r="A280" s="7">
        <f>ROWS($A$3:A280)</f>
        <v>278</v>
      </c>
      <c r="B280" s="7">
        <f>ROWS($A$3:B280)</f>
        <v>278</v>
      </c>
      <c r="C280" s="14"/>
      <c r="D280" s="74"/>
      <c r="E280" s="815" t="s">
        <v>2029</v>
      </c>
      <c r="F280" s="16" t="s">
        <v>2030</v>
      </c>
      <c r="G280" s="7"/>
      <c r="H280" s="82" t="s">
        <v>7</v>
      </c>
      <c r="I280" s="14" t="s">
        <v>722</v>
      </c>
      <c r="J280" s="374" t="str">
        <f>MID(E280,7,2)-40&amp;"/"&amp;MID(E280,9,2)&amp;"/"&amp;MID(E280,11,2)</f>
        <v>13/01/05</v>
      </c>
      <c r="K280" s="91">
        <f t="shared" ca="1" si="5"/>
        <v>17</v>
      </c>
      <c r="L280" s="14" t="s">
        <v>24</v>
      </c>
      <c r="M280" s="14" t="s">
        <v>35</v>
      </c>
      <c r="N280" s="95"/>
      <c r="O280" s="93"/>
    </row>
    <row r="281" spans="1:15">
      <c r="A281" s="7">
        <f>ROWS($A$3:A281)</f>
        <v>279</v>
      </c>
      <c r="B281" s="7">
        <f>ROWS($A$3:B281)</f>
        <v>279</v>
      </c>
      <c r="C281" s="14"/>
      <c r="D281" s="74"/>
      <c r="E281" s="815" t="s">
        <v>2031</v>
      </c>
      <c r="F281" s="16" t="s">
        <v>2032</v>
      </c>
      <c r="G281" s="7"/>
      <c r="H281" s="82" t="s">
        <v>7</v>
      </c>
      <c r="I281" s="14" t="s">
        <v>23</v>
      </c>
      <c r="J281" s="374" t="str">
        <f>MID(E281,7,2)-40&amp;"/"&amp;MID(E281,9,2)&amp;"/"&amp;MID(E281,11,2)</f>
        <v>17/03/07</v>
      </c>
      <c r="K281" s="91">
        <f t="shared" ca="1" si="5"/>
        <v>15</v>
      </c>
      <c r="L281" s="14" t="s">
        <v>113</v>
      </c>
      <c r="M281" s="14" t="s">
        <v>35</v>
      </c>
      <c r="N281" s="95"/>
      <c r="O281" s="93"/>
    </row>
    <row r="282" spans="1:15">
      <c r="A282" s="7">
        <f>ROWS($A$3:A282)</f>
        <v>280</v>
      </c>
      <c r="B282" s="7">
        <f>ROWS($A$3:B282)</f>
        <v>280</v>
      </c>
      <c r="C282" s="14"/>
      <c r="D282" s="74"/>
      <c r="E282" s="815" t="s">
        <v>2033</v>
      </c>
      <c r="F282" s="16" t="s">
        <v>2034</v>
      </c>
      <c r="G282" s="7"/>
      <c r="H282" s="82" t="s">
        <v>7</v>
      </c>
      <c r="I282" s="14" t="s">
        <v>23</v>
      </c>
      <c r="J282" s="374" t="str">
        <f>MID(E282,7,2)-40&amp;"/"&amp;MID(E282,9,2)&amp;"/"&amp;MID(E282,11,2)</f>
        <v>3/04/09</v>
      </c>
      <c r="K282" s="91">
        <f t="shared" ca="1" si="5"/>
        <v>13</v>
      </c>
      <c r="L282" s="72" t="s">
        <v>38</v>
      </c>
      <c r="M282" s="14" t="s">
        <v>35</v>
      </c>
      <c r="N282" s="95"/>
      <c r="O282" s="93"/>
    </row>
    <row r="283" spans="1:15">
      <c r="A283" s="7">
        <f>ROWS($A$3:A283)</f>
        <v>281</v>
      </c>
      <c r="B283" s="7">
        <f>ROWS($A$3:B283)</f>
        <v>281</v>
      </c>
      <c r="C283" s="14"/>
      <c r="D283" s="74"/>
      <c r="E283" s="815" t="s">
        <v>2035</v>
      </c>
      <c r="F283" s="16" t="s">
        <v>2036</v>
      </c>
      <c r="G283" s="17" t="s">
        <v>17</v>
      </c>
      <c r="H283" s="17"/>
      <c r="I283" s="14" t="s">
        <v>23</v>
      </c>
      <c r="J283" s="374" t="str">
        <f>MID(E283,7,2)&amp;"/"&amp;MID(E283,9,2)&amp;"/"&amp;MID(E283,11,2)</f>
        <v>21/09/10</v>
      </c>
      <c r="K283" s="91">
        <f t="shared" ca="1" si="5"/>
        <v>12</v>
      </c>
      <c r="L283" s="14" t="s">
        <v>113</v>
      </c>
      <c r="M283" s="14" t="s">
        <v>35</v>
      </c>
      <c r="N283" s="95"/>
      <c r="O283" s="93"/>
    </row>
    <row r="284" spans="1:15">
      <c r="A284" s="7">
        <f>ROWS($A$3:A284)</f>
        <v>282</v>
      </c>
      <c r="B284" s="7">
        <f>ROWS($A$3:B284)</f>
        <v>282</v>
      </c>
      <c r="C284" s="14"/>
      <c r="D284" s="74"/>
      <c r="E284" s="815" t="s">
        <v>2037</v>
      </c>
      <c r="F284" s="16" t="s">
        <v>2038</v>
      </c>
      <c r="G284" s="7"/>
      <c r="H284" s="82" t="s">
        <v>7</v>
      </c>
      <c r="I284" s="14" t="s">
        <v>23</v>
      </c>
      <c r="J284" s="374" t="str">
        <f>MID(E284,7,2)-40&amp;"/"&amp;MID(E284,9,2)&amp;"/"&amp;MID(E284,11,2)</f>
        <v>2/02/14</v>
      </c>
      <c r="K284" s="91">
        <f t="shared" ca="1" si="5"/>
        <v>8</v>
      </c>
      <c r="L284" s="14" t="s">
        <v>113</v>
      </c>
      <c r="M284" s="14" t="s">
        <v>35</v>
      </c>
      <c r="N284" s="95"/>
      <c r="O284" s="93"/>
    </row>
    <row r="285" spans="1:15">
      <c r="A285" s="7">
        <f>ROWS($A$3:A285)</f>
        <v>283</v>
      </c>
      <c r="B285" s="7">
        <f>ROWS($A$3:B285)</f>
        <v>283</v>
      </c>
      <c r="C285" s="14">
        <v>79</v>
      </c>
      <c r="D285" s="74" t="s">
        <v>2039</v>
      </c>
      <c r="E285" s="815" t="s">
        <v>2040</v>
      </c>
      <c r="F285" s="70" t="s">
        <v>2041</v>
      </c>
      <c r="G285" s="7"/>
      <c r="H285" s="82" t="s">
        <v>7</v>
      </c>
      <c r="I285" s="14" t="s">
        <v>2042</v>
      </c>
      <c r="J285" s="374" t="str">
        <f>MID(E285,7,2)-40&amp;"/"&amp;MID(E285,9,2)&amp;"/"&amp;MID(E285,11,2)</f>
        <v>8/03/55</v>
      </c>
      <c r="K285" s="91">
        <f t="shared" ca="1" si="5"/>
        <v>67</v>
      </c>
      <c r="L285" s="14" t="s">
        <v>19</v>
      </c>
      <c r="M285" s="14" t="s">
        <v>772</v>
      </c>
      <c r="N285" s="95" t="s">
        <v>1184</v>
      </c>
      <c r="O285" s="93"/>
    </row>
    <row r="286" spans="1:15">
      <c r="A286" s="7">
        <f>ROWS($A$3:A286)</f>
        <v>284</v>
      </c>
      <c r="B286" s="7">
        <f>ROWS($A$3:B286)</f>
        <v>284</v>
      </c>
      <c r="C286" s="14"/>
      <c r="D286" s="74"/>
      <c r="E286" s="815" t="s">
        <v>2043</v>
      </c>
      <c r="F286" s="16" t="s">
        <v>881</v>
      </c>
      <c r="G286" s="17" t="s">
        <v>17</v>
      </c>
      <c r="H286" s="17"/>
      <c r="I286" s="14" t="s">
        <v>23</v>
      </c>
      <c r="J286" s="374" t="str">
        <f>MID(E286,7,2)&amp;"/"&amp;MID(E286,9,2)&amp;"/"&amp;MID(E286,11,2)</f>
        <v>04/04/81</v>
      </c>
      <c r="K286" s="91">
        <f t="shared" ca="1" si="5"/>
        <v>41</v>
      </c>
      <c r="L286" s="14" t="s">
        <v>19</v>
      </c>
      <c r="M286" s="14" t="s">
        <v>42</v>
      </c>
      <c r="N286" s="95"/>
      <c r="O286" s="93"/>
    </row>
    <row r="287" spans="1:15">
      <c r="A287" s="7">
        <f>ROWS($A$3:A287)</f>
        <v>285</v>
      </c>
      <c r="B287" s="7">
        <f>ROWS($A$3:B287)</f>
        <v>285</v>
      </c>
      <c r="C287" s="14">
        <v>80</v>
      </c>
      <c r="D287" s="74" t="s">
        <v>2044</v>
      </c>
      <c r="E287" s="815" t="s">
        <v>2045</v>
      </c>
      <c r="F287" s="70" t="s">
        <v>2046</v>
      </c>
      <c r="G287" s="7"/>
      <c r="H287" s="82" t="s">
        <v>7</v>
      </c>
      <c r="I287" s="14" t="s">
        <v>1050</v>
      </c>
      <c r="J287" s="374" t="str">
        <f>MID(E287,7,2)-40&amp;"/"&amp;MID(E287,9,2)&amp;"/"&amp;MID(E287,11,2)</f>
        <v>24/02/47</v>
      </c>
      <c r="K287" s="91">
        <f t="shared" ca="1" si="5"/>
        <v>75</v>
      </c>
      <c r="L287" s="14" t="s">
        <v>113</v>
      </c>
      <c r="M287" s="14" t="s">
        <v>772</v>
      </c>
      <c r="N287" s="95" t="s">
        <v>1184</v>
      </c>
      <c r="O287" s="93"/>
    </row>
    <row r="288" spans="1:15">
      <c r="A288" s="7">
        <f>ROWS($A$3:A288)</f>
        <v>286</v>
      </c>
      <c r="B288" s="7">
        <f>ROWS($A$3:B288)</f>
        <v>286</v>
      </c>
      <c r="C288" s="14">
        <v>81</v>
      </c>
      <c r="D288" s="74" t="s">
        <v>2047</v>
      </c>
      <c r="E288" s="815" t="s">
        <v>2048</v>
      </c>
      <c r="F288" s="118" t="s">
        <v>2049</v>
      </c>
      <c r="G288" s="17" t="s">
        <v>17</v>
      </c>
      <c r="H288" s="17"/>
      <c r="I288" s="14" t="s">
        <v>1253</v>
      </c>
      <c r="J288" s="374" t="str">
        <f>MID(E288,7,2)&amp;"/"&amp;MID(E288,9,2)&amp;"/"&amp;MID(E288,11,2)</f>
        <v>28/07/77</v>
      </c>
      <c r="K288" s="91">
        <f t="shared" ca="1" si="5"/>
        <v>45</v>
      </c>
      <c r="L288" s="14" t="s">
        <v>19</v>
      </c>
      <c r="M288" s="14" t="s">
        <v>42</v>
      </c>
      <c r="N288" s="95" t="s">
        <v>2050</v>
      </c>
      <c r="O288" s="93"/>
    </row>
    <row r="289" spans="1:15">
      <c r="A289" s="7">
        <f>ROWS($A$3:A289)</f>
        <v>287</v>
      </c>
      <c r="B289" s="7">
        <f>ROWS($A$3:B289)</f>
        <v>287</v>
      </c>
      <c r="C289" s="14"/>
      <c r="D289" s="74"/>
      <c r="E289" s="815" t="s">
        <v>2051</v>
      </c>
      <c r="F289" s="17" t="s">
        <v>2052</v>
      </c>
      <c r="G289" s="7"/>
      <c r="H289" s="82" t="s">
        <v>7</v>
      </c>
      <c r="I289" s="14" t="s">
        <v>2053</v>
      </c>
      <c r="J289" s="374" t="str">
        <f>MID(E289,7,2)-40&amp;"/"&amp;MID(E289,9,2)&amp;"/"&amp;MID(E289,11,2)</f>
        <v>25/11/85</v>
      </c>
      <c r="K289" s="91">
        <f t="shared" ca="1" si="5"/>
        <v>37</v>
      </c>
      <c r="L289" s="14" t="s">
        <v>24</v>
      </c>
      <c r="M289" s="14" t="s">
        <v>42</v>
      </c>
      <c r="N289" s="95"/>
      <c r="O289" s="93"/>
    </row>
    <row r="290" spans="1:15">
      <c r="A290" s="7">
        <f>ROWS($A$3:A290)</f>
        <v>288</v>
      </c>
      <c r="B290" s="7">
        <f>ROWS($A$3:B290)</f>
        <v>288</v>
      </c>
      <c r="C290" s="14"/>
      <c r="D290" s="74"/>
      <c r="E290" s="815" t="s">
        <v>2054</v>
      </c>
      <c r="F290" s="17" t="s">
        <v>2055</v>
      </c>
      <c r="G290" s="7"/>
      <c r="H290" s="82" t="s">
        <v>7</v>
      </c>
      <c r="I290" s="14" t="s">
        <v>1494</v>
      </c>
      <c r="J290" s="374" t="str">
        <f>MID(E290,7,2)-40&amp;"/"&amp;MID(E290,9,2)&amp;"/"&amp;MID(E290,11,2)</f>
        <v>8/02/07</v>
      </c>
      <c r="K290" s="91">
        <f t="shared" ca="1" si="5"/>
        <v>15</v>
      </c>
      <c r="L290" s="14" t="s">
        <v>113</v>
      </c>
      <c r="M290" s="14" t="s">
        <v>35</v>
      </c>
      <c r="N290" s="95"/>
      <c r="O290" s="93"/>
    </row>
    <row r="291" spans="1:15">
      <c r="A291" s="7">
        <f>ROWS($A$3:A291)</f>
        <v>289</v>
      </c>
      <c r="B291" s="7">
        <f>ROWS($A$3:B291)</f>
        <v>289</v>
      </c>
      <c r="C291" s="14"/>
      <c r="D291" s="74"/>
      <c r="E291" s="815" t="s">
        <v>2056</v>
      </c>
      <c r="F291" s="119" t="s">
        <v>2057</v>
      </c>
      <c r="G291" s="17" t="s">
        <v>17</v>
      </c>
      <c r="H291" s="17"/>
      <c r="I291" s="14" t="s">
        <v>1494</v>
      </c>
      <c r="J291" s="374" t="str">
        <f>MID(E291,7,2)&amp;"/"&amp;MID(E291,9,2)&amp;"/"&amp;MID(E291,11,2)</f>
        <v>06/12/08</v>
      </c>
      <c r="K291" s="91">
        <f t="shared" ca="1" si="5"/>
        <v>13</v>
      </c>
      <c r="L291" s="14" t="s">
        <v>113</v>
      </c>
      <c r="M291" s="14" t="s">
        <v>35</v>
      </c>
      <c r="N291" s="95"/>
      <c r="O291" s="93"/>
    </row>
    <row r="292" spans="1:15">
      <c r="A292" s="7">
        <f>ROWS($A$3:A292)</f>
        <v>290</v>
      </c>
      <c r="B292" s="7">
        <f>ROWS($A$3:B292)</f>
        <v>290</v>
      </c>
      <c r="C292" s="14"/>
      <c r="D292" s="74"/>
      <c r="E292" s="815" t="s">
        <v>2058</v>
      </c>
      <c r="F292" s="17" t="s">
        <v>2059</v>
      </c>
      <c r="G292" s="17" t="s">
        <v>17</v>
      </c>
      <c r="H292" s="17"/>
      <c r="I292" s="14" t="s">
        <v>50</v>
      </c>
      <c r="J292" s="374" t="str">
        <f>MID(E292,7,2)&amp;"/"&amp;MID(E292,9,2)&amp;"/"&amp;MID(E292,11,2)</f>
        <v>13/08/12</v>
      </c>
      <c r="K292" s="91">
        <f t="shared" ca="1" si="5"/>
        <v>10</v>
      </c>
      <c r="L292" s="72" t="s">
        <v>38</v>
      </c>
      <c r="M292" s="14" t="s">
        <v>35</v>
      </c>
      <c r="N292" s="95"/>
      <c r="O292" s="93"/>
    </row>
    <row r="293" spans="1:15">
      <c r="A293" s="7">
        <f>ROWS($A$3:A293)</f>
        <v>291</v>
      </c>
      <c r="B293" s="7">
        <f>ROWS($A$3:B293)</f>
        <v>291</v>
      </c>
      <c r="C293" s="14">
        <v>82</v>
      </c>
      <c r="D293" s="74" t="s">
        <v>2060</v>
      </c>
      <c r="E293" s="815" t="s">
        <v>2061</v>
      </c>
      <c r="F293" s="70" t="s">
        <v>2062</v>
      </c>
      <c r="G293" s="17" t="s">
        <v>17</v>
      </c>
      <c r="H293" s="17"/>
      <c r="I293" s="14" t="s">
        <v>1419</v>
      </c>
      <c r="J293" s="374" t="str">
        <f>MID(E293,7,2)&amp;"/"&amp;MID(E293,9,2)&amp;"/"&amp;MID(E293,11,2)</f>
        <v>23/06/80</v>
      </c>
      <c r="K293" s="91">
        <f t="shared" ca="1" si="5"/>
        <v>42</v>
      </c>
      <c r="L293" s="14" t="s">
        <v>24</v>
      </c>
      <c r="M293" s="14" t="s">
        <v>42</v>
      </c>
      <c r="N293" s="95" t="s">
        <v>2063</v>
      </c>
      <c r="O293" s="93"/>
    </row>
    <row r="294" spans="1:15">
      <c r="A294" s="7">
        <f>ROWS($A$3:A294)</f>
        <v>292</v>
      </c>
      <c r="B294" s="7">
        <f>ROWS($A$3:B294)</f>
        <v>292</v>
      </c>
      <c r="C294" s="14"/>
      <c r="D294" s="74"/>
      <c r="E294" s="815" t="s">
        <v>2064</v>
      </c>
      <c r="F294" s="17" t="s">
        <v>2065</v>
      </c>
      <c r="G294" s="7"/>
      <c r="H294" s="82" t="s">
        <v>7</v>
      </c>
      <c r="I294" s="14" t="s">
        <v>23</v>
      </c>
      <c r="J294" s="374" t="str">
        <f>MID(E294,7,2)-40&amp;"/"&amp;MID(E294,9,2)&amp;"/"&amp;MID(E294,11,2)</f>
        <v>25/05/88</v>
      </c>
      <c r="K294" s="91">
        <f t="shared" ca="1" si="5"/>
        <v>34</v>
      </c>
      <c r="L294" s="14" t="s">
        <v>19</v>
      </c>
      <c r="M294" s="14" t="s">
        <v>42</v>
      </c>
      <c r="N294" s="95"/>
      <c r="O294" s="93"/>
    </row>
    <row r="295" spans="1:15">
      <c r="A295" s="7">
        <f>ROWS($A$3:A295)</f>
        <v>293</v>
      </c>
      <c r="B295" s="7">
        <f>ROWS($A$3:B295)</f>
        <v>293</v>
      </c>
      <c r="C295" s="14"/>
      <c r="D295" s="74"/>
      <c r="E295" s="815" t="s">
        <v>2066</v>
      </c>
      <c r="F295" s="119" t="s">
        <v>2067</v>
      </c>
      <c r="G295" s="17" t="s">
        <v>17</v>
      </c>
      <c r="H295" s="17"/>
      <c r="I295" s="14" t="s">
        <v>23</v>
      </c>
      <c r="J295" s="374" t="str">
        <f>MID(E295,7,2)&amp;"/"&amp;MID(E295,9,2)&amp;"/"&amp;MID(E295,11,2)</f>
        <v>16/11/10</v>
      </c>
      <c r="K295" s="91">
        <f t="shared" ca="1" si="5"/>
        <v>12</v>
      </c>
      <c r="L295" s="72" t="s">
        <v>38</v>
      </c>
      <c r="M295" s="14" t="s">
        <v>35</v>
      </c>
      <c r="N295" s="95"/>
      <c r="O295" s="93"/>
    </row>
    <row r="296" spans="1:15">
      <c r="A296" s="7">
        <f>ROWS($A$3:A296)</f>
        <v>294</v>
      </c>
      <c r="B296" s="7">
        <f>ROWS($A$3:B296)</f>
        <v>294</v>
      </c>
      <c r="C296" s="14"/>
      <c r="D296" s="74"/>
      <c r="E296" s="815" t="s">
        <v>2068</v>
      </c>
      <c r="F296" s="17" t="s">
        <v>2069</v>
      </c>
      <c r="G296" s="7"/>
      <c r="H296" s="82" t="s">
        <v>7</v>
      </c>
      <c r="I296" s="14" t="s">
        <v>23</v>
      </c>
      <c r="J296" s="374" t="str">
        <f>MID(E296,7,2)-40&amp;"/"&amp;MID(E296,9,2)&amp;"/"&amp;MID(E296,11,2)</f>
        <v>18/04/14</v>
      </c>
      <c r="K296" s="91">
        <f t="shared" ca="1" si="5"/>
        <v>8</v>
      </c>
      <c r="L296" s="72" t="s">
        <v>38</v>
      </c>
      <c r="M296" s="14" t="s">
        <v>35</v>
      </c>
      <c r="N296" s="95"/>
      <c r="O296" s="93"/>
    </row>
    <row r="297" spans="1:15">
      <c r="A297" s="7">
        <f>ROWS($A$3:A297)</f>
        <v>295</v>
      </c>
      <c r="B297" s="7">
        <f>ROWS($A$3:B297)</f>
        <v>295</v>
      </c>
      <c r="C297" s="14">
        <v>83</v>
      </c>
      <c r="D297" s="74" t="s">
        <v>2070</v>
      </c>
      <c r="E297" s="815" t="s">
        <v>2071</v>
      </c>
      <c r="F297" s="70" t="s">
        <v>2072</v>
      </c>
      <c r="G297" s="7"/>
      <c r="H297" s="82" t="s">
        <v>7</v>
      </c>
      <c r="I297" s="14" t="s">
        <v>50</v>
      </c>
      <c r="J297" s="374" t="str">
        <f>MID(E297,7,2)-40&amp;"/"&amp;MID(E297,9,2)&amp;"/"&amp;MID(E297,11,2)</f>
        <v>17/06/76</v>
      </c>
      <c r="K297" s="91">
        <f t="shared" ca="1" si="5"/>
        <v>46</v>
      </c>
      <c r="L297" s="14" t="s">
        <v>19</v>
      </c>
      <c r="M297" s="14" t="s">
        <v>42</v>
      </c>
      <c r="N297" s="95" t="s">
        <v>2073</v>
      </c>
      <c r="O297" s="93"/>
    </row>
    <row r="298" spans="1:15">
      <c r="A298" s="7">
        <f>ROWS($A$3:A298)</f>
        <v>296</v>
      </c>
      <c r="B298" s="7">
        <f>ROWS($A$3:B298)</f>
        <v>296</v>
      </c>
      <c r="C298" s="14"/>
      <c r="D298" s="74"/>
      <c r="E298" s="815" t="s">
        <v>2074</v>
      </c>
      <c r="F298" s="16" t="s">
        <v>2075</v>
      </c>
      <c r="G298" s="17" t="s">
        <v>17</v>
      </c>
      <c r="H298" s="7"/>
      <c r="I298" s="14" t="s">
        <v>81</v>
      </c>
      <c r="J298" s="374" t="str">
        <f>MID(E298,7,2)&amp;"/"&amp;MID(E298,9,2)&amp;"/"&amp;MID(E298,11,2)</f>
        <v>14/09/09</v>
      </c>
      <c r="K298" s="91">
        <f t="shared" ca="1" si="5"/>
        <v>13</v>
      </c>
      <c r="L298" s="72" t="s">
        <v>38</v>
      </c>
      <c r="M298" s="14" t="s">
        <v>35</v>
      </c>
      <c r="N298" s="95"/>
      <c r="O298" s="93"/>
    </row>
    <row r="299" spans="1:15" ht="14.25" customHeight="1">
      <c r="A299" s="7">
        <f>ROWS($A$3:A299)</f>
        <v>297</v>
      </c>
      <c r="B299" s="7">
        <f>ROWS($A$3:B299)</f>
        <v>297</v>
      </c>
      <c r="C299" s="14"/>
      <c r="D299" s="74"/>
      <c r="E299" s="815" t="s">
        <v>2076</v>
      </c>
      <c r="F299" s="16" t="s">
        <v>2077</v>
      </c>
      <c r="G299" s="7"/>
      <c r="H299" s="82" t="s">
        <v>7</v>
      </c>
      <c r="I299" s="14" t="s">
        <v>50</v>
      </c>
      <c r="J299" s="374" t="str">
        <f>MID(E299,7,2)-40&amp;"/"&amp;MID(E299,9,2)&amp;"/"&amp;MID(E299,11,2)</f>
        <v>5/03/10</v>
      </c>
      <c r="K299" s="91">
        <f t="shared" ca="1" si="5"/>
        <v>12</v>
      </c>
      <c r="L299" s="72" t="s">
        <v>38</v>
      </c>
      <c r="M299" s="14" t="s">
        <v>35</v>
      </c>
      <c r="N299" s="95"/>
      <c r="O299" s="93"/>
    </row>
    <row r="300" spans="1:15">
      <c r="A300" s="7">
        <f>ROWS($A$3:A300)</f>
        <v>298</v>
      </c>
      <c r="B300" s="7">
        <f>ROWS($A$3:B300)</f>
        <v>298</v>
      </c>
      <c r="C300" s="14">
        <v>84</v>
      </c>
      <c r="D300" s="74" t="s">
        <v>2078</v>
      </c>
      <c r="E300" s="815" t="s">
        <v>2079</v>
      </c>
      <c r="F300" s="70" t="s">
        <v>2080</v>
      </c>
      <c r="G300" s="71" t="s">
        <v>17</v>
      </c>
      <c r="H300" s="71"/>
      <c r="I300" s="14" t="s">
        <v>23</v>
      </c>
      <c r="J300" s="374" t="str">
        <f>MID(E300,7,2)&amp;"/"&amp;MID(E300,9,2)&amp;"/"&amp;MID(E300,11,2)</f>
        <v>17/05/53</v>
      </c>
      <c r="K300" s="91">
        <f t="shared" ca="1" si="5"/>
        <v>69</v>
      </c>
      <c r="L300" s="14" t="s">
        <v>113</v>
      </c>
      <c r="M300" s="14" t="s">
        <v>772</v>
      </c>
      <c r="N300" s="121" t="s">
        <v>2081</v>
      </c>
      <c r="O300" s="93"/>
    </row>
    <row r="301" spans="1:15">
      <c r="A301" s="7">
        <f>ROWS($A$3:A301)</f>
        <v>299</v>
      </c>
      <c r="B301" s="7">
        <f>ROWS($A$3:B301)</f>
        <v>299</v>
      </c>
      <c r="C301" s="14"/>
      <c r="D301" s="74"/>
      <c r="E301" s="815" t="s">
        <v>2082</v>
      </c>
      <c r="F301" s="16" t="s">
        <v>2083</v>
      </c>
      <c r="G301" s="7"/>
      <c r="H301" s="82" t="s">
        <v>7</v>
      </c>
      <c r="I301" s="14" t="s">
        <v>2084</v>
      </c>
      <c r="J301" s="374" t="str">
        <f>MID(E301,7,2)-40&amp;"/"&amp;MID(E301,9,2)&amp;"/"&amp;MID(E301,11,2)</f>
        <v>17/06/49</v>
      </c>
      <c r="K301" s="91">
        <f t="shared" ca="1" si="5"/>
        <v>73</v>
      </c>
      <c r="L301" s="14" t="s">
        <v>113</v>
      </c>
      <c r="M301" s="14" t="s">
        <v>772</v>
      </c>
      <c r="N301" s="95"/>
      <c r="O301" s="93"/>
    </row>
    <row r="302" spans="1:15">
      <c r="A302" s="7">
        <f>ROWS($A$3:A302)</f>
        <v>300</v>
      </c>
      <c r="B302" s="7">
        <f>ROWS($A$3:B302)</f>
        <v>300</v>
      </c>
      <c r="C302" s="14"/>
      <c r="D302" s="74"/>
      <c r="E302" s="815" t="s">
        <v>2085</v>
      </c>
      <c r="F302" s="116" t="s">
        <v>2086</v>
      </c>
      <c r="G302" s="17" t="s">
        <v>17</v>
      </c>
      <c r="H302" s="17"/>
      <c r="I302" s="14" t="s">
        <v>23</v>
      </c>
      <c r="J302" s="374" t="str">
        <f>MID(E302,7,2)&amp;"/"&amp;MID(E302,9,2)&amp;"/"&amp;MID(E302,11,2)</f>
        <v>17/03/96</v>
      </c>
      <c r="K302" s="91">
        <f t="shared" ca="1" si="5"/>
        <v>26</v>
      </c>
      <c r="L302" s="14" t="s">
        <v>24</v>
      </c>
      <c r="M302" s="14" t="s">
        <v>42</v>
      </c>
      <c r="N302" s="95"/>
      <c r="O302" s="93"/>
    </row>
    <row r="303" spans="1:15">
      <c r="A303" s="7">
        <f>ROWS($A$3:A303)</f>
        <v>301</v>
      </c>
      <c r="B303" s="7">
        <f>ROWS($A$3:B303)</f>
        <v>301</v>
      </c>
      <c r="C303" s="14">
        <v>85</v>
      </c>
      <c r="D303" s="74" t="s">
        <v>2087</v>
      </c>
      <c r="E303" s="815" t="s">
        <v>2088</v>
      </c>
      <c r="F303" s="120" t="s">
        <v>2089</v>
      </c>
      <c r="G303" s="71" t="s">
        <v>17</v>
      </c>
      <c r="H303" s="71"/>
      <c r="I303" s="14" t="s">
        <v>81</v>
      </c>
      <c r="J303" s="374" t="str">
        <f>MID(E303,7,2)&amp;"/"&amp;MID(E303,9,2)&amp;"/"&amp;MID(E303,11,2)</f>
        <v>31/08/81</v>
      </c>
      <c r="K303" s="91">
        <f t="shared" ca="1" si="5"/>
        <v>41</v>
      </c>
      <c r="L303" s="14" t="s">
        <v>19</v>
      </c>
      <c r="M303" s="14" t="s">
        <v>42</v>
      </c>
      <c r="N303" s="95"/>
      <c r="O303" s="93"/>
    </row>
    <row r="304" spans="1:15">
      <c r="A304" s="7">
        <f>ROWS($A$3:A304)</f>
        <v>302</v>
      </c>
      <c r="B304" s="7">
        <f>ROWS($A$3:B304)</f>
        <v>302</v>
      </c>
      <c r="C304" s="14"/>
      <c r="D304" s="74"/>
      <c r="E304" s="815" t="s">
        <v>2090</v>
      </c>
      <c r="F304" s="116" t="s">
        <v>2091</v>
      </c>
      <c r="G304" s="7"/>
      <c r="H304" s="82" t="s">
        <v>7</v>
      </c>
      <c r="I304" s="14" t="s">
        <v>2092</v>
      </c>
      <c r="J304" s="374" t="str">
        <f>MID(E304,7,2)-40&amp;"/"&amp;MID(E304,9,2)&amp;"/"&amp;MID(E304,11,2)</f>
        <v>17/10/82</v>
      </c>
      <c r="K304" s="91">
        <f t="shared" ca="1" si="5"/>
        <v>40</v>
      </c>
      <c r="L304" s="72" t="s">
        <v>82</v>
      </c>
      <c r="M304" s="14" t="s">
        <v>47</v>
      </c>
      <c r="N304" s="95"/>
      <c r="O304" s="93"/>
    </row>
    <row r="305" spans="1:15">
      <c r="A305" s="7">
        <f>ROWS($A$3:A305)</f>
        <v>303</v>
      </c>
      <c r="B305" s="7">
        <f>ROWS($A$3:B305)</f>
        <v>303</v>
      </c>
      <c r="C305" s="14"/>
      <c r="D305" s="74"/>
      <c r="E305" s="815" t="s">
        <v>2093</v>
      </c>
      <c r="F305" s="16" t="s">
        <v>2094</v>
      </c>
      <c r="G305" s="7"/>
      <c r="H305" s="82" t="s">
        <v>7</v>
      </c>
      <c r="I305" s="14" t="s">
        <v>2092</v>
      </c>
      <c r="J305" s="374" t="str">
        <f>MID(E305,7,2)-40&amp;"/"&amp;MID(E305,9,2)&amp;"/"&amp;MID(E305,11,2)</f>
        <v>14/06/10</v>
      </c>
      <c r="K305" s="91">
        <f t="shared" ca="1" si="5"/>
        <v>12</v>
      </c>
      <c r="L305" s="14" t="s">
        <v>38</v>
      </c>
      <c r="M305" s="14" t="s">
        <v>35</v>
      </c>
      <c r="N305" s="95"/>
      <c r="O305" s="93"/>
    </row>
    <row r="306" spans="1:15">
      <c r="A306" s="7">
        <f>ROWS($A$3:A306)</f>
        <v>304</v>
      </c>
      <c r="B306" s="7">
        <f>ROWS($A$3:B306)</f>
        <v>304</v>
      </c>
      <c r="C306" s="14"/>
      <c r="D306" s="74"/>
      <c r="E306" s="815" t="s">
        <v>2095</v>
      </c>
      <c r="F306" s="16" t="s">
        <v>2096</v>
      </c>
      <c r="G306" s="17" t="s">
        <v>17</v>
      </c>
      <c r="H306" s="17"/>
      <c r="I306" s="14" t="s">
        <v>2097</v>
      </c>
      <c r="J306" s="374" t="str">
        <f>MID(E306,7,2)&amp;"/"&amp;MID(E306,9,2)&amp;"/"&amp;MID(E306,11,2)</f>
        <v>26/05/18</v>
      </c>
      <c r="K306" s="91">
        <f t="shared" ca="1" si="5"/>
        <v>4</v>
      </c>
      <c r="L306" s="14" t="s">
        <v>1332</v>
      </c>
      <c r="M306" s="14" t="s">
        <v>798</v>
      </c>
      <c r="N306" s="95"/>
      <c r="O306" s="93"/>
    </row>
    <row r="307" spans="1:15">
      <c r="A307" s="7">
        <f>ROWS($A$3:A307)</f>
        <v>305</v>
      </c>
      <c r="B307" s="7">
        <f>ROWS($A$3:B307)</f>
        <v>305</v>
      </c>
      <c r="C307" s="14">
        <v>86</v>
      </c>
      <c r="D307" s="74" t="s">
        <v>2098</v>
      </c>
      <c r="E307" s="815" t="s">
        <v>2099</v>
      </c>
      <c r="F307" s="120" t="s">
        <v>2100</v>
      </c>
      <c r="G307" s="17" t="s">
        <v>17</v>
      </c>
      <c r="H307" s="17"/>
      <c r="I307" s="14" t="s">
        <v>23</v>
      </c>
      <c r="J307" s="374" t="str">
        <f>MID(E307,7,2)&amp;"/"&amp;MID(E307,9,2)&amp;"/"&amp;MID(E307,11,2)</f>
        <v>02/01/86</v>
      </c>
      <c r="K307" s="91">
        <f t="shared" ca="1" si="5"/>
        <v>36</v>
      </c>
      <c r="L307" s="14" t="s">
        <v>24</v>
      </c>
      <c r="M307" s="14" t="s">
        <v>42</v>
      </c>
      <c r="N307" s="121" t="s">
        <v>2081</v>
      </c>
      <c r="O307" s="93"/>
    </row>
    <row r="308" spans="1:15">
      <c r="A308" s="7">
        <f>ROWS($A$3:A308)</f>
        <v>306</v>
      </c>
      <c r="B308" s="7">
        <f>ROWS($A$3:B308)</f>
        <v>306</v>
      </c>
      <c r="C308" s="14"/>
      <c r="D308" s="74"/>
      <c r="E308" s="12"/>
      <c r="F308" s="16" t="s">
        <v>2101</v>
      </c>
      <c r="G308" s="7"/>
      <c r="H308" s="82" t="s">
        <v>7</v>
      </c>
      <c r="I308" s="14" t="s">
        <v>1339</v>
      </c>
      <c r="J308" s="374">
        <v>30684</v>
      </c>
      <c r="K308" s="91">
        <f t="shared" ca="1" si="5"/>
        <v>38</v>
      </c>
      <c r="L308" s="14" t="s">
        <v>24</v>
      </c>
      <c r="M308" s="14" t="s">
        <v>47</v>
      </c>
      <c r="N308" s="95"/>
      <c r="O308" s="93"/>
    </row>
    <row r="309" spans="1:15">
      <c r="A309" s="7">
        <f>ROWS($A$3:A309)</f>
        <v>307</v>
      </c>
      <c r="B309" s="7">
        <f>ROWS($A$3:B309)</f>
        <v>307</v>
      </c>
      <c r="C309" s="14"/>
      <c r="D309" s="74"/>
      <c r="E309" s="12"/>
      <c r="F309" s="16" t="s">
        <v>2102</v>
      </c>
      <c r="G309" s="7"/>
      <c r="H309" s="82" t="s">
        <v>7</v>
      </c>
      <c r="I309" s="14" t="s">
        <v>23</v>
      </c>
      <c r="J309" s="374">
        <v>43502</v>
      </c>
      <c r="K309" s="91">
        <f t="shared" ca="1" si="5"/>
        <v>3</v>
      </c>
      <c r="L309" s="14" t="s">
        <v>1332</v>
      </c>
      <c r="M309" s="14" t="s">
        <v>798</v>
      </c>
      <c r="N309" s="95"/>
      <c r="O309" s="93"/>
    </row>
    <row r="310" spans="1:15">
      <c r="A310" s="7">
        <f>ROWS($A$3:A310)</f>
        <v>308</v>
      </c>
      <c r="B310" s="7">
        <f>ROWS($A$3:B310)</f>
        <v>308</v>
      </c>
      <c r="C310" s="14"/>
      <c r="D310" s="74"/>
      <c r="E310" s="12"/>
      <c r="F310" s="16" t="s">
        <v>2103</v>
      </c>
      <c r="G310" s="17" t="s">
        <v>17</v>
      </c>
      <c r="H310" s="17"/>
      <c r="I310" s="14" t="s">
        <v>23</v>
      </c>
      <c r="J310" s="374">
        <v>43914</v>
      </c>
      <c r="K310" s="91">
        <f t="shared" ca="1" si="5"/>
        <v>2</v>
      </c>
      <c r="L310" s="14" t="s">
        <v>1332</v>
      </c>
      <c r="M310" s="14" t="s">
        <v>798</v>
      </c>
      <c r="N310" s="95"/>
      <c r="O310" s="93"/>
    </row>
    <row r="311" spans="1:15">
      <c r="A311" s="7">
        <f>ROWS($A$3:A311)</f>
        <v>309</v>
      </c>
      <c r="B311" s="7">
        <f>ROWS($A$3:B311)</f>
        <v>309</v>
      </c>
      <c r="C311" s="14">
        <v>87</v>
      </c>
      <c r="D311" s="74" t="s">
        <v>2104</v>
      </c>
      <c r="E311" s="815" t="s">
        <v>2105</v>
      </c>
      <c r="F311" s="70" t="s">
        <v>2106</v>
      </c>
      <c r="G311" s="71" t="s">
        <v>17</v>
      </c>
      <c r="H311" s="71"/>
      <c r="I311" s="14" t="s">
        <v>23</v>
      </c>
      <c r="J311" s="374" t="str">
        <f>MID(E311,7,2)&amp;"/"&amp;MID(E311,9,2)&amp;"/"&amp;MID(E311,11,2)</f>
        <v>28/02/68</v>
      </c>
      <c r="K311" s="91">
        <f t="shared" ca="1" si="5"/>
        <v>54</v>
      </c>
      <c r="L311" s="14" t="s">
        <v>113</v>
      </c>
      <c r="M311" s="14" t="s">
        <v>772</v>
      </c>
      <c r="N311" s="95" t="s">
        <v>2107</v>
      </c>
      <c r="O311" s="93"/>
    </row>
    <row r="312" spans="1:15">
      <c r="A312" s="7">
        <f>ROWS($A$3:A312)</f>
        <v>310</v>
      </c>
      <c r="B312" s="7">
        <f>ROWS($A$3:B312)</f>
        <v>310</v>
      </c>
      <c r="C312" s="14"/>
      <c r="D312" s="74"/>
      <c r="E312" s="815" t="s">
        <v>2108</v>
      </c>
      <c r="F312" s="16" t="s">
        <v>2109</v>
      </c>
      <c r="G312" s="7"/>
      <c r="H312" s="82" t="s">
        <v>7</v>
      </c>
      <c r="I312" s="14" t="s">
        <v>23</v>
      </c>
      <c r="J312" s="374" t="str">
        <f>MID(E312,7,2)-40&amp;"/"&amp;MID(E312,9,2)&amp;"/"&amp;MID(E312,11,2)</f>
        <v>5/05/53</v>
      </c>
      <c r="K312" s="91">
        <f t="shared" ca="1" si="5"/>
        <v>69</v>
      </c>
      <c r="L312" s="14" t="s">
        <v>113</v>
      </c>
      <c r="M312" s="14" t="s">
        <v>772</v>
      </c>
      <c r="N312" s="95"/>
      <c r="O312" s="93"/>
    </row>
    <row r="313" spans="1:15">
      <c r="A313" s="7">
        <f>ROWS($A$3:A313)</f>
        <v>311</v>
      </c>
      <c r="B313" s="7">
        <f>ROWS($A$3:B313)</f>
        <v>311</v>
      </c>
      <c r="C313" s="14"/>
      <c r="D313" s="74"/>
      <c r="E313" s="815" t="s">
        <v>2110</v>
      </c>
      <c r="F313" s="16" t="s">
        <v>2111</v>
      </c>
      <c r="G313" s="7"/>
      <c r="H313" s="82" t="s">
        <v>7</v>
      </c>
      <c r="I313" s="14" t="s">
        <v>23</v>
      </c>
      <c r="J313" s="374" t="str">
        <f>MID(E313,7,2)-40&amp;"/"&amp;MID(E313,9,2)&amp;"/"&amp;MID(E313,11,2)</f>
        <v>4/01/03</v>
      </c>
      <c r="K313" s="91">
        <f t="shared" ca="1" si="5"/>
        <v>19</v>
      </c>
      <c r="L313" s="14" t="s">
        <v>19</v>
      </c>
      <c r="M313" s="14" t="s">
        <v>35</v>
      </c>
      <c r="N313" s="95"/>
      <c r="O313" s="93"/>
    </row>
    <row r="314" spans="1:15">
      <c r="A314" s="7">
        <f>ROWS($A$3:A314)</f>
        <v>312</v>
      </c>
      <c r="B314" s="7">
        <f>ROWS($A$3:B314)</f>
        <v>312</v>
      </c>
      <c r="C314" s="14"/>
      <c r="D314" s="74"/>
      <c r="E314" s="815" t="s">
        <v>2112</v>
      </c>
      <c r="F314" s="16" t="s">
        <v>2113</v>
      </c>
      <c r="G314" s="7"/>
      <c r="H314" s="82" t="s">
        <v>7</v>
      </c>
      <c r="I314" s="14" t="s">
        <v>23</v>
      </c>
      <c r="J314" s="374" t="str">
        <f>MID(E314,7,2)-40&amp;"/"&amp;MID(E314,9,2)&amp;"/"&amp;MID(E314,11,2)</f>
        <v>23/04/05</v>
      </c>
      <c r="K314" s="91">
        <f t="shared" ca="1" si="5"/>
        <v>17</v>
      </c>
      <c r="L314" s="14" t="s">
        <v>24</v>
      </c>
      <c r="M314" s="14" t="s">
        <v>35</v>
      </c>
      <c r="N314" s="95"/>
      <c r="O314" s="93"/>
    </row>
    <row r="315" spans="1:15">
      <c r="A315" s="7">
        <f>ROWS($A$3:A315)</f>
        <v>313</v>
      </c>
      <c r="B315" s="7">
        <f>ROWS($A$3:B315)</f>
        <v>313</v>
      </c>
      <c r="C315" s="14"/>
      <c r="D315" s="74"/>
      <c r="E315" s="815" t="s">
        <v>2114</v>
      </c>
      <c r="F315" s="16" t="s">
        <v>2115</v>
      </c>
      <c r="G315" s="7"/>
      <c r="H315" s="82" t="s">
        <v>7</v>
      </c>
      <c r="I315" s="14" t="s">
        <v>23</v>
      </c>
      <c r="J315" s="374" t="str">
        <f>MID(E315,7,2)-40&amp;"/"&amp;MID(E315,9,2)&amp;"/"&amp;MID(E315,11,2)</f>
        <v>24/12/96</v>
      </c>
      <c r="K315" s="91">
        <f t="shared" ca="1" si="5"/>
        <v>25</v>
      </c>
      <c r="L315" s="14" t="s">
        <v>19</v>
      </c>
      <c r="M315" s="14" t="s">
        <v>42</v>
      </c>
      <c r="N315" s="95"/>
      <c r="O315" s="93"/>
    </row>
    <row r="316" spans="1:15">
      <c r="A316" s="7">
        <f>ROWS($A$3:A316)</f>
        <v>314</v>
      </c>
      <c r="B316" s="7">
        <f>ROWS($A$3:B316)</f>
        <v>314</v>
      </c>
      <c r="C316" s="14"/>
      <c r="D316" s="74"/>
      <c r="E316" s="12"/>
      <c r="F316" s="16" t="s">
        <v>2116</v>
      </c>
      <c r="G316" s="7"/>
      <c r="H316" s="82" t="s">
        <v>7</v>
      </c>
      <c r="I316" s="14" t="s">
        <v>81</v>
      </c>
      <c r="J316" s="374">
        <v>42627</v>
      </c>
      <c r="K316" s="91">
        <f t="shared" ca="1" si="5"/>
        <v>6</v>
      </c>
      <c r="L316" s="14" t="s">
        <v>1332</v>
      </c>
      <c r="M316" s="14" t="s">
        <v>798</v>
      </c>
      <c r="N316" s="95"/>
      <c r="O316" s="93"/>
    </row>
    <row r="317" spans="1:15">
      <c r="A317" s="7">
        <f>ROWS($A$3:A317)</f>
        <v>315</v>
      </c>
      <c r="B317" s="7">
        <f>ROWS($A$3:B317)</f>
        <v>315</v>
      </c>
      <c r="C317" s="14">
        <v>88</v>
      </c>
      <c r="D317" s="74" t="s">
        <v>2117</v>
      </c>
      <c r="E317" s="815" t="s">
        <v>2118</v>
      </c>
      <c r="F317" s="70" t="s">
        <v>2119</v>
      </c>
      <c r="G317" s="71" t="s">
        <v>17</v>
      </c>
      <c r="H317" s="71"/>
      <c r="I317" s="14" t="s">
        <v>23</v>
      </c>
      <c r="J317" s="374" t="str">
        <f>MID(E317,7,2)&amp;"/"&amp;MID(E317,9,2)&amp;"/"&amp;MID(E317,11,2)</f>
        <v>13/08/91</v>
      </c>
      <c r="K317" s="91">
        <f t="shared" ca="1" si="5"/>
        <v>31</v>
      </c>
      <c r="L317" s="14" t="s">
        <v>19</v>
      </c>
      <c r="M317" s="14" t="s">
        <v>42</v>
      </c>
      <c r="N317" s="95" t="s">
        <v>2120</v>
      </c>
      <c r="O317" s="93"/>
    </row>
    <row r="318" spans="1:15">
      <c r="A318" s="7">
        <f>ROWS($A$3:A318)</f>
        <v>316</v>
      </c>
      <c r="B318" s="7">
        <f>ROWS($A$3:B318)</f>
        <v>316</v>
      </c>
      <c r="C318" s="14"/>
      <c r="D318" s="74"/>
      <c r="E318" s="815" t="s">
        <v>2121</v>
      </c>
      <c r="F318" s="16" t="s">
        <v>2122</v>
      </c>
      <c r="G318" s="7"/>
      <c r="H318" s="82" t="s">
        <v>7</v>
      </c>
      <c r="I318" s="14" t="s">
        <v>50</v>
      </c>
      <c r="J318" s="374" t="str">
        <f>MID(E318,7,2)-40&amp;"/"&amp;MID(E318,9,2)&amp;"/"&amp;MID(E318,11,2)</f>
        <v>29/10/66</v>
      </c>
      <c r="K318" s="91">
        <f t="shared" ca="1" si="5"/>
        <v>56</v>
      </c>
      <c r="L318" s="14" t="s">
        <v>19</v>
      </c>
      <c r="M318" s="14" t="s">
        <v>42</v>
      </c>
      <c r="N318" s="95"/>
      <c r="O318" s="93"/>
    </row>
    <row r="319" spans="1:15">
      <c r="A319" s="7">
        <f>ROWS($A$3:A319)</f>
        <v>317</v>
      </c>
      <c r="B319" s="7">
        <f>ROWS($A$3:B319)</f>
        <v>317</v>
      </c>
      <c r="C319" s="14"/>
      <c r="D319" s="74"/>
      <c r="E319" s="815" t="s">
        <v>2123</v>
      </c>
      <c r="F319" s="16" t="s">
        <v>2124</v>
      </c>
      <c r="G319" s="17" t="s">
        <v>17</v>
      </c>
      <c r="H319" s="17"/>
      <c r="I319" s="14" t="s">
        <v>191</v>
      </c>
      <c r="J319" s="374" t="str">
        <f>MID(E319,7,2)&amp;"/"&amp;MID(E319,9,2)&amp;"/"&amp;MID(E319,11,2)</f>
        <v>03/10/98</v>
      </c>
      <c r="K319" s="91">
        <f t="shared" ca="1" si="5"/>
        <v>24</v>
      </c>
      <c r="L319" s="14" t="s">
        <v>19</v>
      </c>
      <c r="M319" s="14" t="s">
        <v>42</v>
      </c>
      <c r="N319" s="95"/>
      <c r="O319" s="93"/>
    </row>
    <row r="320" spans="1:15">
      <c r="A320" s="7">
        <f>ROWS($A$3:A320)</f>
        <v>318</v>
      </c>
      <c r="B320" s="7">
        <f>ROWS($A$3:B320)</f>
        <v>318</v>
      </c>
      <c r="C320" s="14"/>
      <c r="D320" s="74"/>
      <c r="E320" s="815" t="s">
        <v>2125</v>
      </c>
      <c r="F320" s="16" t="s">
        <v>2126</v>
      </c>
      <c r="G320" s="7"/>
      <c r="H320" s="82" t="s">
        <v>7</v>
      </c>
      <c r="I320" s="14" t="s">
        <v>191</v>
      </c>
      <c r="J320" s="374" t="str">
        <f>MID(E320,7,2)-40&amp;"/"&amp;MID(E320,9,2)&amp;"/"&amp;MID(E320,11,2)</f>
        <v>2/07/00</v>
      </c>
      <c r="K320" s="91">
        <f t="shared" ca="1" si="5"/>
        <v>22</v>
      </c>
      <c r="L320" s="14" t="s">
        <v>19</v>
      </c>
      <c r="M320" s="14" t="s">
        <v>1517</v>
      </c>
      <c r="N320" s="95"/>
      <c r="O320" s="93"/>
    </row>
    <row r="321" spans="1:15">
      <c r="A321" s="7">
        <f>ROWS($A$3:A321)</f>
        <v>319</v>
      </c>
      <c r="B321" s="7">
        <f>ROWS($A$3:B321)</f>
        <v>319</v>
      </c>
      <c r="C321" s="14">
        <v>89</v>
      </c>
      <c r="D321" s="74" t="s">
        <v>2127</v>
      </c>
      <c r="E321" s="815" t="s">
        <v>2128</v>
      </c>
      <c r="F321" s="86" t="s">
        <v>2129</v>
      </c>
      <c r="G321" s="7"/>
      <c r="H321" s="82" t="s">
        <v>7</v>
      </c>
      <c r="I321" s="14" t="s">
        <v>50</v>
      </c>
      <c r="J321" s="374" t="str">
        <f>MID(E321,7,2)-40&amp;"/"&amp;MID(E321,9,2)&amp;"/"&amp;MID(E321,11,2)</f>
        <v>12/10/38</v>
      </c>
      <c r="K321" s="91">
        <f t="shared" ca="1" si="5"/>
        <v>84</v>
      </c>
      <c r="L321" s="14" t="s">
        <v>113</v>
      </c>
      <c r="M321" s="14" t="s">
        <v>772</v>
      </c>
      <c r="N321" s="95"/>
      <c r="O321" s="93"/>
    </row>
    <row r="322" spans="1:15">
      <c r="A322" s="7">
        <f>ROWS($A$3:A322)</f>
        <v>320</v>
      </c>
      <c r="B322" s="7">
        <f>ROWS($A$3:B322)</f>
        <v>320</v>
      </c>
      <c r="C322" s="14">
        <v>90</v>
      </c>
      <c r="D322" s="74" t="s">
        <v>2130</v>
      </c>
      <c r="E322" s="815" t="s">
        <v>2131</v>
      </c>
      <c r="F322" s="70" t="s">
        <v>2132</v>
      </c>
      <c r="G322" s="71" t="s">
        <v>17</v>
      </c>
      <c r="H322" s="71"/>
      <c r="I322" s="14" t="s">
        <v>437</v>
      </c>
      <c r="J322" s="374" t="str">
        <f>MID(E322,7,2)-40&amp;"/"&amp;MID(E322,9,2)&amp;"/"&amp;MID(E322,11,2)</f>
        <v>18/08/57</v>
      </c>
      <c r="K322" s="91">
        <f t="shared" ca="1" si="5"/>
        <v>65</v>
      </c>
      <c r="L322" s="14" t="s">
        <v>19</v>
      </c>
      <c r="M322" s="14" t="s">
        <v>772</v>
      </c>
      <c r="N322" s="95"/>
      <c r="O322" s="93" t="s">
        <v>1318</v>
      </c>
    </row>
    <row r="323" spans="1:15">
      <c r="A323" s="7">
        <f>ROWS($A$3:A323)</f>
        <v>321</v>
      </c>
      <c r="B323" s="7">
        <f>ROWS($A$3:B323)</f>
        <v>321</v>
      </c>
      <c r="C323" s="14">
        <v>91</v>
      </c>
      <c r="D323" s="74" t="s">
        <v>2133</v>
      </c>
      <c r="E323" s="815" t="s">
        <v>2134</v>
      </c>
      <c r="F323" s="86" t="s">
        <v>2135</v>
      </c>
      <c r="G323" s="71" t="s">
        <v>17</v>
      </c>
      <c r="H323" s="71"/>
      <c r="I323" s="14" t="s">
        <v>50</v>
      </c>
      <c r="J323" s="374" t="str">
        <f>MID(E323,7,2)&amp;"/"&amp;MID(E323,9,2)&amp;"/"&amp;MID(E323,11,2)</f>
        <v>09/07/64</v>
      </c>
      <c r="K323" s="91">
        <f t="shared" ca="1" si="5"/>
        <v>58</v>
      </c>
      <c r="L323" s="14" t="s">
        <v>24</v>
      </c>
      <c r="M323" s="14" t="s">
        <v>42</v>
      </c>
      <c r="N323" s="95"/>
      <c r="O323" s="93"/>
    </row>
    <row r="324" spans="1:15">
      <c r="A324" s="7">
        <f>ROWS($A$3:A324)</f>
        <v>322</v>
      </c>
      <c r="B324" s="7">
        <f>ROWS($A$3:B324)</f>
        <v>322</v>
      </c>
      <c r="C324" s="14"/>
      <c r="D324" s="74"/>
      <c r="E324" s="815" t="s">
        <v>2136</v>
      </c>
      <c r="F324" s="16" t="s">
        <v>2137</v>
      </c>
      <c r="G324" s="7"/>
      <c r="H324" s="82" t="s">
        <v>7</v>
      </c>
      <c r="I324" s="14" t="s">
        <v>215</v>
      </c>
      <c r="J324" s="374" t="str">
        <f>MID(E324,7,2)-40&amp;"/"&amp;MID(E324,9,2)&amp;"/"&amp;MID(E324,11,2)</f>
        <v>26/09/81</v>
      </c>
      <c r="K324" s="91">
        <f t="shared" ca="1" si="5"/>
        <v>41</v>
      </c>
      <c r="L324" s="14" t="s">
        <v>19</v>
      </c>
      <c r="M324" s="14" t="s">
        <v>42</v>
      </c>
      <c r="N324" s="95"/>
      <c r="O324" s="93"/>
    </row>
    <row r="325" spans="1:15">
      <c r="A325" s="7">
        <f>ROWS($A$3:A325)</f>
        <v>323</v>
      </c>
      <c r="B325" s="7">
        <f>ROWS($A$3:B325)</f>
        <v>323</v>
      </c>
      <c r="C325" s="14">
        <v>92</v>
      </c>
      <c r="D325" s="74" t="s">
        <v>2138</v>
      </c>
      <c r="E325" s="815" t="s">
        <v>2139</v>
      </c>
      <c r="F325" s="86" t="s">
        <v>2140</v>
      </c>
      <c r="G325" s="7"/>
      <c r="H325" s="376" t="s">
        <v>7</v>
      </c>
      <c r="I325" s="14" t="s">
        <v>50</v>
      </c>
      <c r="J325" s="374" t="str">
        <f>MID(E325,7,2)-40&amp;"/"&amp;MID(E325,9,2)&amp;"/"&amp;MID(E325,11,2)</f>
        <v>19/04/50</v>
      </c>
      <c r="K325" s="91">
        <f t="shared" ca="1" si="5"/>
        <v>72</v>
      </c>
      <c r="L325" s="14" t="s">
        <v>19</v>
      </c>
      <c r="M325" s="14" t="s">
        <v>42</v>
      </c>
      <c r="N325" s="95"/>
      <c r="O325" s="93" t="s">
        <v>1318</v>
      </c>
    </row>
    <row r="326" spans="1:15">
      <c r="A326" s="7">
        <f>ROWS($A$3:A326)</f>
        <v>324</v>
      </c>
      <c r="B326" s="7">
        <f>ROWS($A$3:B326)</f>
        <v>324</v>
      </c>
      <c r="C326" s="14"/>
      <c r="D326" s="74"/>
      <c r="E326" s="815" t="s">
        <v>2141</v>
      </c>
      <c r="F326" s="42" t="s">
        <v>2142</v>
      </c>
      <c r="G326" s="7" t="s">
        <v>17</v>
      </c>
      <c r="H326" s="7"/>
      <c r="I326" s="11" t="s">
        <v>50</v>
      </c>
      <c r="J326" s="374" t="str">
        <f>MID(E326,7,2)&amp;"/"&amp;MID(E326,9,2)&amp;"/"&amp;MID(E326,11,2)</f>
        <v>05/09/87</v>
      </c>
      <c r="K326" s="91">
        <f t="shared" ref="K326:K387" ca="1" si="6">ROUNDDOWN(YEARFRAC(J326,TODAY(),1),0)</f>
        <v>35</v>
      </c>
      <c r="L326" s="14" t="s">
        <v>113</v>
      </c>
      <c r="M326" s="14" t="s">
        <v>42</v>
      </c>
      <c r="N326" s="95"/>
      <c r="O326" s="93"/>
    </row>
    <row r="327" spans="1:15">
      <c r="A327" s="7">
        <f>ROWS($A$3:A327)</f>
        <v>325</v>
      </c>
      <c r="B327" s="7">
        <f>ROWS($A$3:B327)</f>
        <v>325</v>
      </c>
      <c r="C327" s="14"/>
      <c r="D327" s="74"/>
      <c r="E327" s="815" t="s">
        <v>2143</v>
      </c>
      <c r="F327" s="16" t="s">
        <v>2144</v>
      </c>
      <c r="G327" s="7" t="s">
        <v>17</v>
      </c>
      <c r="H327" s="7"/>
      <c r="I327" s="14" t="s">
        <v>50</v>
      </c>
      <c r="J327" s="374" t="str">
        <f>MID(E327,7,2)&amp;"/"&amp;MID(E327,9,2)&amp;"/"&amp;MID(E327,11,2)</f>
        <v>04/01/92</v>
      </c>
      <c r="K327" s="91">
        <f t="shared" ca="1" si="6"/>
        <v>30</v>
      </c>
      <c r="L327" s="14" t="s">
        <v>19</v>
      </c>
      <c r="M327" s="14" t="s">
        <v>42</v>
      </c>
      <c r="N327" s="95"/>
      <c r="O327" s="93"/>
    </row>
    <row r="328" spans="1:15">
      <c r="A328" s="7">
        <f>ROWS($A$3:A328)</f>
        <v>326</v>
      </c>
      <c r="B328" s="7">
        <f>ROWS($A$3:B328)</f>
        <v>326</v>
      </c>
      <c r="C328" s="14">
        <v>93</v>
      </c>
      <c r="D328" s="74" t="s">
        <v>2145</v>
      </c>
      <c r="E328" s="815" t="s">
        <v>2146</v>
      </c>
      <c r="F328" s="86" t="s">
        <v>2147</v>
      </c>
      <c r="G328" s="7"/>
      <c r="H328" s="82" t="s">
        <v>7</v>
      </c>
      <c r="I328" s="14" t="s">
        <v>50</v>
      </c>
      <c r="J328" s="374" t="str">
        <f>MID(E328,7,2)-40&amp;"/"&amp;MID(E328,9,2)&amp;"/"&amp;MID(E328,11,2)</f>
        <v>4/11/79</v>
      </c>
      <c r="K328" s="91">
        <f t="shared" ca="1" si="6"/>
        <v>43</v>
      </c>
      <c r="L328" s="14" t="s">
        <v>19</v>
      </c>
      <c r="M328" s="14" t="s">
        <v>42</v>
      </c>
      <c r="N328" s="95" t="s">
        <v>1184</v>
      </c>
      <c r="O328" s="93"/>
    </row>
    <row r="329" spans="1:15">
      <c r="A329" s="7">
        <f>ROWS($A$3:A329)</f>
        <v>327</v>
      </c>
      <c r="B329" s="7">
        <f>ROWS($A$3:B329)</f>
        <v>327</v>
      </c>
      <c r="C329" s="14">
        <v>94</v>
      </c>
      <c r="D329" s="74" t="s">
        <v>2150</v>
      </c>
      <c r="E329" s="815" t="s">
        <v>2151</v>
      </c>
      <c r="F329" s="122" t="s">
        <v>2152</v>
      </c>
      <c r="G329" s="7" t="s">
        <v>17</v>
      </c>
      <c r="H329" s="7"/>
      <c r="I329" s="96" t="s">
        <v>2153</v>
      </c>
      <c r="J329" s="374" t="str">
        <f>MID(E329,7,2)&amp;"/"&amp;MID(E329,9,2)&amp;"/"&amp;MID(E329,11,2)</f>
        <v>09/09/60</v>
      </c>
      <c r="K329" s="91">
        <f t="shared" ca="1" si="6"/>
        <v>62</v>
      </c>
      <c r="L329" s="14" t="s">
        <v>98</v>
      </c>
      <c r="M329" s="14" t="s">
        <v>42</v>
      </c>
      <c r="N329" s="95" t="s">
        <v>1184</v>
      </c>
      <c r="O329" s="93"/>
    </row>
    <row r="330" spans="1:15">
      <c r="A330" s="7">
        <f>ROWS($A$3:A330)</f>
        <v>328</v>
      </c>
      <c r="B330" s="7">
        <f>ROWS($A$3:B330)</f>
        <v>328</v>
      </c>
      <c r="C330" s="14"/>
      <c r="D330" s="74"/>
      <c r="E330" s="815" t="s">
        <v>2154</v>
      </c>
      <c r="F330" s="16" t="s">
        <v>2155</v>
      </c>
      <c r="G330" s="7"/>
      <c r="H330" s="82" t="s">
        <v>7</v>
      </c>
      <c r="I330" s="14" t="s">
        <v>2156</v>
      </c>
      <c r="J330" s="374" t="str">
        <f>MID(E330,7,2)-40&amp;"/"&amp;MID(E330,9,2)&amp;"/"&amp;MID(E330,11,2)</f>
        <v>5/05/71</v>
      </c>
      <c r="K330" s="91">
        <f t="shared" ca="1" si="6"/>
        <v>51</v>
      </c>
      <c r="L330" s="14" t="s">
        <v>19</v>
      </c>
      <c r="M330" s="14" t="s">
        <v>47</v>
      </c>
      <c r="N330" s="95"/>
      <c r="O330" s="93"/>
    </row>
    <row r="331" spans="1:15">
      <c r="A331" s="7">
        <f>ROWS($A$3:A331)</f>
        <v>329</v>
      </c>
      <c r="B331" s="7">
        <f>ROWS($A$3:B331)</f>
        <v>329</v>
      </c>
      <c r="C331" s="14"/>
      <c r="D331" s="74"/>
      <c r="E331" s="815" t="s">
        <v>2157</v>
      </c>
      <c r="F331" s="16" t="s">
        <v>2158</v>
      </c>
      <c r="G331" s="17" t="s">
        <v>17</v>
      </c>
      <c r="H331" s="17"/>
      <c r="I331" s="14" t="s">
        <v>191</v>
      </c>
      <c r="J331" s="374" t="str">
        <f>MID(E331,7,2)&amp;"/"&amp;MID(E331,9,2)&amp;"/"&amp;MID(E331,11,2)</f>
        <v>15/10/09</v>
      </c>
      <c r="K331" s="91">
        <f t="shared" ca="1" si="6"/>
        <v>13</v>
      </c>
      <c r="L331" s="14" t="s">
        <v>38</v>
      </c>
      <c r="M331" s="14" t="s">
        <v>35</v>
      </c>
      <c r="N331" s="95"/>
      <c r="O331" s="93"/>
    </row>
    <row r="332" spans="1:15">
      <c r="A332" s="7">
        <f>ROWS($A$3:A332)</f>
        <v>330</v>
      </c>
      <c r="B332" s="7">
        <f>ROWS($A$3:B332)</f>
        <v>330</v>
      </c>
      <c r="C332" s="14">
        <v>95</v>
      </c>
      <c r="D332" s="74" t="s">
        <v>2159</v>
      </c>
      <c r="E332" s="815" t="s">
        <v>2160</v>
      </c>
      <c r="F332" s="70" t="s">
        <v>2161</v>
      </c>
      <c r="G332" s="71" t="s">
        <v>17</v>
      </c>
      <c r="H332" s="71"/>
      <c r="I332" s="96" t="s">
        <v>1222</v>
      </c>
      <c r="J332" s="374" t="str">
        <f>MID(E332,7,2)&amp;"/"&amp;MID(E332,9,2)&amp;"/"&amp;MID(E332,11,2)</f>
        <v>23/07/78</v>
      </c>
      <c r="K332" s="91">
        <f t="shared" ca="1" si="6"/>
        <v>44</v>
      </c>
      <c r="L332" s="14" t="s">
        <v>19</v>
      </c>
      <c r="M332" s="14" t="s">
        <v>42</v>
      </c>
      <c r="N332" s="95" t="s">
        <v>2162</v>
      </c>
      <c r="O332" s="93"/>
    </row>
    <row r="333" spans="1:15">
      <c r="A333" s="7">
        <f>ROWS($A$3:A333)</f>
        <v>331</v>
      </c>
      <c r="B333" s="7">
        <f>ROWS($A$3:B333)</f>
        <v>331</v>
      </c>
      <c r="C333" s="14"/>
      <c r="D333" s="74"/>
      <c r="E333" s="815" t="s">
        <v>2163</v>
      </c>
      <c r="F333" s="42" t="s">
        <v>2164</v>
      </c>
      <c r="G333" s="7"/>
      <c r="H333" s="376" t="s">
        <v>7</v>
      </c>
      <c r="I333" s="14" t="s">
        <v>2165</v>
      </c>
      <c r="J333" s="374" t="str">
        <f>MID(E333,7,2)-40&amp;"/"&amp;MID(E333,9,2)&amp;"/"&amp;MID(E333,11,2)</f>
        <v>11/11/83</v>
      </c>
      <c r="K333" s="91">
        <f t="shared" ca="1" si="6"/>
        <v>39</v>
      </c>
      <c r="L333" s="14" t="s">
        <v>19</v>
      </c>
      <c r="M333" s="14" t="s">
        <v>42</v>
      </c>
      <c r="N333" s="95"/>
      <c r="O333" s="93"/>
    </row>
    <row r="334" spans="1:15">
      <c r="A334" s="7">
        <f>ROWS($A$3:A334)</f>
        <v>332</v>
      </c>
      <c r="B334" s="7">
        <f>ROWS($A$3:B334)</f>
        <v>332</v>
      </c>
      <c r="C334" s="14"/>
      <c r="D334" s="74"/>
      <c r="E334" s="815" t="s">
        <v>2166</v>
      </c>
      <c r="F334" s="42" t="s">
        <v>2167</v>
      </c>
      <c r="G334" s="7"/>
      <c r="H334" s="376" t="s">
        <v>7</v>
      </c>
      <c r="I334" s="14" t="s">
        <v>23</v>
      </c>
      <c r="J334" s="374" t="str">
        <f>MID(E334,7,2)-40&amp;"/"&amp;MID(E334,9,2)&amp;"/"&amp;MID(E334,11,2)</f>
        <v>26/09/08</v>
      </c>
      <c r="K334" s="91">
        <f t="shared" ca="1" si="6"/>
        <v>14</v>
      </c>
      <c r="L334" s="14" t="s">
        <v>113</v>
      </c>
      <c r="M334" s="14" t="s">
        <v>35</v>
      </c>
      <c r="N334" s="95"/>
      <c r="O334" s="93"/>
    </row>
    <row r="335" spans="1:15">
      <c r="A335" s="7">
        <f>ROWS($A$3:A335)</f>
        <v>333</v>
      </c>
      <c r="B335" s="7">
        <f>ROWS($A$3:B335)</f>
        <v>333</v>
      </c>
      <c r="C335" s="14"/>
      <c r="D335" s="74"/>
      <c r="E335" s="815" t="s">
        <v>2168</v>
      </c>
      <c r="F335" s="42" t="s">
        <v>2169</v>
      </c>
      <c r="G335" s="7" t="s">
        <v>17</v>
      </c>
      <c r="H335" s="7"/>
      <c r="I335" s="14" t="s">
        <v>23</v>
      </c>
      <c r="J335" s="374" t="str">
        <f>MID(E335,7,2)&amp;"/"&amp;MID(E335,9,2)&amp;"/"&amp;MID(E335,11,2)</f>
        <v>09/06/10</v>
      </c>
      <c r="K335" s="91">
        <f t="shared" ca="1" si="6"/>
        <v>12</v>
      </c>
      <c r="L335" s="14" t="s">
        <v>38</v>
      </c>
      <c r="M335" s="14" t="s">
        <v>35</v>
      </c>
      <c r="N335" s="95"/>
      <c r="O335" s="93"/>
    </row>
    <row r="336" spans="1:15">
      <c r="A336" s="7">
        <f>ROWS($A$3:A336)</f>
        <v>334</v>
      </c>
      <c r="B336" s="7">
        <f>ROWS($A$3:B336)</f>
        <v>334</v>
      </c>
      <c r="C336" s="14"/>
      <c r="D336" s="74"/>
      <c r="E336" s="815" t="s">
        <v>2170</v>
      </c>
      <c r="F336" s="116" t="s">
        <v>2171</v>
      </c>
      <c r="G336" s="7" t="s">
        <v>17</v>
      </c>
      <c r="H336" s="7"/>
      <c r="I336" s="14" t="s">
        <v>23</v>
      </c>
      <c r="J336" s="374" t="str">
        <f>MID(E336,7,2)&amp;"/"&amp;MID(E336,9,2)&amp;"/"&amp;MID(E336,11,2)</f>
        <v>25/02/13</v>
      </c>
      <c r="K336" s="91">
        <f t="shared" ca="1" si="6"/>
        <v>9</v>
      </c>
      <c r="L336" s="14" t="s">
        <v>38</v>
      </c>
      <c r="M336" s="14" t="s">
        <v>35</v>
      </c>
      <c r="N336" s="95"/>
      <c r="O336" s="93"/>
    </row>
    <row r="337" spans="1:15">
      <c r="A337" s="7">
        <f>ROWS($A$3:A337)</f>
        <v>335</v>
      </c>
      <c r="B337" s="7">
        <f>ROWS($A$3:B337)</f>
        <v>335</v>
      </c>
      <c r="C337" s="14"/>
      <c r="D337" s="74"/>
      <c r="E337" s="815" t="s">
        <v>2172</v>
      </c>
      <c r="F337" s="16" t="s">
        <v>2173</v>
      </c>
      <c r="G337" s="7" t="s">
        <v>17</v>
      </c>
      <c r="H337" s="7"/>
      <c r="I337" s="14" t="s">
        <v>23</v>
      </c>
      <c r="J337" s="374" t="str">
        <f>MID(E337,7,2)&amp;"/"&amp;MID(E337,9,2)&amp;"/"&amp;MID(E337,11,2)</f>
        <v>12/07/14</v>
      </c>
      <c r="K337" s="91">
        <f t="shared" ca="1" si="6"/>
        <v>8</v>
      </c>
      <c r="L337" s="14" t="s">
        <v>38</v>
      </c>
      <c r="M337" s="14" t="s">
        <v>35</v>
      </c>
      <c r="N337" s="95"/>
      <c r="O337" s="93"/>
    </row>
    <row r="338" spans="1:15">
      <c r="A338" s="7">
        <f>ROWS($A$3:A338)</f>
        <v>336</v>
      </c>
      <c r="B338" s="7">
        <f>ROWS($A$3:B338)</f>
        <v>336</v>
      </c>
      <c r="C338" s="14">
        <v>96</v>
      </c>
      <c r="D338" s="74" t="s">
        <v>2174</v>
      </c>
      <c r="E338" s="815" t="s">
        <v>2175</v>
      </c>
      <c r="F338" s="86" t="s">
        <v>2176</v>
      </c>
      <c r="G338" s="17" t="s">
        <v>17</v>
      </c>
      <c r="H338" s="17"/>
      <c r="I338" s="14" t="s">
        <v>81</v>
      </c>
      <c r="J338" s="374" t="str">
        <f>MID(E338,7,2)&amp;"/"&amp;MID(E338,9,2)&amp;"/"&amp;MID(E338,11,2)</f>
        <v>19/01/54</v>
      </c>
      <c r="K338" s="91">
        <f t="shared" ca="1" si="6"/>
        <v>68</v>
      </c>
      <c r="L338" s="72" t="s">
        <v>82</v>
      </c>
      <c r="M338" s="14" t="s">
        <v>42</v>
      </c>
      <c r="N338" s="95"/>
      <c r="O338" s="93"/>
    </row>
    <row r="339" spans="1:15">
      <c r="A339" s="7">
        <f>ROWS($A$3:A339)</f>
        <v>337</v>
      </c>
      <c r="B339" s="7">
        <f>ROWS($A$3:B339)</f>
        <v>337</v>
      </c>
      <c r="C339" s="14"/>
      <c r="D339" s="74"/>
      <c r="E339" s="815" t="s">
        <v>2177</v>
      </c>
      <c r="F339" s="16" t="s">
        <v>2178</v>
      </c>
      <c r="G339" s="7"/>
      <c r="H339" s="82" t="s">
        <v>7</v>
      </c>
      <c r="I339" s="14" t="s">
        <v>81</v>
      </c>
      <c r="J339" s="374" t="str">
        <f>MID(E339,7,2)-40&amp;"/"&amp;MID(E339,9,2)&amp;"/"&amp;MID(E339,11,2)</f>
        <v>15/02/65</v>
      </c>
      <c r="K339" s="91">
        <f t="shared" ca="1" si="6"/>
        <v>57</v>
      </c>
      <c r="L339" s="14" t="s">
        <v>19</v>
      </c>
      <c r="M339" s="14" t="s">
        <v>47</v>
      </c>
      <c r="N339" s="95"/>
      <c r="O339" s="93"/>
    </row>
    <row r="340" spans="1:15">
      <c r="A340" s="7">
        <f>ROWS($A$3:A340)</f>
        <v>338</v>
      </c>
      <c r="B340" s="7">
        <f>ROWS($A$3:B340)</f>
        <v>338</v>
      </c>
      <c r="C340" s="14"/>
      <c r="D340" s="74"/>
      <c r="E340" s="815" t="s">
        <v>2181</v>
      </c>
      <c r="F340" s="42" t="s">
        <v>554</v>
      </c>
      <c r="G340" s="7"/>
      <c r="H340" s="82" t="s">
        <v>7</v>
      </c>
      <c r="I340" s="14" t="s">
        <v>81</v>
      </c>
      <c r="J340" s="374" t="str">
        <f>MID(E340,7,2)-40&amp;"/"&amp;MID(E340,9,2)&amp;"/"&amp;MID(E340,11,2)</f>
        <v>18/08/90</v>
      </c>
      <c r="K340" s="91">
        <f t="shared" ca="1" si="6"/>
        <v>32</v>
      </c>
      <c r="L340" s="14" t="s">
        <v>19</v>
      </c>
      <c r="M340" s="14" t="s">
        <v>74</v>
      </c>
      <c r="N340" s="95"/>
      <c r="O340" s="93"/>
    </row>
    <row r="341" spans="1:15">
      <c r="A341" s="7">
        <f>ROWS($A$3:A341)</f>
        <v>339</v>
      </c>
      <c r="B341" s="7">
        <f>ROWS($A$3:B341)</f>
        <v>339</v>
      </c>
      <c r="C341" s="14"/>
      <c r="D341" s="74"/>
      <c r="E341" s="815" t="s">
        <v>2182</v>
      </c>
      <c r="F341" s="42" t="s">
        <v>2183</v>
      </c>
      <c r="G341" s="7" t="s">
        <v>17</v>
      </c>
      <c r="H341" s="7"/>
      <c r="I341" s="14" t="s">
        <v>2184</v>
      </c>
      <c r="J341" s="374" t="str">
        <f>MID(E341,7,2)&amp;"/"&amp;MID(E341,9,2)&amp;"/"&amp;MID(E341,11,2)</f>
        <v>10/01/93</v>
      </c>
      <c r="K341" s="91">
        <f t="shared" ca="1" si="6"/>
        <v>29</v>
      </c>
      <c r="L341" s="14" t="s">
        <v>19</v>
      </c>
      <c r="M341" s="14" t="s">
        <v>74</v>
      </c>
      <c r="N341" s="95"/>
      <c r="O341" s="93"/>
    </row>
    <row r="342" spans="1:15">
      <c r="A342" s="7">
        <f>ROWS($A$3:A342)</f>
        <v>340</v>
      </c>
      <c r="B342" s="7">
        <f>ROWS($A$3:B342)</f>
        <v>340</v>
      </c>
      <c r="C342" s="14"/>
      <c r="D342" s="74"/>
      <c r="E342" s="815" t="s">
        <v>2185</v>
      </c>
      <c r="F342" s="42" t="s">
        <v>2186</v>
      </c>
      <c r="G342" s="7" t="s">
        <v>17</v>
      </c>
      <c r="H342" s="7"/>
      <c r="I342" s="14" t="s">
        <v>2184</v>
      </c>
      <c r="J342" s="374" t="str">
        <f>MID(E342,7,2)&amp;"/"&amp;MID(E342,9,2)&amp;"/"&amp;MID(E342,11,2)</f>
        <v>10/01/93</v>
      </c>
      <c r="K342" s="91">
        <f t="shared" ca="1" si="6"/>
        <v>29</v>
      </c>
      <c r="L342" s="14" t="s">
        <v>19</v>
      </c>
      <c r="M342" s="14" t="s">
        <v>42</v>
      </c>
      <c r="N342" s="95"/>
      <c r="O342" s="93"/>
    </row>
    <row r="343" spans="1:15">
      <c r="A343" s="7">
        <f>ROWS($A$3:A343)</f>
        <v>341</v>
      </c>
      <c r="B343" s="7">
        <f>ROWS($A$3:B343)</f>
        <v>341</v>
      </c>
      <c r="C343" s="14"/>
      <c r="D343" s="74"/>
      <c r="E343" s="815" t="s">
        <v>2187</v>
      </c>
      <c r="F343" s="16" t="s">
        <v>2188</v>
      </c>
      <c r="G343" s="7"/>
      <c r="H343" s="82" t="s">
        <v>7</v>
      </c>
      <c r="I343" s="14" t="s">
        <v>2189</v>
      </c>
      <c r="J343" s="374" t="str">
        <f>MID(E343,7,2)-40&amp;"/"&amp;MID(E343,9,2)&amp;"/"&amp;MID(E343,11,2)</f>
        <v>7/02/00</v>
      </c>
      <c r="K343" s="91">
        <f t="shared" ca="1" si="6"/>
        <v>22</v>
      </c>
      <c r="L343" s="14" t="s">
        <v>19</v>
      </c>
      <c r="M343" s="14" t="s">
        <v>42</v>
      </c>
      <c r="N343" s="95"/>
      <c r="O343" s="93"/>
    </row>
    <row r="344" spans="1:15">
      <c r="A344" s="7">
        <f>ROWS($A$3:A344)</f>
        <v>342</v>
      </c>
      <c r="B344" s="7">
        <f>ROWS($A$3:B344)</f>
        <v>342</v>
      </c>
      <c r="C344" s="14">
        <v>97</v>
      </c>
      <c r="D344" s="74" t="s">
        <v>2190</v>
      </c>
      <c r="E344" s="815" t="s">
        <v>2191</v>
      </c>
      <c r="F344" s="70" t="s">
        <v>2192</v>
      </c>
      <c r="G344" s="71" t="s">
        <v>17</v>
      </c>
      <c r="H344" s="71"/>
      <c r="I344" s="14" t="s">
        <v>50</v>
      </c>
      <c r="J344" s="374" t="str">
        <f>MID(E344,7,2)&amp;"/"&amp;MID(E344,9,2)&amp;"/"&amp;MID(E344,11,2)</f>
        <v>19/01/66</v>
      </c>
      <c r="K344" s="91">
        <f t="shared" ca="1" si="6"/>
        <v>56</v>
      </c>
      <c r="L344" s="14" t="s">
        <v>19</v>
      </c>
      <c r="M344" s="14" t="s">
        <v>42</v>
      </c>
      <c r="N344" s="95" t="s">
        <v>2193</v>
      </c>
      <c r="O344" s="93"/>
    </row>
    <row r="345" spans="1:15">
      <c r="A345" s="7">
        <f>ROWS($A$3:A345)</f>
        <v>343</v>
      </c>
      <c r="B345" s="7">
        <f>ROWS($A$3:B345)</f>
        <v>343</v>
      </c>
      <c r="C345" s="14"/>
      <c r="D345" s="74"/>
      <c r="E345" s="815" t="s">
        <v>2194</v>
      </c>
      <c r="F345" s="16" t="s">
        <v>2195</v>
      </c>
      <c r="G345" s="7"/>
      <c r="H345" s="82" t="s">
        <v>7</v>
      </c>
      <c r="I345" s="14" t="s">
        <v>722</v>
      </c>
      <c r="J345" s="374" t="str">
        <f>MID(E345,7,2)-40&amp;"/"&amp;MID(E345,9,2)&amp;"/"&amp;MID(E345,11,2)</f>
        <v>5/06/78</v>
      </c>
      <c r="K345" s="91">
        <f t="shared" ca="1" si="6"/>
        <v>44</v>
      </c>
      <c r="L345" s="14" t="s">
        <v>19</v>
      </c>
      <c r="M345" s="14" t="s">
        <v>42</v>
      </c>
      <c r="N345" s="95"/>
      <c r="O345" s="93"/>
    </row>
    <row r="346" spans="1:15">
      <c r="A346" s="7">
        <f>ROWS($A$3:A346)</f>
        <v>344</v>
      </c>
      <c r="B346" s="7">
        <f>ROWS($A$3:B346)</f>
        <v>344</v>
      </c>
      <c r="C346" s="14"/>
      <c r="D346" s="74"/>
      <c r="E346" s="815" t="s">
        <v>2196</v>
      </c>
      <c r="F346" s="42" t="s">
        <v>2197</v>
      </c>
      <c r="G346" s="7"/>
      <c r="H346" s="376" t="s">
        <v>7</v>
      </c>
      <c r="I346" s="14" t="s">
        <v>81</v>
      </c>
      <c r="J346" s="374" t="str">
        <f>MID(E346,7,2)-40&amp;"/"&amp;MID(E346,9,2)&amp;"/"&amp;MID(E346,11,2)</f>
        <v>13/04/07</v>
      </c>
      <c r="K346" s="91">
        <f t="shared" ca="1" si="6"/>
        <v>15</v>
      </c>
      <c r="L346" s="14" t="s">
        <v>113</v>
      </c>
      <c r="M346" s="14" t="s">
        <v>35</v>
      </c>
      <c r="N346" s="95"/>
      <c r="O346" s="93"/>
    </row>
    <row r="347" spans="1:15">
      <c r="A347" s="7">
        <f>ROWS($A$3:A347)</f>
        <v>345</v>
      </c>
      <c r="B347" s="7">
        <f>ROWS($A$3:B347)</f>
        <v>345</v>
      </c>
      <c r="C347" s="14">
        <v>98</v>
      </c>
      <c r="D347" s="74" t="s">
        <v>2198</v>
      </c>
      <c r="E347" s="815" t="s">
        <v>2199</v>
      </c>
      <c r="F347" s="70" t="s">
        <v>2200</v>
      </c>
      <c r="G347" s="7" t="s">
        <v>17</v>
      </c>
      <c r="H347" s="7"/>
      <c r="I347" s="14" t="s">
        <v>191</v>
      </c>
      <c r="J347" s="374" t="str">
        <f>MID(E347,7,2)&amp;"/"&amp;MID(E347,9,2)&amp;"/"&amp;MID(E347,11,2)</f>
        <v>03/04/79</v>
      </c>
      <c r="K347" s="91">
        <f t="shared" ca="1" si="6"/>
        <v>43</v>
      </c>
      <c r="L347" s="14" t="s">
        <v>19</v>
      </c>
      <c r="M347" s="14" t="s">
        <v>42</v>
      </c>
      <c r="N347" s="95" t="s">
        <v>2201</v>
      </c>
      <c r="O347" s="93"/>
    </row>
    <row r="348" spans="1:15">
      <c r="A348" s="7">
        <f>ROWS($A$3:A348)</f>
        <v>346</v>
      </c>
      <c r="B348" s="7">
        <f>ROWS($A$3:B348)</f>
        <v>346</v>
      </c>
      <c r="C348" s="14"/>
      <c r="D348" s="74"/>
      <c r="E348" s="816" t="s">
        <v>2202</v>
      </c>
      <c r="F348" s="42" t="s">
        <v>2203</v>
      </c>
      <c r="G348" s="7"/>
      <c r="H348" s="376" t="s">
        <v>7</v>
      </c>
      <c r="I348" s="14" t="s">
        <v>50</v>
      </c>
      <c r="J348" s="374" t="str">
        <f>MID(E348,7,2)-40&amp;"/"&amp;MID(E348,9,2)&amp;"/"&amp;MID(E348,11,2)</f>
        <v>15/03/80</v>
      </c>
      <c r="K348" s="91">
        <f t="shared" ca="1" si="6"/>
        <v>42</v>
      </c>
      <c r="L348" s="72" t="s">
        <v>82</v>
      </c>
      <c r="M348" s="14" t="s">
        <v>42</v>
      </c>
      <c r="N348" s="95"/>
      <c r="O348" s="93"/>
    </row>
    <row r="349" spans="1:15">
      <c r="A349" s="7">
        <f>ROWS($A$3:A349)</f>
        <v>347</v>
      </c>
      <c r="B349" s="7">
        <f>ROWS($A$3:B349)</f>
        <v>347</v>
      </c>
      <c r="C349" s="14"/>
      <c r="D349" s="74"/>
      <c r="E349" s="815" t="s">
        <v>2204</v>
      </c>
      <c r="F349" s="116" t="s">
        <v>2205</v>
      </c>
      <c r="G349" s="7"/>
      <c r="H349" s="82" t="s">
        <v>7</v>
      </c>
      <c r="I349" s="14" t="s">
        <v>23</v>
      </c>
      <c r="J349" s="374" t="str">
        <f>MID(E349,7,2)-40&amp;"/"&amp;MID(E349,9,2)&amp;"/"&amp;MID(E349,11,2)</f>
        <v>26/11/08</v>
      </c>
      <c r="K349" s="91">
        <f t="shared" ca="1" si="6"/>
        <v>14</v>
      </c>
      <c r="L349" s="14" t="s">
        <v>113</v>
      </c>
      <c r="M349" s="14" t="s">
        <v>35</v>
      </c>
      <c r="N349" s="95"/>
      <c r="O349" s="93"/>
    </row>
    <row r="350" spans="1:15">
      <c r="A350" s="7">
        <f>ROWS($A$3:A350)</f>
        <v>348</v>
      </c>
      <c r="B350" s="7">
        <f>ROWS($A$3:B350)</f>
        <v>348</v>
      </c>
      <c r="C350" s="14"/>
      <c r="D350" s="74"/>
      <c r="E350" s="815" t="s">
        <v>2206</v>
      </c>
      <c r="F350" s="16" t="s">
        <v>2207</v>
      </c>
      <c r="G350" s="7"/>
      <c r="H350" s="82" t="s">
        <v>7</v>
      </c>
      <c r="I350" s="14" t="s">
        <v>23</v>
      </c>
      <c r="J350" s="374" t="str">
        <f>MID(E350,7,2)-40&amp;"/"&amp;MID(E350,9,2)&amp;"/"&amp;MID(E350,11,2)</f>
        <v>6/12/13</v>
      </c>
      <c r="K350" s="91">
        <f t="shared" ca="1" si="6"/>
        <v>8</v>
      </c>
      <c r="L350" s="14" t="s">
        <v>38</v>
      </c>
      <c r="M350" s="14" t="s">
        <v>35</v>
      </c>
      <c r="N350" s="95"/>
      <c r="O350" s="93"/>
    </row>
    <row r="351" spans="1:15">
      <c r="A351" s="7">
        <f>ROWS($A$3:A351)</f>
        <v>349</v>
      </c>
      <c r="B351" s="7">
        <f>ROWS($A$3:B351)</f>
        <v>349</v>
      </c>
      <c r="C351" s="14"/>
      <c r="D351" s="74"/>
      <c r="E351" s="815" t="s">
        <v>2208</v>
      </c>
      <c r="F351" s="42" t="s">
        <v>2209</v>
      </c>
      <c r="G351" s="7" t="s">
        <v>17</v>
      </c>
      <c r="H351" s="7"/>
      <c r="I351" s="14" t="s">
        <v>50</v>
      </c>
      <c r="J351" s="374" t="str">
        <f>MID(E351,7,2)&amp;"/"&amp;MID(E351,9,2)&amp;"/"&amp;MID(E351,11,2)</f>
        <v>02/02/16</v>
      </c>
      <c r="K351" s="91">
        <f t="shared" ca="1" si="6"/>
        <v>6</v>
      </c>
      <c r="L351" s="14" t="s">
        <v>1332</v>
      </c>
      <c r="M351" s="14" t="s">
        <v>798</v>
      </c>
      <c r="N351" s="95"/>
      <c r="O351" s="93"/>
    </row>
    <row r="352" spans="1:15">
      <c r="A352" s="7">
        <f>ROWS($A$3:A352)</f>
        <v>350</v>
      </c>
      <c r="B352" s="7">
        <f>ROWS($A$3:B352)</f>
        <v>350</v>
      </c>
      <c r="C352" s="14"/>
      <c r="D352" s="74"/>
      <c r="E352" s="815" t="s">
        <v>2210</v>
      </c>
      <c r="F352" s="42" t="s">
        <v>2211</v>
      </c>
      <c r="G352" s="7" t="s">
        <v>17</v>
      </c>
      <c r="H352" s="7"/>
      <c r="I352" s="14" t="s">
        <v>50</v>
      </c>
      <c r="J352" s="374" t="str">
        <f>MID(E352,7,2)&amp;"/"&amp;MID(E352,9,2)&amp;"/"&amp;MID(E352,11,2)</f>
        <v>13/08/04</v>
      </c>
      <c r="K352" s="91">
        <f t="shared" ca="1" si="6"/>
        <v>18</v>
      </c>
      <c r="L352" s="14" t="s">
        <v>24</v>
      </c>
      <c r="M352" s="14" t="s">
        <v>35</v>
      </c>
      <c r="N352" s="95"/>
      <c r="O352" s="93"/>
    </row>
    <row r="353" spans="1:15">
      <c r="A353" s="7">
        <f>ROWS($A$3:A353)</f>
        <v>351</v>
      </c>
      <c r="B353" s="7">
        <f>ROWS($A$3:B353)</f>
        <v>351</v>
      </c>
      <c r="C353" s="14">
        <v>99</v>
      </c>
      <c r="D353" s="74" t="s">
        <v>2212</v>
      </c>
      <c r="E353" s="815" t="s">
        <v>2213</v>
      </c>
      <c r="F353" s="70" t="s">
        <v>2214</v>
      </c>
      <c r="G353" s="71" t="s">
        <v>17</v>
      </c>
      <c r="H353" s="71"/>
      <c r="I353" s="14" t="s">
        <v>23</v>
      </c>
      <c r="J353" s="374" t="str">
        <f>MID(E353,7,2)&amp;"/"&amp;MID(E353,9,2)&amp;"/"&amp;MID(E353,11,2)</f>
        <v>28/08/71</v>
      </c>
      <c r="K353" s="91">
        <f t="shared" ca="1" si="6"/>
        <v>51</v>
      </c>
      <c r="L353" s="14" t="s">
        <v>19</v>
      </c>
      <c r="M353" s="14" t="s">
        <v>772</v>
      </c>
      <c r="N353" s="95" t="s">
        <v>2215</v>
      </c>
      <c r="O353" s="93"/>
    </row>
    <row r="354" spans="1:15">
      <c r="A354" s="7">
        <f>ROWS($A$3:A354)</f>
        <v>352</v>
      </c>
      <c r="B354" s="7">
        <f>ROWS($A$3:B354)</f>
        <v>352</v>
      </c>
      <c r="C354" s="14"/>
      <c r="D354" s="74"/>
      <c r="E354" s="815" t="s">
        <v>2216</v>
      </c>
      <c r="F354" s="42" t="s">
        <v>2217</v>
      </c>
      <c r="G354" s="7"/>
      <c r="H354" s="376" t="s">
        <v>7</v>
      </c>
      <c r="I354" s="14" t="s">
        <v>23</v>
      </c>
      <c r="J354" s="374" t="str">
        <f>MID(E354,7,2)-40&amp;"/"&amp;MID(E354,9,2)&amp;"/"&amp;MID(E354,11,2)</f>
        <v>5/03/69</v>
      </c>
      <c r="K354" s="91">
        <f t="shared" ca="1" si="6"/>
        <v>53</v>
      </c>
      <c r="L354" s="14" t="s">
        <v>24</v>
      </c>
      <c r="M354" s="14" t="s">
        <v>772</v>
      </c>
      <c r="N354" s="95"/>
      <c r="O354" s="93"/>
    </row>
    <row r="355" spans="1:15">
      <c r="A355" s="7">
        <f>ROWS($A$3:A355)</f>
        <v>353</v>
      </c>
      <c r="B355" s="7">
        <f>ROWS($A$3:B355)</f>
        <v>353</v>
      </c>
      <c r="C355" s="14"/>
      <c r="D355" s="74"/>
      <c r="E355" s="815" t="s">
        <v>2218</v>
      </c>
      <c r="F355" s="16" t="s">
        <v>2219</v>
      </c>
      <c r="G355" s="7"/>
      <c r="H355" s="376" t="s">
        <v>7</v>
      </c>
      <c r="I355" s="14" t="s">
        <v>23</v>
      </c>
      <c r="J355" s="374" t="str">
        <f>MID(E355,7,2)-40&amp;"/"&amp;MID(E355,9,2)&amp;"/"&amp;MID(E355,11,2)</f>
        <v>31/01/94</v>
      </c>
      <c r="K355" s="91">
        <f t="shared" ca="1" si="6"/>
        <v>28</v>
      </c>
      <c r="L355" s="14" t="s">
        <v>19</v>
      </c>
      <c r="M355" s="14" t="s">
        <v>42</v>
      </c>
      <c r="N355" s="95"/>
      <c r="O355" s="93"/>
    </row>
    <row r="356" spans="1:15">
      <c r="A356" s="7">
        <f>ROWS($A$3:A356)</f>
        <v>354</v>
      </c>
      <c r="B356" s="7">
        <f>ROWS($A$3:B356)</f>
        <v>354</v>
      </c>
      <c r="C356" s="14"/>
      <c r="D356" s="74"/>
      <c r="E356" s="815" t="s">
        <v>2220</v>
      </c>
      <c r="F356" s="16" t="s">
        <v>2221</v>
      </c>
      <c r="G356" s="7"/>
      <c r="H356" s="376" t="s">
        <v>7</v>
      </c>
      <c r="I356" s="14" t="s">
        <v>23</v>
      </c>
      <c r="J356" s="374" t="str">
        <f>MID(E356,7,2)-40&amp;"/"&amp;MID(E356,9,2)&amp;"/"&amp;MID(E356,11,2)</f>
        <v>16/05/85</v>
      </c>
      <c r="K356" s="91">
        <f t="shared" ca="1" si="6"/>
        <v>37</v>
      </c>
      <c r="L356" s="14" t="s">
        <v>19</v>
      </c>
      <c r="M356" s="14" t="s">
        <v>74</v>
      </c>
      <c r="N356" s="95"/>
      <c r="O356" s="93"/>
    </row>
    <row r="357" spans="1:15">
      <c r="A357" s="7">
        <f>ROWS($A$3:A357)</f>
        <v>355</v>
      </c>
      <c r="B357" s="7">
        <f>ROWS($A$3:B357)</f>
        <v>355</v>
      </c>
      <c r="C357" s="14"/>
      <c r="D357" s="74"/>
      <c r="E357" s="815" t="s">
        <v>2222</v>
      </c>
      <c r="F357" s="16" t="s">
        <v>2223</v>
      </c>
      <c r="G357" s="17" t="s">
        <v>17</v>
      </c>
      <c r="H357" s="17"/>
      <c r="I357" s="14" t="s">
        <v>23</v>
      </c>
      <c r="J357" s="374" t="str">
        <f t="shared" ref="J357:J362" si="7">MID(E357,7,2)&amp;"/"&amp;MID(E357,9,2)&amp;"/"&amp;MID(E357,11,2)</f>
        <v>15/06/97</v>
      </c>
      <c r="K357" s="91">
        <f t="shared" ca="1" si="6"/>
        <v>25</v>
      </c>
      <c r="L357" s="14" t="s">
        <v>19</v>
      </c>
      <c r="M357" s="14" t="s">
        <v>74</v>
      </c>
      <c r="N357" s="95"/>
      <c r="O357" s="93"/>
    </row>
    <row r="358" spans="1:15">
      <c r="A358" s="7">
        <f>ROWS($A$3:A358)</f>
        <v>356</v>
      </c>
      <c r="B358" s="7">
        <f>ROWS($A$3:B358)</f>
        <v>356</v>
      </c>
      <c r="C358" s="14"/>
      <c r="D358" s="74"/>
      <c r="E358" s="815" t="s">
        <v>2224</v>
      </c>
      <c r="F358" s="16" t="s">
        <v>2225</v>
      </c>
      <c r="G358" s="17" t="s">
        <v>17</v>
      </c>
      <c r="H358" s="17"/>
      <c r="I358" s="14" t="s">
        <v>23</v>
      </c>
      <c r="J358" s="374" t="str">
        <f t="shared" si="7"/>
        <v>18/02/00</v>
      </c>
      <c r="K358" s="91">
        <f t="shared" ca="1" si="6"/>
        <v>22</v>
      </c>
      <c r="L358" s="14" t="s">
        <v>19</v>
      </c>
      <c r="M358" s="14" t="s">
        <v>2226</v>
      </c>
      <c r="N358" s="95"/>
      <c r="O358" s="93"/>
    </row>
    <row r="359" spans="1:15">
      <c r="A359" s="7">
        <f>ROWS($A$3:A359)</f>
        <v>357</v>
      </c>
      <c r="B359" s="7">
        <f>ROWS($A$3:B359)</f>
        <v>357</v>
      </c>
      <c r="C359" s="14"/>
      <c r="D359" s="74"/>
      <c r="E359" s="815" t="s">
        <v>2227</v>
      </c>
      <c r="F359" s="42" t="s">
        <v>2228</v>
      </c>
      <c r="G359" s="17" t="s">
        <v>17</v>
      </c>
      <c r="H359" s="17"/>
      <c r="I359" s="14" t="s">
        <v>23</v>
      </c>
      <c r="J359" s="374" t="str">
        <f t="shared" si="7"/>
        <v>30/12/02</v>
      </c>
      <c r="K359" s="91">
        <f t="shared" ca="1" si="6"/>
        <v>19</v>
      </c>
      <c r="L359" s="14" t="s">
        <v>19</v>
      </c>
      <c r="M359" s="14" t="s">
        <v>35</v>
      </c>
      <c r="N359" s="95"/>
      <c r="O359" s="93"/>
    </row>
    <row r="360" spans="1:15">
      <c r="A360" s="7">
        <f>ROWS($A$3:A360)</f>
        <v>358</v>
      </c>
      <c r="B360" s="7">
        <f>ROWS($A$3:B360)</f>
        <v>358</v>
      </c>
      <c r="C360" s="7"/>
      <c r="D360" s="123"/>
      <c r="E360" s="44" t="s">
        <v>2229</v>
      </c>
      <c r="F360" s="124" t="s">
        <v>2230</v>
      </c>
      <c r="G360" s="17" t="s">
        <v>17</v>
      </c>
      <c r="H360" s="17"/>
      <c r="I360" s="14" t="s">
        <v>23</v>
      </c>
      <c r="J360" s="378" t="str">
        <f t="shared" si="7"/>
        <v>28/07/05</v>
      </c>
      <c r="K360" s="379">
        <f t="shared" ca="1" si="6"/>
        <v>17</v>
      </c>
      <c r="L360" s="14" t="s">
        <v>24</v>
      </c>
      <c r="M360" s="14" t="s">
        <v>35</v>
      </c>
      <c r="N360" s="95"/>
      <c r="O360" s="93"/>
    </row>
    <row r="361" spans="1:15">
      <c r="A361" s="7">
        <f>ROWS($A$3:A361)</f>
        <v>359</v>
      </c>
      <c r="B361" s="7">
        <f>ROWS($A$3:B361)</f>
        <v>359</v>
      </c>
      <c r="C361" s="11">
        <v>100</v>
      </c>
      <c r="D361" s="123" t="s">
        <v>2231</v>
      </c>
      <c r="E361" s="44" t="s">
        <v>2232</v>
      </c>
      <c r="F361" s="122" t="s">
        <v>2233</v>
      </c>
      <c r="G361" s="17" t="s">
        <v>17</v>
      </c>
      <c r="H361" s="17"/>
      <c r="I361" s="11" t="s">
        <v>81</v>
      </c>
      <c r="J361" s="378" t="str">
        <f t="shared" si="7"/>
        <v>10/05/76</v>
      </c>
      <c r="K361" s="379">
        <f t="shared" ca="1" si="6"/>
        <v>46</v>
      </c>
      <c r="L361" s="11" t="s">
        <v>19</v>
      </c>
      <c r="M361" s="11" t="s">
        <v>42</v>
      </c>
      <c r="N361" s="95" t="s">
        <v>1184</v>
      </c>
      <c r="O361" s="93"/>
    </row>
    <row r="362" spans="1:15">
      <c r="A362" s="7">
        <f>ROWS($A$3:A362)</f>
        <v>360</v>
      </c>
      <c r="B362" s="7">
        <f>ROWS($A$3:B362)</f>
        <v>360</v>
      </c>
      <c r="C362" s="11">
        <v>101</v>
      </c>
      <c r="D362" s="123" t="s">
        <v>2234</v>
      </c>
      <c r="E362" s="44" t="s">
        <v>2235</v>
      </c>
      <c r="F362" s="70" t="s">
        <v>2236</v>
      </c>
      <c r="G362" s="71" t="s">
        <v>17</v>
      </c>
      <c r="H362" s="71"/>
      <c r="I362" s="11" t="s">
        <v>50</v>
      </c>
      <c r="J362" s="378" t="str">
        <f t="shared" si="7"/>
        <v>01/02/75</v>
      </c>
      <c r="K362" s="379">
        <f t="shared" ca="1" si="6"/>
        <v>47</v>
      </c>
      <c r="L362" s="11" t="s">
        <v>24</v>
      </c>
      <c r="M362" s="11" t="s">
        <v>772</v>
      </c>
      <c r="N362" s="95" t="s">
        <v>2237</v>
      </c>
      <c r="O362" s="93"/>
    </row>
    <row r="363" spans="1:15">
      <c r="A363" s="7">
        <f>ROWS($A$3:A363)</f>
        <v>361</v>
      </c>
      <c r="B363" s="7">
        <f>ROWS($A$3:B363)</f>
        <v>361</v>
      </c>
      <c r="C363" s="11"/>
      <c r="D363" s="123"/>
      <c r="E363" s="44" t="s">
        <v>2238</v>
      </c>
      <c r="F363" s="17" t="s">
        <v>2239</v>
      </c>
      <c r="G363" s="7"/>
      <c r="H363" s="82" t="s">
        <v>7</v>
      </c>
      <c r="I363" s="11" t="s">
        <v>2240</v>
      </c>
      <c r="J363" s="378" t="str">
        <f>MID(E363,7,2)-40&amp;"/"&amp;MID(E363,9,2)&amp;"/"&amp;MID(E363,11,2)</f>
        <v>6/09/81</v>
      </c>
      <c r="K363" s="379">
        <f t="shared" ca="1" si="6"/>
        <v>41</v>
      </c>
      <c r="L363" s="11" t="s">
        <v>19</v>
      </c>
      <c r="M363" s="11" t="s">
        <v>42</v>
      </c>
      <c r="N363" s="95"/>
      <c r="O363" s="93"/>
    </row>
    <row r="364" spans="1:15">
      <c r="A364" s="7">
        <f>ROWS($A$3:A364)</f>
        <v>362</v>
      </c>
      <c r="B364" s="7">
        <f>ROWS($A$3:B364)</f>
        <v>362</v>
      </c>
      <c r="C364" s="11"/>
      <c r="D364" s="123"/>
      <c r="E364" s="44" t="s">
        <v>2241</v>
      </c>
      <c r="F364" s="17" t="s">
        <v>2242</v>
      </c>
      <c r="G364" s="7"/>
      <c r="H364" s="82" t="s">
        <v>7</v>
      </c>
      <c r="I364" s="11" t="s">
        <v>738</v>
      </c>
      <c r="J364" s="378" t="str">
        <f>MID(E364,7,2)-40&amp;"/"&amp;MID(E364,9,2)&amp;"/"&amp;MID(E364,11,2)</f>
        <v>24/01/03</v>
      </c>
      <c r="K364" s="379">
        <f t="shared" ca="1" si="6"/>
        <v>19</v>
      </c>
      <c r="L364" s="11" t="s">
        <v>19</v>
      </c>
      <c r="M364" s="11" t="s">
        <v>35</v>
      </c>
      <c r="N364" s="95"/>
      <c r="O364" s="93"/>
    </row>
    <row r="365" spans="1:15">
      <c r="A365" s="7">
        <f>ROWS($A$3:A365)</f>
        <v>363</v>
      </c>
      <c r="B365" s="7">
        <f>ROWS($A$3:B365)</f>
        <v>363</v>
      </c>
      <c r="C365" s="11"/>
      <c r="D365" s="123"/>
      <c r="E365" s="44" t="s">
        <v>2243</v>
      </c>
      <c r="F365" s="17" t="s">
        <v>2244</v>
      </c>
      <c r="G365" s="71" t="s">
        <v>17</v>
      </c>
      <c r="H365" s="71"/>
      <c r="I365" s="11" t="s">
        <v>738</v>
      </c>
      <c r="J365" s="378" t="str">
        <f>MID(E365,7,2)&amp;"/"&amp;MID(E365,9,2)&amp;"/"&amp;MID(E365,11,2)</f>
        <v>28/11/05</v>
      </c>
      <c r="K365" s="379">
        <f t="shared" ca="1" si="6"/>
        <v>17</v>
      </c>
      <c r="L365" s="11" t="s">
        <v>113</v>
      </c>
      <c r="M365" s="11" t="s">
        <v>35</v>
      </c>
      <c r="N365" s="95"/>
      <c r="O365" s="93"/>
    </row>
    <row r="366" spans="1:15">
      <c r="A366" s="7">
        <f>ROWS($A$3:A366)</f>
        <v>364</v>
      </c>
      <c r="B366" s="7">
        <f>ROWS($A$3:B366)</f>
        <v>364</v>
      </c>
      <c r="C366" s="7">
        <v>102</v>
      </c>
      <c r="D366" s="123" t="s">
        <v>2245</v>
      </c>
      <c r="E366" s="44" t="s">
        <v>2246</v>
      </c>
      <c r="F366" s="70" t="s">
        <v>2247</v>
      </c>
      <c r="G366" s="71" t="s">
        <v>17</v>
      </c>
      <c r="H366" s="71"/>
      <c r="I366" s="11" t="s">
        <v>23</v>
      </c>
      <c r="J366" s="378" t="str">
        <f>MID(E366,7,2)&amp;"/"&amp;MID(E366,9,2)&amp;"/"&amp;MID(E366,11,2)</f>
        <v>17/04/77</v>
      </c>
      <c r="K366" s="379">
        <f t="shared" ca="1" si="6"/>
        <v>45</v>
      </c>
      <c r="L366" s="11" t="s">
        <v>113</v>
      </c>
      <c r="M366" s="11" t="s">
        <v>772</v>
      </c>
      <c r="N366" s="95" t="s">
        <v>2248</v>
      </c>
      <c r="O366" s="93"/>
    </row>
    <row r="367" spans="1:15">
      <c r="A367" s="7">
        <f>ROWS($A$3:A367)</f>
        <v>365</v>
      </c>
      <c r="B367" s="7">
        <f>ROWS($A$3:B367)</f>
        <v>365</v>
      </c>
      <c r="C367" s="7"/>
      <c r="D367" s="123"/>
      <c r="E367" s="44" t="s">
        <v>2249</v>
      </c>
      <c r="F367" s="42" t="s">
        <v>2250</v>
      </c>
      <c r="G367" s="7"/>
      <c r="H367" s="376" t="s">
        <v>7</v>
      </c>
      <c r="I367" s="11" t="s">
        <v>2251</v>
      </c>
      <c r="J367" s="378" t="str">
        <f>MID(E367,7,2)-40&amp;"/"&amp;MID(E367,9,2)&amp;"/"&amp;MID(E367,11,2)</f>
        <v>8/11/75</v>
      </c>
      <c r="K367" s="379">
        <f t="shared" ca="1" si="6"/>
        <v>47</v>
      </c>
      <c r="L367" s="11" t="s">
        <v>24</v>
      </c>
      <c r="M367" s="11" t="s">
        <v>772</v>
      </c>
      <c r="N367" s="42"/>
      <c r="O367" s="93"/>
    </row>
    <row r="368" spans="1:15">
      <c r="A368" s="7">
        <f>ROWS($A$3:A368)</f>
        <v>366</v>
      </c>
      <c r="B368" s="7">
        <f>ROWS($A$3:B368)</f>
        <v>366</v>
      </c>
      <c r="C368" s="7"/>
      <c r="D368" s="123"/>
      <c r="E368" s="44" t="s">
        <v>2252</v>
      </c>
      <c r="F368" s="42" t="s">
        <v>2253</v>
      </c>
      <c r="G368" s="7"/>
      <c r="H368" s="376" t="s">
        <v>7</v>
      </c>
      <c r="I368" s="11" t="s">
        <v>23</v>
      </c>
      <c r="J368" s="378" t="str">
        <f>MID(E368,7,2)-40&amp;"/"&amp;MID(E368,9,2)&amp;"/"&amp;MID(E368,11,2)</f>
        <v>26/07/04</v>
      </c>
      <c r="K368" s="379">
        <f t="shared" ca="1" si="6"/>
        <v>18</v>
      </c>
      <c r="L368" s="11" t="s">
        <v>24</v>
      </c>
      <c r="M368" s="11" t="s">
        <v>35</v>
      </c>
      <c r="N368" s="42"/>
      <c r="O368" s="93"/>
    </row>
    <row r="369" spans="1:15">
      <c r="A369" s="7">
        <f>ROWS($A$3:A369)</f>
        <v>367</v>
      </c>
      <c r="B369" s="7">
        <f>ROWS($A$3:B369)</f>
        <v>367</v>
      </c>
      <c r="C369" s="7"/>
      <c r="D369" s="123"/>
      <c r="E369" s="44" t="s">
        <v>2254</v>
      </c>
      <c r="F369" s="42" t="s">
        <v>2255</v>
      </c>
      <c r="G369" s="7"/>
      <c r="H369" s="376" t="s">
        <v>7</v>
      </c>
      <c r="I369" s="11" t="s">
        <v>23</v>
      </c>
      <c r="J369" s="378" t="str">
        <f>MID(E369,7,2)-40&amp;"/"&amp;MID(E369,9,2)&amp;"/"&amp;MID(E369,11,2)</f>
        <v>6/04/06</v>
      </c>
      <c r="K369" s="379">
        <f t="shared" ca="1" si="6"/>
        <v>16</v>
      </c>
      <c r="L369" s="11" t="s">
        <v>113</v>
      </c>
      <c r="M369" s="11" t="s">
        <v>35</v>
      </c>
      <c r="N369" s="42"/>
      <c r="O369" s="93"/>
    </row>
    <row r="370" spans="1:15">
      <c r="A370" s="7">
        <f>ROWS($A$3:A370)</f>
        <v>368</v>
      </c>
      <c r="B370" s="7">
        <f>ROWS($A$3:B370)</f>
        <v>368</v>
      </c>
      <c r="C370" s="7"/>
      <c r="D370" s="123"/>
      <c r="E370" s="44" t="s">
        <v>2256</v>
      </c>
      <c r="F370" s="42" t="s">
        <v>2257</v>
      </c>
      <c r="G370" s="7"/>
      <c r="H370" s="376" t="s">
        <v>7</v>
      </c>
      <c r="I370" s="11" t="s">
        <v>23</v>
      </c>
      <c r="J370" s="378" t="str">
        <f>MID(E370,7,2)-40&amp;"/"&amp;MID(E370,9,2)&amp;"/"&amp;MID(E370,11,2)</f>
        <v>6/08/10</v>
      </c>
      <c r="K370" s="379">
        <f t="shared" ca="1" si="6"/>
        <v>12</v>
      </c>
      <c r="L370" s="14" t="s">
        <v>38</v>
      </c>
      <c r="M370" s="11" t="s">
        <v>35</v>
      </c>
      <c r="N370" s="42"/>
      <c r="O370" s="93"/>
    </row>
    <row r="371" spans="1:15">
      <c r="A371" s="7">
        <f>ROWS($A$3:A371)</f>
        <v>369</v>
      </c>
      <c r="B371" s="7">
        <f>ROWS($A$3:B371)</f>
        <v>369</v>
      </c>
      <c r="C371" s="7"/>
      <c r="D371" s="123"/>
      <c r="E371" s="44" t="s">
        <v>2258</v>
      </c>
      <c r="F371" s="42" t="s">
        <v>2259</v>
      </c>
      <c r="G371" s="7" t="s">
        <v>17</v>
      </c>
      <c r="H371" s="7"/>
      <c r="I371" s="11" t="s">
        <v>23</v>
      </c>
      <c r="J371" s="378" t="str">
        <f>MID(E371,7,2)&amp;"/"&amp;MID(E371,9,2)&amp;"/"&amp;MID(E371,11,2)</f>
        <v>07/07/13</v>
      </c>
      <c r="K371" s="379">
        <f t="shared" ca="1" si="6"/>
        <v>9</v>
      </c>
      <c r="L371" s="14" t="s">
        <v>38</v>
      </c>
      <c r="M371" s="11" t="s">
        <v>35</v>
      </c>
      <c r="N371" s="42"/>
      <c r="O371" s="93"/>
    </row>
    <row r="372" spans="1:15">
      <c r="A372" s="7">
        <f>ROWS($A$3:A372)</f>
        <v>370</v>
      </c>
      <c r="B372" s="7">
        <f>ROWS($A$3:B372)</f>
        <v>370</v>
      </c>
      <c r="C372" s="7">
        <v>103</v>
      </c>
      <c r="D372" s="123" t="s">
        <v>2260</v>
      </c>
      <c r="E372" s="44" t="s">
        <v>2261</v>
      </c>
      <c r="F372" s="122" t="s">
        <v>2262</v>
      </c>
      <c r="G372" s="7" t="s">
        <v>17</v>
      </c>
      <c r="H372" s="7"/>
      <c r="I372" s="11" t="s">
        <v>1359</v>
      </c>
      <c r="J372" s="378" t="str">
        <f>MID(E372,7,2)&amp;"/"&amp;MID(E372,9,2)&amp;"/"&amp;MID(E372,11,2)</f>
        <v>19/07/69</v>
      </c>
      <c r="K372" s="379">
        <f t="shared" ca="1" si="6"/>
        <v>53</v>
      </c>
      <c r="L372" s="11" t="s">
        <v>113</v>
      </c>
      <c r="M372" s="11" t="s">
        <v>772</v>
      </c>
      <c r="N372" s="42"/>
      <c r="O372" s="93"/>
    </row>
    <row r="373" spans="1:15">
      <c r="A373" s="7">
        <f>ROWS($A$3:A373)</f>
        <v>371</v>
      </c>
      <c r="B373" s="7">
        <f>ROWS($A$3:B373)</f>
        <v>371</v>
      </c>
      <c r="C373" s="7">
        <v>104</v>
      </c>
      <c r="D373" s="123" t="s">
        <v>2263</v>
      </c>
      <c r="E373" s="44" t="s">
        <v>2264</v>
      </c>
      <c r="F373" s="122" t="s">
        <v>2265</v>
      </c>
      <c r="G373" s="7" t="s">
        <v>17</v>
      </c>
      <c r="H373" s="7"/>
      <c r="I373" s="11" t="s">
        <v>354</v>
      </c>
      <c r="J373" s="378" t="str">
        <f>MID(E373,7,2)&amp;"/"&amp;MID(E373,9,2)&amp;"/"&amp;MID(E373,11,2)</f>
        <v>12/01/86</v>
      </c>
      <c r="K373" s="379">
        <f t="shared" ca="1" si="6"/>
        <v>36</v>
      </c>
      <c r="L373" s="11" t="s">
        <v>19</v>
      </c>
      <c r="M373" s="11" t="s">
        <v>42</v>
      </c>
      <c r="N373" s="42"/>
      <c r="O373" s="93"/>
    </row>
    <row r="374" spans="1:15">
      <c r="A374" s="7">
        <f>ROWS($A$3:A374)</f>
        <v>372</v>
      </c>
      <c r="B374" s="7">
        <f>ROWS($A$3:B374)</f>
        <v>372</v>
      </c>
      <c r="C374" s="7"/>
      <c r="D374" s="123"/>
      <c r="E374" s="44" t="s">
        <v>2266</v>
      </c>
      <c r="F374" s="42" t="s">
        <v>2267</v>
      </c>
      <c r="G374" s="7"/>
      <c r="H374" s="376" t="s">
        <v>7</v>
      </c>
      <c r="I374" s="11" t="s">
        <v>91</v>
      </c>
      <c r="J374" s="378" t="str">
        <f>MID(E374,7,2)-40&amp;"/"&amp;MID(E374,9,2)&amp;"/"&amp;MID(E374,11,2)</f>
        <v>30/05/82</v>
      </c>
      <c r="K374" s="379">
        <f t="shared" ca="1" si="6"/>
        <v>40</v>
      </c>
      <c r="L374" s="11" t="s">
        <v>19</v>
      </c>
      <c r="M374" s="11" t="s">
        <v>47</v>
      </c>
      <c r="N374" s="42"/>
      <c r="O374" s="93"/>
    </row>
    <row r="375" spans="1:15">
      <c r="A375" s="7">
        <f>ROWS($A$3:A375)</f>
        <v>373</v>
      </c>
      <c r="B375" s="7">
        <f>ROWS($A$3:B375)</f>
        <v>373</v>
      </c>
      <c r="C375" s="7"/>
      <c r="D375" s="123"/>
      <c r="E375" s="44" t="s">
        <v>2268</v>
      </c>
      <c r="F375" s="42" t="s">
        <v>2269</v>
      </c>
      <c r="G375" s="7"/>
      <c r="H375" s="376" t="s">
        <v>7</v>
      </c>
      <c r="I375" s="11" t="s">
        <v>354</v>
      </c>
      <c r="J375" s="378" t="str">
        <f>MID(E375,7,2)-40&amp;"/"&amp;MID(E375,9,2)&amp;"/"&amp;MID(E375,11,2)</f>
        <v>12/10/13</v>
      </c>
      <c r="K375" s="379">
        <f t="shared" ca="1" si="6"/>
        <v>9</v>
      </c>
      <c r="L375" s="14" t="s">
        <v>38</v>
      </c>
      <c r="M375" s="11" t="s">
        <v>35</v>
      </c>
      <c r="N375" s="42"/>
      <c r="O375" s="93"/>
    </row>
    <row r="376" spans="1:15">
      <c r="A376" s="7">
        <f>ROWS($A$3:A376)</f>
        <v>374</v>
      </c>
      <c r="B376" s="7">
        <f>ROWS($A$3:B376)</f>
        <v>374</v>
      </c>
      <c r="C376" s="7"/>
      <c r="D376" s="123"/>
      <c r="E376" s="44" t="s">
        <v>2270</v>
      </c>
      <c r="F376" s="42" t="s">
        <v>2271</v>
      </c>
      <c r="G376" s="7"/>
      <c r="H376" s="376" t="s">
        <v>7</v>
      </c>
      <c r="I376" s="11" t="s">
        <v>50</v>
      </c>
      <c r="J376" s="378" t="str">
        <f>MID(E376,7,2)-40&amp;"/"&amp;MID(E376,9,2)&amp;"/"&amp;MID(E376,11,2)</f>
        <v>28/12/14</v>
      </c>
      <c r="K376" s="379">
        <f t="shared" ca="1" si="6"/>
        <v>7</v>
      </c>
      <c r="L376" s="14" t="s">
        <v>38</v>
      </c>
      <c r="M376" s="11" t="s">
        <v>798</v>
      </c>
      <c r="N376" s="42"/>
      <c r="O376" s="93"/>
    </row>
    <row r="377" spans="1:15">
      <c r="A377" s="7">
        <f>ROWS($A$3:A377)</f>
        <v>375</v>
      </c>
      <c r="B377" s="7">
        <f>ROWS($A$3:B377)</f>
        <v>375</v>
      </c>
      <c r="C377" s="7"/>
      <c r="D377" s="123"/>
      <c r="E377" s="44" t="s">
        <v>2272</v>
      </c>
      <c r="F377" s="42" t="s">
        <v>2273</v>
      </c>
      <c r="G377" s="7"/>
      <c r="H377" s="376" t="s">
        <v>7</v>
      </c>
      <c r="I377" s="98" t="s">
        <v>2274</v>
      </c>
      <c r="J377" s="378" t="str">
        <f>MID(E377,7,2)-40&amp;"/"&amp;MID(E377,9,2)&amp;"/"&amp;MID(E377,11,2)</f>
        <v>13/06/13</v>
      </c>
      <c r="K377" s="379">
        <f t="shared" ca="1" si="6"/>
        <v>9</v>
      </c>
      <c r="L377" s="72" t="s">
        <v>38</v>
      </c>
      <c r="M377" s="11" t="s">
        <v>35</v>
      </c>
      <c r="N377" s="42"/>
      <c r="O377" s="93"/>
    </row>
    <row r="378" spans="1:15">
      <c r="A378" s="7">
        <f>ROWS($A$3:A378)</f>
        <v>376</v>
      </c>
      <c r="B378" s="7">
        <f>ROWS($A$3:B378)</f>
        <v>376</v>
      </c>
      <c r="C378" s="92">
        <v>105</v>
      </c>
      <c r="D378" s="106" t="s">
        <v>2275</v>
      </c>
      <c r="E378" s="12" t="s">
        <v>2276</v>
      </c>
      <c r="F378" s="86" t="s">
        <v>2277</v>
      </c>
      <c r="G378" s="17" t="s">
        <v>17</v>
      </c>
      <c r="H378" s="17"/>
      <c r="I378" s="14" t="s">
        <v>50</v>
      </c>
      <c r="J378" s="374" t="str">
        <f>MID(E378,7,2)&amp;"/"&amp;MID(E378,9,2)&amp;"/"&amp;MID(E378,11,2)</f>
        <v>08/08/91</v>
      </c>
      <c r="K378" s="91">
        <f t="shared" ca="1" si="6"/>
        <v>31</v>
      </c>
      <c r="L378" s="14" t="s">
        <v>24</v>
      </c>
      <c r="M378" s="14" t="s">
        <v>42</v>
      </c>
      <c r="N378" s="129"/>
      <c r="O378" s="93"/>
    </row>
    <row r="379" spans="1:15">
      <c r="A379" s="7">
        <f>ROWS($A$3:A379)</f>
        <v>377</v>
      </c>
      <c r="B379" s="7">
        <f>ROWS($A$3:B379)</f>
        <v>377</v>
      </c>
      <c r="C379" s="7"/>
      <c r="D379" s="123"/>
      <c r="E379" s="44" t="s">
        <v>2278</v>
      </c>
      <c r="F379" s="42" t="s">
        <v>2279</v>
      </c>
      <c r="G379" s="7"/>
      <c r="H379" s="376" t="s">
        <v>7</v>
      </c>
      <c r="I379" s="11" t="s">
        <v>50</v>
      </c>
      <c r="J379" s="378" t="str">
        <f>MID(E379,7,2)-40&amp;"/"&amp;MID(E379,9,2)&amp;"/"&amp;MID(E379,11,2)</f>
        <v>29/12/92</v>
      </c>
      <c r="K379" s="379">
        <f t="shared" ca="1" si="6"/>
        <v>29</v>
      </c>
      <c r="L379" s="11" t="s">
        <v>19</v>
      </c>
      <c r="M379" s="11" t="s">
        <v>42</v>
      </c>
      <c r="N379" s="42"/>
      <c r="O379" s="93"/>
    </row>
    <row r="380" spans="1:15">
      <c r="A380" s="7">
        <f>ROWS($A$3:A380)</f>
        <v>378</v>
      </c>
      <c r="B380" s="7">
        <f>ROWS($A$3:B380)</f>
        <v>378</v>
      </c>
      <c r="C380" s="14">
        <v>106</v>
      </c>
      <c r="D380" s="123" t="s">
        <v>2280</v>
      </c>
      <c r="E380" s="44" t="s">
        <v>2281</v>
      </c>
      <c r="F380" s="122" t="s">
        <v>2282</v>
      </c>
      <c r="G380" s="125" t="s">
        <v>17</v>
      </c>
      <c r="H380" s="125"/>
      <c r="I380" s="11" t="s">
        <v>50</v>
      </c>
      <c r="J380" s="378" t="str">
        <f>MID(E380,7,2)&amp;"/"&amp;MID(E380,9,2)&amp;"/"&amp;MID(E380,11,2)</f>
        <v>27/09/91</v>
      </c>
      <c r="K380" s="379">
        <f t="shared" ca="1" si="6"/>
        <v>31</v>
      </c>
      <c r="L380" s="11" t="s">
        <v>19</v>
      </c>
      <c r="M380" s="11" t="s">
        <v>74</v>
      </c>
      <c r="N380" s="11"/>
      <c r="O380" s="93"/>
    </row>
    <row r="381" spans="1:15">
      <c r="A381" s="7">
        <f>ROWS($A$3:A381)</f>
        <v>379</v>
      </c>
      <c r="B381" s="7">
        <f>ROWS($A$3:B381)</f>
        <v>379</v>
      </c>
      <c r="C381" s="14">
        <v>107</v>
      </c>
      <c r="D381" s="123" t="s">
        <v>2283</v>
      </c>
      <c r="E381" s="44" t="s">
        <v>2284</v>
      </c>
      <c r="F381" s="126" t="s">
        <v>2285</v>
      </c>
      <c r="G381" s="7"/>
      <c r="H381" s="376" t="s">
        <v>7</v>
      </c>
      <c r="I381" s="11" t="s">
        <v>81</v>
      </c>
      <c r="J381" s="378" t="str">
        <f>MID(E381,7,2)-40&amp;"/"&amp;MID(E381,9,2)&amp;"/"&amp;MID(E381,11,2)</f>
        <v>10/01/62</v>
      </c>
      <c r="K381" s="379">
        <f t="shared" ca="1" si="6"/>
        <v>60</v>
      </c>
      <c r="L381" s="11" t="s">
        <v>2286</v>
      </c>
      <c r="M381" s="11" t="s">
        <v>2287</v>
      </c>
      <c r="N381" s="11"/>
      <c r="O381" s="93"/>
    </row>
    <row r="382" spans="1:15">
      <c r="A382" s="7">
        <f>ROWS($A$3:A382)</f>
        <v>380</v>
      </c>
      <c r="B382" s="7">
        <f>ROWS($A$3:B382)</f>
        <v>380</v>
      </c>
      <c r="C382" s="14">
        <v>108</v>
      </c>
      <c r="D382" s="123" t="s">
        <v>2288</v>
      </c>
      <c r="E382" s="44" t="s">
        <v>2289</v>
      </c>
      <c r="F382" s="122" t="s">
        <v>2290</v>
      </c>
      <c r="G382" s="7"/>
      <c r="H382" s="377" t="s">
        <v>7</v>
      </c>
      <c r="I382" s="11" t="s">
        <v>50</v>
      </c>
      <c r="J382" s="374" t="str">
        <f>MID(E382,7,2)-40&amp;"/"&amp;MID(E382,9,2)&amp;"/"&amp;MID(E382,11,2)</f>
        <v>21/03/40</v>
      </c>
      <c r="K382" s="91">
        <f t="shared" ca="1" si="6"/>
        <v>82</v>
      </c>
      <c r="L382" s="11" t="s">
        <v>19</v>
      </c>
      <c r="M382" s="11" t="s">
        <v>2291</v>
      </c>
      <c r="N382" s="11"/>
      <c r="O382" s="93"/>
    </row>
    <row r="383" spans="1:15">
      <c r="A383" s="7">
        <f>ROWS($A$3:A383)</f>
        <v>381</v>
      </c>
      <c r="B383" s="7">
        <f>ROWS($A$3:B383)</f>
        <v>381</v>
      </c>
      <c r="C383" s="72">
        <v>109</v>
      </c>
      <c r="D383" s="123" t="s">
        <v>2292</v>
      </c>
      <c r="E383" s="44" t="s">
        <v>2293</v>
      </c>
      <c r="F383" s="122" t="s">
        <v>2294</v>
      </c>
      <c r="G383" s="7" t="s">
        <v>17</v>
      </c>
      <c r="H383" s="7"/>
      <c r="I383" s="11" t="s">
        <v>50</v>
      </c>
      <c r="J383" s="374" t="str">
        <f>MID(E383,7,2)&amp;"/"&amp;MID(E383,9,2)&amp;"/"&amp;MID(E383,11,2)</f>
        <v>02/04/56</v>
      </c>
      <c r="K383" s="91">
        <f t="shared" ca="1" si="6"/>
        <v>66</v>
      </c>
      <c r="L383" s="11" t="s">
        <v>19</v>
      </c>
      <c r="M383" s="11" t="s">
        <v>42</v>
      </c>
      <c r="N383" s="11"/>
      <c r="O383" s="93"/>
    </row>
    <row r="384" spans="1:15">
      <c r="A384" s="7">
        <f>ROWS($A$3:A384)</f>
        <v>382</v>
      </c>
      <c r="B384" s="7">
        <f>ROWS($A$3:B384)</f>
        <v>382</v>
      </c>
      <c r="C384" s="14"/>
      <c r="D384" s="123"/>
      <c r="E384" s="44" t="s">
        <v>2295</v>
      </c>
      <c r="F384" s="42" t="s">
        <v>2296</v>
      </c>
      <c r="G384" s="7"/>
      <c r="H384" s="376" t="s">
        <v>7</v>
      </c>
      <c r="I384" s="11" t="s">
        <v>50</v>
      </c>
      <c r="J384" s="374" t="str">
        <f>MID(E384,7,2)-40&amp;"/"&amp;MID(E384,9,2)&amp;"/"&amp;MID(E384,11,2)</f>
        <v>31/05/60</v>
      </c>
      <c r="K384" s="91">
        <f t="shared" ca="1" si="6"/>
        <v>62</v>
      </c>
      <c r="L384" s="11" t="s">
        <v>19</v>
      </c>
      <c r="M384" s="11" t="s">
        <v>47</v>
      </c>
      <c r="N384" s="7"/>
      <c r="O384" s="93"/>
    </row>
    <row r="385" spans="1:15">
      <c r="A385" s="7">
        <f>ROWS($A$3:A385)</f>
        <v>383</v>
      </c>
      <c r="B385" s="7">
        <f>ROWS($A$3:B385)</f>
        <v>383</v>
      </c>
      <c r="C385" s="72"/>
      <c r="D385" s="123"/>
      <c r="E385" s="44" t="s">
        <v>2297</v>
      </c>
      <c r="F385" s="42" t="s">
        <v>2298</v>
      </c>
      <c r="G385" s="7"/>
      <c r="H385" s="376" t="s">
        <v>7</v>
      </c>
      <c r="I385" s="11" t="s">
        <v>81</v>
      </c>
      <c r="J385" s="374" t="str">
        <f>MID(E385,7,2)-40&amp;"/"&amp;MID(E385,9,2)&amp;"/"&amp;MID(E385,11,2)</f>
        <v>14/02/14</v>
      </c>
      <c r="K385" s="91">
        <f t="shared" ca="1" si="6"/>
        <v>8</v>
      </c>
      <c r="L385" s="11" t="s">
        <v>1332</v>
      </c>
      <c r="M385" s="11" t="s">
        <v>798</v>
      </c>
      <c r="N385" s="7"/>
      <c r="O385" s="93"/>
    </row>
    <row r="386" spans="1:15">
      <c r="A386" s="7">
        <f>ROWS($A$3:A386)</f>
        <v>384</v>
      </c>
      <c r="B386" s="7">
        <f>ROWS($A$3:B386)</f>
        <v>384</v>
      </c>
      <c r="C386" s="14">
        <v>110</v>
      </c>
      <c r="D386" s="123" t="s">
        <v>2299</v>
      </c>
      <c r="E386" s="44" t="s">
        <v>2300</v>
      </c>
      <c r="F386" s="122" t="s">
        <v>2301</v>
      </c>
      <c r="G386" s="7" t="s">
        <v>17</v>
      </c>
      <c r="H386" s="7"/>
      <c r="I386" s="11" t="s">
        <v>2302</v>
      </c>
      <c r="J386" s="374" t="str">
        <f>MID(E386,7,2)&amp;"/"&amp;MID(E386,9,2)&amp;"/"&amp;MID(E386,11,2)</f>
        <v>23/07/86</v>
      </c>
      <c r="K386" s="91">
        <f t="shared" ca="1" si="6"/>
        <v>36</v>
      </c>
      <c r="L386" s="11" t="s">
        <v>19</v>
      </c>
      <c r="M386" s="11" t="s">
        <v>42</v>
      </c>
      <c r="N386" s="11"/>
      <c r="O386" s="93"/>
    </row>
    <row r="387" spans="1:15">
      <c r="A387" s="7">
        <f>ROWS($A$3:A387)</f>
        <v>385</v>
      </c>
      <c r="B387" s="7">
        <f>ROWS($A$3:B387)</f>
        <v>385</v>
      </c>
      <c r="C387" s="72"/>
      <c r="D387" s="123"/>
      <c r="E387" s="815" t="s">
        <v>1857</v>
      </c>
      <c r="F387" s="16" t="s">
        <v>1858</v>
      </c>
      <c r="G387" s="7"/>
      <c r="H387" s="82" t="s">
        <v>7</v>
      </c>
      <c r="I387" s="14" t="s">
        <v>23</v>
      </c>
      <c r="J387" s="374" t="str">
        <f>MID(E387,7,2)-40&amp;"/"&amp;MID(E387,9,2)&amp;"/"&amp;MID(E387,11,2)</f>
        <v>4/01/91</v>
      </c>
      <c r="K387" s="91">
        <f t="shared" ca="1" si="6"/>
        <v>31</v>
      </c>
      <c r="L387" s="14" t="s">
        <v>19</v>
      </c>
      <c r="M387" s="14" t="s">
        <v>42</v>
      </c>
      <c r="N387" s="7"/>
      <c r="O387" s="93"/>
    </row>
    <row r="388" spans="1:15">
      <c r="A388" s="7">
        <f>ROWS($A$3:A388)</f>
        <v>386</v>
      </c>
      <c r="B388" s="7">
        <f>ROWS($A$3:B388)</f>
        <v>386</v>
      </c>
      <c r="C388" s="14">
        <v>111</v>
      </c>
      <c r="D388" s="123" t="s">
        <v>2303</v>
      </c>
      <c r="E388" s="44" t="s">
        <v>2304</v>
      </c>
      <c r="F388" s="122" t="s">
        <v>2305</v>
      </c>
      <c r="G388" s="17" t="s">
        <v>17</v>
      </c>
      <c r="H388" s="17"/>
      <c r="I388" s="11" t="s">
        <v>23</v>
      </c>
      <c r="J388" s="374" t="str">
        <f>MID(E388,7,2)&amp;"/"&amp;MID(E388,9,2)&amp;"/"&amp;MID(E388,11,2)</f>
        <v>29/01/79</v>
      </c>
      <c r="K388" s="91">
        <f t="shared" ref="K388:K467" ca="1" si="8">ROUNDDOWN(YEARFRAC(J388,TODAY(),1),0)</f>
        <v>43</v>
      </c>
      <c r="L388" s="14" t="s">
        <v>19</v>
      </c>
      <c r="M388" s="14" t="s">
        <v>42</v>
      </c>
      <c r="N388" s="14"/>
      <c r="O388" s="93"/>
    </row>
    <row r="389" spans="1:15">
      <c r="A389" s="7">
        <f>ROWS($A$3:A389)</f>
        <v>387</v>
      </c>
      <c r="B389" s="7">
        <f>ROWS($A$3:B389)</f>
        <v>387</v>
      </c>
      <c r="C389" s="72">
        <v>112</v>
      </c>
      <c r="D389" s="123" t="s">
        <v>2306</v>
      </c>
      <c r="E389" s="44" t="s">
        <v>2307</v>
      </c>
      <c r="F389" s="122" t="s">
        <v>2308</v>
      </c>
      <c r="G389" s="7"/>
      <c r="H389" s="82" t="s">
        <v>7</v>
      </c>
      <c r="I389" s="11" t="s">
        <v>866</v>
      </c>
      <c r="J389" s="374" t="str">
        <f>MID(E389,7,2)-40&amp;"/"&amp;MID(E389,9,2)&amp;"/"&amp;MID(E389,11,2)</f>
        <v>19/10/76</v>
      </c>
      <c r="K389" s="91">
        <f t="shared" ca="1" si="8"/>
        <v>46</v>
      </c>
      <c r="L389" s="11" t="s">
        <v>19</v>
      </c>
      <c r="M389" s="11" t="s">
        <v>47</v>
      </c>
      <c r="N389" s="11"/>
      <c r="O389" s="93"/>
    </row>
    <row r="390" spans="1:15">
      <c r="A390" s="7">
        <f>ROWS($A$3:A390)</f>
        <v>388</v>
      </c>
      <c r="B390" s="7">
        <f>ROWS($A$3:B390)</f>
        <v>388</v>
      </c>
      <c r="C390" s="14"/>
      <c r="D390" s="123"/>
      <c r="E390" s="44" t="s">
        <v>2309</v>
      </c>
      <c r="F390" s="42" t="s">
        <v>2310</v>
      </c>
      <c r="G390" s="7"/>
      <c r="H390" s="82" t="s">
        <v>7</v>
      </c>
      <c r="I390" s="11" t="s">
        <v>656</v>
      </c>
      <c r="J390" s="374" t="str">
        <f>MID(E390,7,2)-40&amp;"/"&amp;MID(E390,9,2)&amp;"/"&amp;MID(E390,11,2)</f>
        <v>4/03/05</v>
      </c>
      <c r="K390" s="91">
        <f t="shared" ca="1" si="8"/>
        <v>17</v>
      </c>
      <c r="L390" s="11" t="s">
        <v>24</v>
      </c>
      <c r="M390" s="11" t="s">
        <v>35</v>
      </c>
      <c r="N390" s="7"/>
      <c r="O390" s="93"/>
    </row>
    <row r="391" spans="1:15">
      <c r="A391" s="7">
        <f>ROWS($A$3:A391)</f>
        <v>389</v>
      </c>
      <c r="B391" s="7">
        <f>ROWS($A$3:B391)</f>
        <v>389</v>
      </c>
      <c r="C391" s="72"/>
      <c r="D391" s="123"/>
      <c r="E391" s="44" t="s">
        <v>2311</v>
      </c>
      <c r="F391" s="42" t="s">
        <v>2312</v>
      </c>
      <c r="G391" s="7"/>
      <c r="H391" s="82" t="s">
        <v>7</v>
      </c>
      <c r="I391" s="11" t="s">
        <v>656</v>
      </c>
      <c r="J391" s="374" t="str">
        <f>MID(E391,7,2)-40&amp;"/"&amp;MID(E391,9,2)&amp;"/"&amp;MID(E391,11,2)</f>
        <v>10/05/06</v>
      </c>
      <c r="K391" s="91">
        <f t="shared" ca="1" si="8"/>
        <v>16</v>
      </c>
      <c r="L391" s="11" t="s">
        <v>24</v>
      </c>
      <c r="M391" s="11" t="s">
        <v>35</v>
      </c>
      <c r="N391" s="7"/>
      <c r="O391" s="93"/>
    </row>
    <row r="392" spans="1:15">
      <c r="A392" s="7">
        <f>ROWS($A$3:A392)</f>
        <v>390</v>
      </c>
      <c r="B392" s="7">
        <f>ROWS($A$3:B392)</f>
        <v>390</v>
      </c>
      <c r="C392" s="72">
        <v>113</v>
      </c>
      <c r="D392" s="123" t="s">
        <v>2313</v>
      </c>
      <c r="E392" s="44" t="s">
        <v>2314</v>
      </c>
      <c r="F392" s="122" t="s">
        <v>2315</v>
      </c>
      <c r="G392" s="42" t="s">
        <v>17</v>
      </c>
      <c r="H392" s="42"/>
      <c r="I392" s="11" t="s">
        <v>50</v>
      </c>
      <c r="J392" s="374" t="str">
        <f>MID(E392,7,2)&amp;"/"&amp;MID(E392,9,2)&amp;"/"&amp;MID(E392,11,2)</f>
        <v>12/10/90</v>
      </c>
      <c r="K392" s="91">
        <f t="shared" ca="1" si="8"/>
        <v>32</v>
      </c>
      <c r="L392" s="14" t="s">
        <v>19</v>
      </c>
      <c r="M392" s="14" t="s">
        <v>42</v>
      </c>
      <c r="N392" s="14"/>
      <c r="O392" s="93"/>
    </row>
    <row r="393" spans="1:15">
      <c r="A393" s="7">
        <f>ROWS($A$3:A393)</f>
        <v>391</v>
      </c>
      <c r="B393" s="7">
        <f>ROWS($A$3:B393)</f>
        <v>391</v>
      </c>
      <c r="C393" s="14">
        <v>114</v>
      </c>
      <c r="D393" s="74" t="s">
        <v>2424</v>
      </c>
      <c r="E393" s="12" t="s">
        <v>1781</v>
      </c>
      <c r="F393" s="86" t="s">
        <v>1782</v>
      </c>
      <c r="G393" s="17" t="s">
        <v>17</v>
      </c>
      <c r="H393" s="17"/>
      <c r="I393" s="14" t="s">
        <v>23</v>
      </c>
      <c r="J393" s="374" t="str">
        <f>MID(E393,7,2)&amp;"/"&amp;MID(E393,9,2)&amp;"/"&amp;MID(E393,11,2)</f>
        <v>10/08/95</v>
      </c>
      <c r="K393" s="91">
        <f t="shared" ref="K393:K407" ca="1" si="9">ROUNDDOWN(YEARFRAC(J393,TODAY(),1),0)</f>
        <v>27</v>
      </c>
      <c r="L393" s="14" t="s">
        <v>19</v>
      </c>
      <c r="M393" s="14" t="s">
        <v>42</v>
      </c>
      <c r="N393" s="95"/>
      <c r="O393" s="93"/>
    </row>
    <row r="394" spans="1:15">
      <c r="A394" s="7">
        <f>ROWS($A$3:A394)</f>
        <v>392</v>
      </c>
      <c r="B394" s="7">
        <f>ROWS($A$3:B394)</f>
        <v>392</v>
      </c>
      <c r="C394" s="72"/>
      <c r="D394" s="123"/>
      <c r="E394" s="44" t="s">
        <v>2425</v>
      </c>
      <c r="F394" s="42" t="s">
        <v>2426</v>
      </c>
      <c r="G394" s="42"/>
      <c r="H394" s="42" t="s">
        <v>7</v>
      </c>
      <c r="I394" s="11" t="s">
        <v>50</v>
      </c>
      <c r="J394" s="374">
        <v>35966</v>
      </c>
      <c r="K394" s="91">
        <f t="shared" ca="1" si="9"/>
        <v>24</v>
      </c>
      <c r="L394" s="14" t="s">
        <v>19</v>
      </c>
      <c r="M394" s="14" t="s">
        <v>47</v>
      </c>
      <c r="N394" s="140"/>
      <c r="O394" s="93"/>
    </row>
    <row r="395" spans="1:15">
      <c r="A395" s="7">
        <f>ROWS($A$3:A395)</f>
        <v>393</v>
      </c>
      <c r="B395" s="7">
        <f>ROWS($A$3:B395)</f>
        <v>393</v>
      </c>
      <c r="C395" s="72">
        <v>115</v>
      </c>
      <c r="D395" s="123" t="s">
        <v>2427</v>
      </c>
      <c r="E395" s="44" t="s">
        <v>2428</v>
      </c>
      <c r="F395" s="122" t="s">
        <v>2429</v>
      </c>
      <c r="G395" s="42" t="s">
        <v>17</v>
      </c>
      <c r="H395" s="42"/>
      <c r="I395" s="11" t="s">
        <v>2430</v>
      </c>
      <c r="J395" s="380">
        <v>31721</v>
      </c>
      <c r="K395" s="91">
        <f t="shared" ca="1" si="9"/>
        <v>36</v>
      </c>
      <c r="L395" s="14" t="s">
        <v>19</v>
      </c>
      <c r="M395" s="14" t="s">
        <v>42</v>
      </c>
      <c r="N395" s="140"/>
      <c r="O395" s="93"/>
    </row>
    <row r="396" spans="1:15" ht="13.5" customHeight="1">
      <c r="A396" s="7">
        <f>ROWS($A$3:A396)</f>
        <v>394</v>
      </c>
      <c r="B396" s="7">
        <f>ROWS($A$3:B396)</f>
        <v>394</v>
      </c>
      <c r="C396" s="72"/>
      <c r="D396" s="123"/>
      <c r="E396" s="44" t="s">
        <v>2179</v>
      </c>
      <c r="F396" s="42" t="s">
        <v>2180</v>
      </c>
      <c r="G396" s="42"/>
      <c r="H396" s="42" t="s">
        <v>7</v>
      </c>
      <c r="I396" s="11" t="s">
        <v>81</v>
      </c>
      <c r="J396" s="380">
        <v>32554</v>
      </c>
      <c r="K396" s="91">
        <f t="shared" ca="1" si="9"/>
        <v>33</v>
      </c>
      <c r="L396" s="14" t="s">
        <v>19</v>
      </c>
      <c r="M396" s="14" t="s">
        <v>47</v>
      </c>
      <c r="N396" s="140"/>
      <c r="O396" s="93"/>
    </row>
    <row r="397" spans="1:15">
      <c r="A397" s="7">
        <f>ROWS($A$3:A397)</f>
        <v>395</v>
      </c>
      <c r="B397" s="7">
        <f>ROWS($A$3:B397)</f>
        <v>395</v>
      </c>
      <c r="C397" s="72"/>
      <c r="D397" s="123"/>
      <c r="E397" s="44" t="s">
        <v>2431</v>
      </c>
      <c r="F397" s="42" t="s">
        <v>2432</v>
      </c>
      <c r="G397" s="42" t="s">
        <v>17</v>
      </c>
      <c r="H397" s="42"/>
      <c r="I397" s="11" t="s">
        <v>50</v>
      </c>
      <c r="J397" s="380">
        <v>43610</v>
      </c>
      <c r="K397" s="91">
        <f t="shared" ca="1" si="9"/>
        <v>3</v>
      </c>
      <c r="L397" s="14" t="s">
        <v>51</v>
      </c>
      <c r="M397" s="14" t="s">
        <v>52</v>
      </c>
      <c r="N397" s="140"/>
      <c r="O397" s="93"/>
    </row>
    <row r="398" spans="1:15">
      <c r="A398" s="7">
        <f>ROWS($A$3:A398)</f>
        <v>396</v>
      </c>
      <c r="B398" s="7">
        <f>ROWS($A$3:B398)</f>
        <v>396</v>
      </c>
      <c r="C398" s="72">
        <v>116</v>
      </c>
      <c r="D398" s="123" t="s">
        <v>2433</v>
      </c>
      <c r="E398" s="44" t="s">
        <v>2434</v>
      </c>
      <c r="F398" s="122" t="s">
        <v>2435</v>
      </c>
      <c r="G398" s="42" t="s">
        <v>17</v>
      </c>
      <c r="H398" s="42"/>
      <c r="I398" s="11" t="s">
        <v>81</v>
      </c>
      <c r="J398" s="380">
        <v>26608</v>
      </c>
      <c r="K398" s="91">
        <f t="shared" ca="1" si="9"/>
        <v>50</v>
      </c>
      <c r="L398" s="14" t="s">
        <v>19</v>
      </c>
      <c r="M398" s="14" t="s">
        <v>42</v>
      </c>
      <c r="N398" s="140"/>
      <c r="O398" s="93"/>
    </row>
    <row r="399" spans="1:15">
      <c r="A399" s="7">
        <f>ROWS($A$3:A399)</f>
        <v>397</v>
      </c>
      <c r="B399" s="7">
        <f>ROWS($A$3:B399)</f>
        <v>397</v>
      </c>
      <c r="C399" s="72"/>
      <c r="D399" s="123"/>
      <c r="E399" s="44" t="s">
        <v>2436</v>
      </c>
      <c r="F399" s="42" t="s">
        <v>2437</v>
      </c>
      <c r="G399" s="42"/>
      <c r="H399" s="42" t="s">
        <v>7</v>
      </c>
      <c r="I399" s="11" t="s">
        <v>2438</v>
      </c>
      <c r="J399" s="380">
        <v>27032</v>
      </c>
      <c r="K399" s="91">
        <f t="shared" ca="1" si="9"/>
        <v>48</v>
      </c>
      <c r="L399" s="14" t="s">
        <v>19</v>
      </c>
      <c r="M399" s="14" t="s">
        <v>47</v>
      </c>
      <c r="N399" s="140"/>
      <c r="O399" s="93"/>
    </row>
    <row r="400" spans="1:15">
      <c r="A400" s="7">
        <f>ROWS($A$3:A400)</f>
        <v>398</v>
      </c>
      <c r="B400" s="7">
        <f>ROWS($A$3:B400)</f>
        <v>398</v>
      </c>
      <c r="C400" s="72"/>
      <c r="D400" s="123"/>
      <c r="E400" s="44" t="s">
        <v>2439</v>
      </c>
      <c r="F400" s="42" t="s">
        <v>2440</v>
      </c>
      <c r="G400" s="42" t="s">
        <v>17</v>
      </c>
      <c r="H400" s="42"/>
      <c r="I400" s="11" t="s">
        <v>50</v>
      </c>
      <c r="J400" s="380">
        <v>37922</v>
      </c>
      <c r="K400" s="91">
        <f t="shared" ca="1" si="9"/>
        <v>19</v>
      </c>
      <c r="L400" s="14" t="s">
        <v>24</v>
      </c>
      <c r="M400" s="14" t="s">
        <v>27</v>
      </c>
      <c r="N400" s="140"/>
      <c r="O400" s="93"/>
    </row>
    <row r="401" spans="1:15">
      <c r="A401" s="7">
        <f>ROWS($A$3:A401)</f>
        <v>399</v>
      </c>
      <c r="B401" s="7">
        <f>ROWS($A$3:B401)</f>
        <v>399</v>
      </c>
      <c r="C401" s="72"/>
      <c r="D401" s="123"/>
      <c r="E401" s="44" t="s">
        <v>2441</v>
      </c>
      <c r="F401" s="42" t="s">
        <v>2442</v>
      </c>
      <c r="G401" s="42"/>
      <c r="H401" s="42" t="s">
        <v>7</v>
      </c>
      <c r="I401" s="11" t="s">
        <v>50</v>
      </c>
      <c r="J401" s="380">
        <v>38216</v>
      </c>
      <c r="K401" s="91">
        <f t="shared" ca="1" si="9"/>
        <v>18</v>
      </c>
      <c r="L401" s="14" t="s">
        <v>24</v>
      </c>
      <c r="M401" s="14" t="s">
        <v>35</v>
      </c>
      <c r="N401" s="140"/>
      <c r="O401" s="93"/>
    </row>
    <row r="402" spans="1:15">
      <c r="A402" s="7">
        <f>ROWS($A$3:A402)</f>
        <v>400</v>
      </c>
      <c r="B402" s="7">
        <f>ROWS($A$3:B402)</f>
        <v>400</v>
      </c>
      <c r="C402" s="72"/>
      <c r="D402" s="123"/>
      <c r="E402" s="44" t="s">
        <v>2443</v>
      </c>
      <c r="F402" s="42" t="s">
        <v>2444</v>
      </c>
      <c r="G402" s="42"/>
      <c r="H402" s="42" t="s">
        <v>7</v>
      </c>
      <c r="I402" s="11" t="s">
        <v>50</v>
      </c>
      <c r="J402" s="380">
        <v>39404</v>
      </c>
      <c r="K402" s="91">
        <f t="shared" ca="1" si="9"/>
        <v>15</v>
      </c>
      <c r="L402" s="14" t="s">
        <v>113</v>
      </c>
      <c r="M402" s="14" t="s">
        <v>35</v>
      </c>
      <c r="N402" s="140"/>
      <c r="O402" s="93"/>
    </row>
    <row r="403" spans="1:15">
      <c r="A403" s="7">
        <f>ROWS($A$3:A403)</f>
        <v>401</v>
      </c>
      <c r="B403" s="7">
        <f>ROWS($A$3:B403)</f>
        <v>401</v>
      </c>
      <c r="C403" s="72">
        <v>117</v>
      </c>
      <c r="D403" s="130" t="s">
        <v>2445</v>
      </c>
      <c r="E403" s="131" t="s">
        <v>2446</v>
      </c>
      <c r="F403" s="122" t="s">
        <v>2447</v>
      </c>
      <c r="G403" s="42"/>
      <c r="H403" s="132" t="s">
        <v>7</v>
      </c>
      <c r="I403" s="128" t="s">
        <v>50</v>
      </c>
      <c r="J403" s="380">
        <v>31628</v>
      </c>
      <c r="K403" s="91">
        <f t="shared" ca="1" si="9"/>
        <v>36</v>
      </c>
      <c r="L403" s="92" t="s">
        <v>19</v>
      </c>
      <c r="M403" s="92" t="s">
        <v>42</v>
      </c>
      <c r="N403" s="140"/>
      <c r="O403" s="93"/>
    </row>
    <row r="404" spans="1:15">
      <c r="A404" s="7">
        <f>ROWS($A$3:A404)</f>
        <v>402</v>
      </c>
      <c r="B404" s="7">
        <f>ROWS($A$3:B404)</f>
        <v>402</v>
      </c>
      <c r="C404" s="72"/>
      <c r="D404" s="123"/>
      <c r="E404" s="131" t="s">
        <v>2448</v>
      </c>
      <c r="F404" s="132" t="s">
        <v>2449</v>
      </c>
      <c r="G404" s="42"/>
      <c r="H404" s="132" t="s">
        <v>7</v>
      </c>
      <c r="I404" s="128" t="s">
        <v>50</v>
      </c>
      <c r="J404" s="380">
        <v>39677</v>
      </c>
      <c r="K404" s="91">
        <f t="shared" ca="1" si="9"/>
        <v>14</v>
      </c>
      <c r="L404" s="92" t="s">
        <v>113</v>
      </c>
      <c r="M404" s="92" t="s">
        <v>35</v>
      </c>
      <c r="N404" s="140"/>
      <c r="O404" s="93"/>
    </row>
    <row r="405" spans="1:15">
      <c r="A405" s="7">
        <f>ROWS($A$3:A405)</f>
        <v>403</v>
      </c>
      <c r="B405" s="7">
        <f>ROWS($A$3:B405)</f>
        <v>403</v>
      </c>
      <c r="C405" s="72">
        <v>118</v>
      </c>
      <c r="D405" s="130" t="s">
        <v>2450</v>
      </c>
      <c r="E405" s="131" t="s">
        <v>2451</v>
      </c>
      <c r="F405" s="122" t="s">
        <v>2452</v>
      </c>
      <c r="G405" s="132" t="s">
        <v>17</v>
      </c>
      <c r="H405" s="42"/>
      <c r="I405" s="128" t="s">
        <v>23</v>
      </c>
      <c r="J405" s="380">
        <v>33756</v>
      </c>
      <c r="K405" s="91">
        <f t="shared" ca="1" si="9"/>
        <v>30</v>
      </c>
      <c r="L405" s="92" t="s">
        <v>19</v>
      </c>
      <c r="M405" s="92" t="s">
        <v>42</v>
      </c>
      <c r="N405" s="140"/>
      <c r="O405" s="93"/>
    </row>
    <row r="406" spans="1:15">
      <c r="A406" s="7">
        <f>ROWS($A$3:A406)</f>
        <v>404</v>
      </c>
      <c r="B406" s="7">
        <f>ROWS($A$3:B406)</f>
        <v>404</v>
      </c>
      <c r="C406" s="72"/>
      <c r="D406" s="123"/>
      <c r="E406" s="131" t="s">
        <v>2453</v>
      </c>
      <c r="F406" s="132" t="s">
        <v>2454</v>
      </c>
      <c r="G406" s="42"/>
      <c r="H406" s="132" t="s">
        <v>7</v>
      </c>
      <c r="I406" s="128" t="s">
        <v>2455</v>
      </c>
      <c r="J406" s="380">
        <v>33389</v>
      </c>
      <c r="K406" s="91">
        <f t="shared" ca="1" si="9"/>
        <v>31</v>
      </c>
      <c r="L406" s="92" t="s">
        <v>19</v>
      </c>
      <c r="M406" s="92" t="s">
        <v>42</v>
      </c>
      <c r="N406" s="140"/>
      <c r="O406" s="93"/>
    </row>
    <row r="407" spans="1:15">
      <c r="A407" s="7">
        <f>ROWS($A$3:A407)</f>
        <v>405</v>
      </c>
      <c r="B407" s="7">
        <f>ROWS($A$3:B407)</f>
        <v>405</v>
      </c>
      <c r="C407" s="72">
        <v>119</v>
      </c>
      <c r="D407" s="130" t="s">
        <v>2456</v>
      </c>
      <c r="E407" s="815" t="s">
        <v>1959</v>
      </c>
      <c r="F407" s="86" t="s">
        <v>1960</v>
      </c>
      <c r="G407" s="17" t="s">
        <v>17</v>
      </c>
      <c r="H407" s="17"/>
      <c r="I407" s="14" t="s">
        <v>23</v>
      </c>
      <c r="J407" s="374" t="str">
        <f>MID(E407,7,2)&amp;"/"&amp;MID(E407,9,2)&amp;"/"&amp;MID(E407,11,2)</f>
        <v>16/09/87</v>
      </c>
      <c r="K407" s="91">
        <f t="shared" ca="1" si="9"/>
        <v>35</v>
      </c>
      <c r="L407" s="14" t="s">
        <v>19</v>
      </c>
      <c r="M407" s="14" t="s">
        <v>42</v>
      </c>
      <c r="N407" s="95"/>
      <c r="O407" s="93"/>
    </row>
    <row r="408" spans="1:15">
      <c r="A408" s="7">
        <f>ROWS($A$3:A408)</f>
        <v>406</v>
      </c>
      <c r="B408" s="22">
        <f>ROWS($B$408:B408)</f>
        <v>1</v>
      </c>
      <c r="C408" s="133">
        <v>1</v>
      </c>
      <c r="D408" s="817" t="s">
        <v>14</v>
      </c>
      <c r="E408" s="818" t="s">
        <v>15</v>
      </c>
      <c r="F408" s="135" t="s">
        <v>16</v>
      </c>
      <c r="G408" s="18" t="s">
        <v>17</v>
      </c>
      <c r="H408" s="18"/>
      <c r="I408" s="142" t="s">
        <v>18</v>
      </c>
      <c r="J408" s="381">
        <v>19637</v>
      </c>
      <c r="K408" s="133">
        <f t="shared" ca="1" si="8"/>
        <v>69</v>
      </c>
      <c r="L408" s="145" t="s">
        <v>19</v>
      </c>
      <c r="M408" s="145" t="s">
        <v>20</v>
      </c>
      <c r="N408" s="147" t="s">
        <v>2457</v>
      </c>
    </row>
    <row r="409" spans="1:15">
      <c r="A409" s="7">
        <f>ROWS($A$3:A409)</f>
        <v>407</v>
      </c>
      <c r="B409" s="22">
        <f>ROWS($B$408:B409)</f>
        <v>2</v>
      </c>
      <c r="C409" s="133"/>
      <c r="D409" s="324"/>
      <c r="E409" s="818" t="s">
        <v>21</v>
      </c>
      <c r="F409" s="20" t="s">
        <v>22</v>
      </c>
      <c r="G409" s="18"/>
      <c r="H409" s="18" t="s">
        <v>7</v>
      </c>
      <c r="I409" s="142" t="s">
        <v>23</v>
      </c>
      <c r="J409" s="381">
        <v>20933</v>
      </c>
      <c r="K409" s="133">
        <f t="shared" ca="1" si="8"/>
        <v>65</v>
      </c>
      <c r="L409" s="145" t="s">
        <v>24</v>
      </c>
      <c r="M409" s="145" t="s">
        <v>20</v>
      </c>
      <c r="N409" s="148"/>
    </row>
    <row r="410" spans="1:15">
      <c r="A410" s="7">
        <f>ROWS($A$3:A410)</f>
        <v>408</v>
      </c>
      <c r="B410" s="22">
        <f>ROWS($B$408:B410)</f>
        <v>3</v>
      </c>
      <c r="C410" s="133"/>
      <c r="D410" s="324"/>
      <c r="E410" s="818" t="s">
        <v>25</v>
      </c>
      <c r="F410" s="20" t="s">
        <v>26</v>
      </c>
      <c r="G410" s="18"/>
      <c r="H410" s="18" t="s">
        <v>7</v>
      </c>
      <c r="I410" s="142" t="s">
        <v>23</v>
      </c>
      <c r="J410" s="381">
        <v>35370</v>
      </c>
      <c r="K410" s="133">
        <f t="shared" ca="1" si="8"/>
        <v>26</v>
      </c>
      <c r="L410" s="145" t="s">
        <v>19</v>
      </c>
      <c r="M410" s="145" t="s">
        <v>27</v>
      </c>
      <c r="N410" s="148"/>
    </row>
    <row r="411" spans="1:15">
      <c r="A411" s="7">
        <f>ROWS($A$3:A411)</f>
        <v>409</v>
      </c>
      <c r="B411" s="22">
        <f>ROWS($B$408:B411)</f>
        <v>4</v>
      </c>
      <c r="C411" s="133"/>
      <c r="D411" s="324"/>
      <c r="E411" s="818" t="s">
        <v>28</v>
      </c>
      <c r="F411" s="819" t="s">
        <v>29</v>
      </c>
      <c r="G411" s="820" t="s">
        <v>17</v>
      </c>
      <c r="H411" s="18"/>
      <c r="I411" s="142" t="s">
        <v>23</v>
      </c>
      <c r="J411" s="381">
        <v>34419</v>
      </c>
      <c r="K411" s="133">
        <f t="shared" ca="1" si="8"/>
        <v>28</v>
      </c>
      <c r="L411" s="145" t="s">
        <v>19</v>
      </c>
      <c r="M411" s="145" t="s">
        <v>30</v>
      </c>
      <c r="N411" s="148"/>
    </row>
    <row r="412" spans="1:15">
      <c r="A412" s="7">
        <f>ROWS($A$3:A412)</f>
        <v>410</v>
      </c>
      <c r="B412" s="22">
        <f>ROWS($B$408:B412)</f>
        <v>5</v>
      </c>
      <c r="C412" s="133"/>
      <c r="D412" s="324"/>
      <c r="E412" s="818" t="s">
        <v>31</v>
      </c>
      <c r="F412" s="819" t="s">
        <v>32</v>
      </c>
      <c r="G412" s="820" t="s">
        <v>17</v>
      </c>
      <c r="H412" s="18"/>
      <c r="I412" s="142" t="s">
        <v>23</v>
      </c>
      <c r="J412" s="821" t="s">
        <v>33</v>
      </c>
      <c r="K412" s="133">
        <f t="shared" ca="1" si="8"/>
        <v>15</v>
      </c>
      <c r="L412" s="822" t="s">
        <v>34</v>
      </c>
      <c r="M412" s="822" t="s">
        <v>35</v>
      </c>
      <c r="N412" s="148"/>
    </row>
    <row r="413" spans="1:15">
      <c r="A413" s="7">
        <f>ROWS($A$3:A413)</f>
        <v>411</v>
      </c>
      <c r="B413" s="22">
        <f>ROWS($B$408:B413)</f>
        <v>6</v>
      </c>
      <c r="C413" s="133"/>
      <c r="D413" s="324"/>
      <c r="E413" s="818" t="s">
        <v>36</v>
      </c>
      <c r="F413" s="819" t="s">
        <v>37</v>
      </c>
      <c r="G413" s="820" t="s">
        <v>17</v>
      </c>
      <c r="H413" s="18"/>
      <c r="I413" s="142" t="s">
        <v>23</v>
      </c>
      <c r="J413" s="381">
        <v>39665</v>
      </c>
      <c r="K413" s="133">
        <f t="shared" ca="1" si="8"/>
        <v>14</v>
      </c>
      <c r="L413" s="145" t="s">
        <v>38</v>
      </c>
      <c r="M413" s="145" t="s">
        <v>35</v>
      </c>
      <c r="N413" s="148"/>
    </row>
    <row r="414" spans="1:15">
      <c r="A414" s="7">
        <f>ROWS($A$3:A414)</f>
        <v>412</v>
      </c>
      <c r="B414" s="22">
        <f>ROWS($B$408:B414)</f>
        <v>7</v>
      </c>
      <c r="C414" s="133"/>
      <c r="D414" s="324"/>
      <c r="E414" s="136" t="s">
        <v>2458</v>
      </c>
      <c r="F414" s="137" t="s">
        <v>2459</v>
      </c>
      <c r="G414" s="823" t="s">
        <v>17</v>
      </c>
      <c r="H414" s="18"/>
      <c r="I414" s="150" t="s">
        <v>23</v>
      </c>
      <c r="J414" s="382">
        <v>40095</v>
      </c>
      <c r="K414" s="133">
        <f t="shared" ca="1" si="8"/>
        <v>13</v>
      </c>
      <c r="L414" s="145" t="s">
        <v>113</v>
      </c>
      <c r="M414" s="145" t="s">
        <v>35</v>
      </c>
      <c r="N414" s="148"/>
    </row>
    <row r="415" spans="1:15">
      <c r="A415" s="7">
        <f>ROWS($A$3:A415)</f>
        <v>413</v>
      </c>
      <c r="B415" s="22">
        <f>ROWS($B$408:B415)</f>
        <v>8</v>
      </c>
      <c r="C415" s="133">
        <v>2</v>
      </c>
      <c r="D415" s="817" t="s">
        <v>39</v>
      </c>
      <c r="E415" s="818" t="s">
        <v>40</v>
      </c>
      <c r="F415" s="135" t="s">
        <v>41</v>
      </c>
      <c r="G415" s="18" t="s">
        <v>17</v>
      </c>
      <c r="H415" s="18"/>
      <c r="I415" s="142" t="s">
        <v>23</v>
      </c>
      <c r="J415" s="381">
        <v>32261</v>
      </c>
      <c r="K415" s="133">
        <f t="shared" ca="1" si="8"/>
        <v>34</v>
      </c>
      <c r="L415" s="145" t="s">
        <v>19</v>
      </c>
      <c r="M415" s="145" t="s">
        <v>42</v>
      </c>
      <c r="N415" s="148"/>
    </row>
    <row r="416" spans="1:15">
      <c r="A416" s="7">
        <f>ROWS($A$3:A416)</f>
        <v>414</v>
      </c>
      <c r="B416" s="22">
        <f>ROWS($B$408:B416)</f>
        <v>9</v>
      </c>
      <c r="C416" s="133"/>
      <c r="D416" s="324"/>
      <c r="E416" s="818" t="s">
        <v>43</v>
      </c>
      <c r="F416" s="20" t="s">
        <v>44</v>
      </c>
      <c r="G416" s="18"/>
      <c r="H416" s="18" t="s">
        <v>7</v>
      </c>
      <c r="I416" s="142" t="s">
        <v>45</v>
      </c>
      <c r="J416" s="381">
        <v>34981</v>
      </c>
      <c r="K416" s="133">
        <f t="shared" ca="1" si="8"/>
        <v>27</v>
      </c>
      <c r="L416" s="142" t="s">
        <v>46</v>
      </c>
      <c r="M416" s="145" t="s">
        <v>47</v>
      </c>
      <c r="N416" s="147" t="s">
        <v>2460</v>
      </c>
    </row>
    <row r="417" spans="1:14">
      <c r="A417" s="7">
        <f>ROWS($A$3:A417)</f>
        <v>415</v>
      </c>
      <c r="B417" s="22">
        <f>ROWS($B$408:B417)</f>
        <v>10</v>
      </c>
      <c r="C417" s="133"/>
      <c r="D417" s="324"/>
      <c r="E417" s="818" t="s">
        <v>48</v>
      </c>
      <c r="F417" s="20" t="s">
        <v>49</v>
      </c>
      <c r="G417" s="18"/>
      <c r="H417" s="18" t="s">
        <v>7</v>
      </c>
      <c r="I417" s="142" t="s">
        <v>50</v>
      </c>
      <c r="J417" s="381">
        <v>42511</v>
      </c>
      <c r="K417" s="133">
        <f t="shared" ca="1" si="8"/>
        <v>6</v>
      </c>
      <c r="L417" s="145" t="s">
        <v>51</v>
      </c>
      <c r="M417" s="145" t="s">
        <v>52</v>
      </c>
      <c r="N417" s="148"/>
    </row>
    <row r="418" spans="1:14" ht="16.5" customHeight="1">
      <c r="A418" s="7">
        <f>ROWS($A$3:A418)</f>
        <v>416</v>
      </c>
      <c r="B418" s="22">
        <f>ROWS($B$408:B418)</f>
        <v>11</v>
      </c>
      <c r="C418" s="133"/>
      <c r="D418" s="324"/>
      <c r="E418" s="818" t="s">
        <v>53</v>
      </c>
      <c r="F418" s="20" t="s">
        <v>54</v>
      </c>
      <c r="G418" s="18" t="s">
        <v>17</v>
      </c>
      <c r="H418" s="18"/>
      <c r="I418" s="142" t="s">
        <v>50</v>
      </c>
      <c r="J418" s="381">
        <v>43411</v>
      </c>
      <c r="K418" s="133">
        <f t="shared" ca="1" si="8"/>
        <v>4</v>
      </c>
      <c r="L418" s="145" t="s">
        <v>51</v>
      </c>
      <c r="M418" s="145" t="s">
        <v>52</v>
      </c>
      <c r="N418" s="148"/>
    </row>
    <row r="419" spans="1:14">
      <c r="A419" s="7">
        <f>ROWS($A$3:A419)</f>
        <v>417</v>
      </c>
      <c r="B419" s="22">
        <f>ROWS($B$408:B419)</f>
        <v>12</v>
      </c>
      <c r="C419" s="133"/>
      <c r="D419" s="324"/>
      <c r="E419" s="139" t="s">
        <v>55</v>
      </c>
      <c r="F419" s="20" t="s">
        <v>56</v>
      </c>
      <c r="G419" s="18"/>
      <c r="H419" s="18" t="s">
        <v>7</v>
      </c>
      <c r="I419" s="142" t="s">
        <v>23</v>
      </c>
      <c r="J419" s="381">
        <v>44541</v>
      </c>
      <c r="K419" s="133">
        <f t="shared" ca="1" si="8"/>
        <v>0</v>
      </c>
      <c r="L419" s="145" t="s">
        <v>51</v>
      </c>
      <c r="M419" s="145" t="s">
        <v>52</v>
      </c>
      <c r="N419" s="148"/>
    </row>
    <row r="420" spans="1:14">
      <c r="A420" s="7">
        <f>ROWS($A$3:A420)</f>
        <v>418</v>
      </c>
      <c r="B420" s="22">
        <f>ROWS($B$408:B420)</f>
        <v>13</v>
      </c>
      <c r="C420" s="133">
        <v>3</v>
      </c>
      <c r="D420" s="817" t="s">
        <v>57</v>
      </c>
      <c r="E420" s="818" t="s">
        <v>58</v>
      </c>
      <c r="F420" s="135" t="s">
        <v>59</v>
      </c>
      <c r="G420" s="18" t="s">
        <v>17</v>
      </c>
      <c r="H420" s="18"/>
      <c r="I420" s="142" t="s">
        <v>50</v>
      </c>
      <c r="J420" s="381">
        <v>33108</v>
      </c>
      <c r="K420" s="133">
        <f t="shared" ca="1" si="8"/>
        <v>32</v>
      </c>
      <c r="L420" s="145" t="s">
        <v>19</v>
      </c>
      <c r="M420" s="145" t="s">
        <v>42</v>
      </c>
      <c r="N420" s="147" t="s">
        <v>2461</v>
      </c>
    </row>
    <row r="421" spans="1:14">
      <c r="A421" s="7">
        <f>ROWS($A$3:A421)</f>
        <v>419</v>
      </c>
      <c r="B421" s="22">
        <f>ROWS($B$408:B421)</f>
        <v>14</v>
      </c>
      <c r="C421" s="133"/>
      <c r="D421" s="324"/>
      <c r="E421" s="818" t="s">
        <v>60</v>
      </c>
      <c r="F421" s="20" t="s">
        <v>61</v>
      </c>
      <c r="G421" s="18"/>
      <c r="H421" s="18" t="s">
        <v>7</v>
      </c>
      <c r="I421" s="142" t="s">
        <v>62</v>
      </c>
      <c r="J421" s="381">
        <v>32997</v>
      </c>
      <c r="K421" s="133">
        <f t="shared" ca="1" si="8"/>
        <v>32</v>
      </c>
      <c r="L421" s="145" t="s">
        <v>19</v>
      </c>
      <c r="M421" s="145" t="s">
        <v>42</v>
      </c>
      <c r="N421" s="148"/>
    </row>
    <row r="422" spans="1:14">
      <c r="A422" s="7">
        <f>ROWS($A$3:A422)</f>
        <v>420</v>
      </c>
      <c r="B422" s="22">
        <f>ROWS($B$408:B422)</f>
        <v>15</v>
      </c>
      <c r="C422" s="133"/>
      <c r="D422" s="324"/>
      <c r="E422" s="818" t="s">
        <v>63</v>
      </c>
      <c r="F422" s="20" t="s">
        <v>64</v>
      </c>
      <c r="G422" s="18" t="s">
        <v>17</v>
      </c>
      <c r="H422" s="18"/>
      <c r="I422" s="142" t="s">
        <v>23</v>
      </c>
      <c r="J422" s="381">
        <v>40972</v>
      </c>
      <c r="K422" s="133">
        <f t="shared" ca="1" si="8"/>
        <v>10</v>
      </c>
      <c r="L422" s="145" t="s">
        <v>38</v>
      </c>
      <c r="M422" s="145" t="s">
        <v>35</v>
      </c>
      <c r="N422" s="148"/>
    </row>
    <row r="423" spans="1:14">
      <c r="A423" s="7">
        <f>ROWS($A$3:A423)</f>
        <v>421</v>
      </c>
      <c r="B423" s="22">
        <f>ROWS($B$408:B423)</f>
        <v>16</v>
      </c>
      <c r="C423" s="133"/>
      <c r="D423" s="324"/>
      <c r="E423" s="818" t="s">
        <v>65</v>
      </c>
      <c r="F423" s="20" t="s">
        <v>66</v>
      </c>
      <c r="G423" s="18"/>
      <c r="H423" s="18" t="s">
        <v>7</v>
      </c>
      <c r="I423" s="142" t="s">
        <v>23</v>
      </c>
      <c r="J423" s="381">
        <v>41437</v>
      </c>
      <c r="K423" s="133">
        <f t="shared" ca="1" si="8"/>
        <v>9</v>
      </c>
      <c r="L423" s="145" t="s">
        <v>38</v>
      </c>
      <c r="M423" s="145" t="s">
        <v>35</v>
      </c>
      <c r="N423" s="148"/>
    </row>
    <row r="424" spans="1:14">
      <c r="A424" s="7">
        <f>ROWS($A$3:A424)</f>
        <v>422</v>
      </c>
      <c r="B424" s="22">
        <f>ROWS($B$408:B424)</f>
        <v>17</v>
      </c>
      <c r="C424" s="133">
        <v>4</v>
      </c>
      <c r="D424" s="817" t="s">
        <v>67</v>
      </c>
      <c r="E424" s="818" t="s">
        <v>68</v>
      </c>
      <c r="F424" s="135" t="s">
        <v>69</v>
      </c>
      <c r="G424" s="18"/>
      <c r="H424" s="18" t="s">
        <v>7</v>
      </c>
      <c r="I424" s="142" t="s">
        <v>23</v>
      </c>
      <c r="J424" s="381">
        <v>22724</v>
      </c>
      <c r="K424" s="133">
        <f t="shared" ca="1" si="8"/>
        <v>60</v>
      </c>
      <c r="L424" s="145" t="s">
        <v>19</v>
      </c>
      <c r="M424" s="145" t="s">
        <v>20</v>
      </c>
      <c r="N424" s="147" t="s">
        <v>2462</v>
      </c>
    </row>
    <row r="425" spans="1:14">
      <c r="A425" s="7">
        <f>ROWS($A$3:A425)</f>
        <v>423</v>
      </c>
      <c r="B425" s="22">
        <f>ROWS($B$408:B425)</f>
        <v>18</v>
      </c>
      <c r="C425" s="133"/>
      <c r="D425" s="324"/>
      <c r="E425" s="818" t="s">
        <v>70</v>
      </c>
      <c r="F425" s="819" t="s">
        <v>71</v>
      </c>
      <c r="G425" s="18" t="s">
        <v>17</v>
      </c>
      <c r="H425" s="18"/>
      <c r="I425" s="142" t="s">
        <v>72</v>
      </c>
      <c r="J425" s="821" t="s">
        <v>73</v>
      </c>
      <c r="K425" s="133">
        <f t="shared" ca="1" si="8"/>
        <v>34</v>
      </c>
      <c r="L425" s="145" t="s">
        <v>19</v>
      </c>
      <c r="M425" s="145" t="s">
        <v>74</v>
      </c>
      <c r="N425" s="148"/>
    </row>
    <row r="426" spans="1:14">
      <c r="A426" s="7">
        <f>ROWS($A$3:A426)</f>
        <v>424</v>
      </c>
      <c r="B426" s="22">
        <f>ROWS($B$408:B426)</f>
        <v>19</v>
      </c>
      <c r="C426" s="133">
        <v>5</v>
      </c>
      <c r="D426" s="817" t="s">
        <v>75</v>
      </c>
      <c r="E426" s="818" t="s">
        <v>76</v>
      </c>
      <c r="F426" s="135" t="s">
        <v>77</v>
      </c>
      <c r="G426" s="18" t="s">
        <v>17</v>
      </c>
      <c r="H426" s="18"/>
      <c r="I426" s="142" t="s">
        <v>72</v>
      </c>
      <c r="J426" s="381">
        <v>31810</v>
      </c>
      <c r="K426" s="133">
        <f t="shared" ca="1" si="8"/>
        <v>35</v>
      </c>
      <c r="L426" s="145" t="s">
        <v>19</v>
      </c>
      <c r="M426" s="145" t="s">
        <v>78</v>
      </c>
      <c r="N426" s="154"/>
    </row>
    <row r="427" spans="1:14">
      <c r="A427" s="7">
        <f>ROWS($A$3:A427)</f>
        <v>425</v>
      </c>
      <c r="B427" s="22">
        <f>ROWS($B$408:B427)</f>
        <v>20</v>
      </c>
      <c r="C427" s="133"/>
      <c r="D427" s="324"/>
      <c r="E427" s="818" t="s">
        <v>79</v>
      </c>
      <c r="F427" s="20" t="s">
        <v>80</v>
      </c>
      <c r="G427" s="18"/>
      <c r="H427" s="18" t="s">
        <v>7</v>
      </c>
      <c r="I427" s="142" t="s">
        <v>81</v>
      </c>
      <c r="J427" s="381">
        <v>31172</v>
      </c>
      <c r="K427" s="133">
        <f t="shared" ca="1" si="8"/>
        <v>37</v>
      </c>
      <c r="L427" s="145" t="s">
        <v>82</v>
      </c>
      <c r="M427" s="145" t="s">
        <v>47</v>
      </c>
      <c r="N427" s="148"/>
    </row>
    <row r="428" spans="1:14">
      <c r="A428" s="7">
        <f>ROWS($A$3:A428)</f>
        <v>426</v>
      </c>
      <c r="B428" s="22">
        <f>ROWS($B$408:B428)</f>
        <v>21</v>
      </c>
      <c r="C428" s="133"/>
      <c r="D428" s="324"/>
      <c r="E428" s="26" t="s">
        <v>83</v>
      </c>
      <c r="F428" s="46" t="s">
        <v>84</v>
      </c>
      <c r="G428" s="18" t="s">
        <v>17</v>
      </c>
      <c r="H428" s="18"/>
      <c r="I428" s="142" t="s">
        <v>23</v>
      </c>
      <c r="J428" s="821" t="s">
        <v>85</v>
      </c>
      <c r="K428" s="133">
        <f t="shared" ca="1" si="8"/>
        <v>5</v>
      </c>
      <c r="L428" s="145" t="s">
        <v>51</v>
      </c>
      <c r="M428" s="145" t="s">
        <v>52</v>
      </c>
      <c r="N428" s="148"/>
    </row>
    <row r="429" spans="1:14">
      <c r="A429" s="7">
        <f>ROWS($A$3:A429)</f>
        <v>427</v>
      </c>
      <c r="B429" s="22">
        <f>ROWS($B$408:B429)</f>
        <v>22</v>
      </c>
      <c r="C429" s="133">
        <v>6</v>
      </c>
      <c r="D429" s="817" t="s">
        <v>86</v>
      </c>
      <c r="E429" s="818" t="s">
        <v>87</v>
      </c>
      <c r="F429" s="135" t="s">
        <v>88</v>
      </c>
      <c r="G429" s="18" t="s">
        <v>17</v>
      </c>
      <c r="H429" s="18"/>
      <c r="I429" s="142" t="s">
        <v>23</v>
      </c>
      <c r="J429" s="381">
        <v>27308</v>
      </c>
      <c r="K429" s="133">
        <f t="shared" ca="1" si="8"/>
        <v>48</v>
      </c>
      <c r="L429" s="145" t="s">
        <v>19</v>
      </c>
      <c r="M429" s="145" t="s">
        <v>42</v>
      </c>
      <c r="N429" s="147" t="s">
        <v>2463</v>
      </c>
    </row>
    <row r="430" spans="1:14">
      <c r="A430" s="7">
        <f>ROWS($A$3:A430)</f>
        <v>428</v>
      </c>
      <c r="B430" s="22">
        <f>ROWS($B$408:B430)</f>
        <v>23</v>
      </c>
      <c r="C430" s="133"/>
      <c r="D430" s="324"/>
      <c r="E430" s="818" t="s">
        <v>89</v>
      </c>
      <c r="F430" s="24" t="s">
        <v>2464</v>
      </c>
      <c r="G430" s="18"/>
      <c r="H430" s="18" t="s">
        <v>7</v>
      </c>
      <c r="I430" s="142" t="s">
        <v>91</v>
      </c>
      <c r="J430" s="381">
        <v>26483</v>
      </c>
      <c r="K430" s="133">
        <f t="shared" ca="1" si="8"/>
        <v>50</v>
      </c>
      <c r="L430" s="145" t="s">
        <v>19</v>
      </c>
      <c r="M430" s="145" t="s">
        <v>42</v>
      </c>
      <c r="N430" s="148"/>
    </row>
    <row r="431" spans="1:14">
      <c r="A431" s="7">
        <f>ROWS($A$3:A431)</f>
        <v>429</v>
      </c>
      <c r="B431" s="22">
        <f>ROWS($B$408:B431)</f>
        <v>24</v>
      </c>
      <c r="C431" s="133">
        <v>7</v>
      </c>
      <c r="D431" s="817" t="s">
        <v>92</v>
      </c>
      <c r="E431" s="818" t="s">
        <v>93</v>
      </c>
      <c r="F431" s="135" t="s">
        <v>94</v>
      </c>
      <c r="G431" s="18" t="s">
        <v>17</v>
      </c>
      <c r="H431" s="18"/>
      <c r="I431" s="142" t="s">
        <v>23</v>
      </c>
      <c r="J431" s="381">
        <v>22283</v>
      </c>
      <c r="K431" s="133">
        <f t="shared" ca="1" si="8"/>
        <v>61</v>
      </c>
      <c r="L431" s="145" t="s">
        <v>19</v>
      </c>
      <c r="M431" s="145" t="s">
        <v>20</v>
      </c>
      <c r="N431" s="147" t="s">
        <v>2465</v>
      </c>
    </row>
    <row r="432" spans="1:14">
      <c r="A432" s="7">
        <f>ROWS($A$3:A432)</f>
        <v>430</v>
      </c>
      <c r="B432" s="22">
        <f>ROWS($B$408:B432)</f>
        <v>25</v>
      </c>
      <c r="C432" s="133"/>
      <c r="D432" s="324"/>
      <c r="E432" s="818" t="s">
        <v>95</v>
      </c>
      <c r="F432" s="20" t="s">
        <v>96</v>
      </c>
      <c r="G432" s="18"/>
      <c r="H432" s="18" t="s">
        <v>7</v>
      </c>
      <c r="I432" s="142" t="s">
        <v>23</v>
      </c>
      <c r="J432" s="821" t="s">
        <v>97</v>
      </c>
      <c r="K432" s="133">
        <f t="shared" ca="1" si="8"/>
        <v>25</v>
      </c>
      <c r="L432" s="145" t="s">
        <v>98</v>
      </c>
      <c r="M432" s="145" t="s">
        <v>74</v>
      </c>
      <c r="N432" s="148"/>
    </row>
    <row r="433" spans="1:14">
      <c r="A433" s="7">
        <f>ROWS($A$3:A433)</f>
        <v>431</v>
      </c>
      <c r="B433" s="22">
        <f>ROWS($B$408:B433)</f>
        <v>26</v>
      </c>
      <c r="C433" s="133"/>
      <c r="D433" s="324"/>
      <c r="E433" s="818" t="s">
        <v>99</v>
      </c>
      <c r="F433" s="20" t="s">
        <v>100</v>
      </c>
      <c r="G433" s="18" t="s">
        <v>17</v>
      </c>
      <c r="H433" s="18"/>
      <c r="I433" s="142" t="s">
        <v>23</v>
      </c>
      <c r="J433" s="381">
        <v>36175</v>
      </c>
      <c r="K433" s="133">
        <f t="shared" ca="1" si="8"/>
        <v>23</v>
      </c>
      <c r="L433" s="145" t="s">
        <v>24</v>
      </c>
      <c r="M433" s="145" t="s">
        <v>27</v>
      </c>
      <c r="N433" s="148"/>
    </row>
    <row r="434" spans="1:14">
      <c r="A434" s="7">
        <f>ROWS($A$3:A434)</f>
        <v>432</v>
      </c>
      <c r="B434" s="22">
        <f>ROWS($B$408:B434)</f>
        <v>27</v>
      </c>
      <c r="C434" s="133"/>
      <c r="D434" s="324"/>
      <c r="E434" s="818" t="s">
        <v>101</v>
      </c>
      <c r="F434" s="20" t="s">
        <v>102</v>
      </c>
      <c r="G434" s="18"/>
      <c r="H434" s="18" t="s">
        <v>7</v>
      </c>
      <c r="I434" s="142" t="s">
        <v>23</v>
      </c>
      <c r="J434" s="381">
        <v>38096</v>
      </c>
      <c r="K434" s="133">
        <f t="shared" ca="1" si="8"/>
        <v>18</v>
      </c>
      <c r="L434" s="145" t="s">
        <v>24</v>
      </c>
      <c r="M434" s="145" t="s">
        <v>35</v>
      </c>
      <c r="N434" s="148"/>
    </row>
    <row r="435" spans="1:14">
      <c r="A435" s="7">
        <f>ROWS($A$3:A435)</f>
        <v>433</v>
      </c>
      <c r="B435" s="22">
        <f>ROWS($B$408:B435)</f>
        <v>28</v>
      </c>
      <c r="C435" s="133">
        <v>8</v>
      </c>
      <c r="D435" s="817" t="s">
        <v>103</v>
      </c>
      <c r="E435" s="818" t="s">
        <v>104</v>
      </c>
      <c r="F435" s="135" t="s">
        <v>105</v>
      </c>
      <c r="G435" s="18" t="s">
        <v>17</v>
      </c>
      <c r="H435" s="18"/>
      <c r="I435" s="142" t="s">
        <v>23</v>
      </c>
      <c r="J435" s="381">
        <v>30239</v>
      </c>
      <c r="K435" s="133">
        <f t="shared" ca="1" si="8"/>
        <v>40</v>
      </c>
      <c r="L435" s="145" t="s">
        <v>24</v>
      </c>
      <c r="M435" s="145" t="s">
        <v>20</v>
      </c>
      <c r="N435" s="147" t="s">
        <v>2466</v>
      </c>
    </row>
    <row r="436" spans="1:14">
      <c r="A436" s="7">
        <f>ROWS($A$3:A436)</f>
        <v>434</v>
      </c>
      <c r="B436" s="22">
        <f>ROWS($B$408:B436)</f>
        <v>29</v>
      </c>
      <c r="C436" s="133"/>
      <c r="D436" s="324"/>
      <c r="E436" s="818" t="s">
        <v>106</v>
      </c>
      <c r="F436" s="20" t="s">
        <v>107</v>
      </c>
      <c r="G436" s="18"/>
      <c r="H436" s="18" t="s">
        <v>7</v>
      </c>
      <c r="I436" s="142" t="s">
        <v>108</v>
      </c>
      <c r="J436" s="381">
        <v>28967</v>
      </c>
      <c r="K436" s="133">
        <f t="shared" ca="1" si="8"/>
        <v>43</v>
      </c>
      <c r="L436" s="145" t="s">
        <v>19</v>
      </c>
      <c r="M436" s="145" t="s">
        <v>20</v>
      </c>
      <c r="N436" s="148"/>
    </row>
    <row r="437" spans="1:14">
      <c r="A437" s="7">
        <f>ROWS($A$3:A437)</f>
        <v>435</v>
      </c>
      <c r="B437" s="22">
        <f>ROWS($B$408:B437)</f>
        <v>30</v>
      </c>
      <c r="C437" s="133"/>
      <c r="D437" s="324"/>
      <c r="E437" s="818" t="s">
        <v>109</v>
      </c>
      <c r="F437" s="20" t="s">
        <v>110</v>
      </c>
      <c r="G437" s="18"/>
      <c r="H437" s="18" t="s">
        <v>7</v>
      </c>
      <c r="I437" s="142" t="s">
        <v>23</v>
      </c>
      <c r="J437" s="381">
        <v>38103</v>
      </c>
      <c r="K437" s="133">
        <f t="shared" ca="1" si="8"/>
        <v>18</v>
      </c>
      <c r="L437" s="145" t="s">
        <v>24</v>
      </c>
      <c r="M437" s="145" t="s">
        <v>35</v>
      </c>
      <c r="N437" s="148"/>
    </row>
    <row r="438" spans="1:14">
      <c r="A438" s="7">
        <f>ROWS($A$3:A438)</f>
        <v>436</v>
      </c>
      <c r="B438" s="22">
        <f>ROWS($B$408:B438)</f>
        <v>31</v>
      </c>
      <c r="C438" s="133"/>
      <c r="D438" s="324"/>
      <c r="E438" s="818" t="s">
        <v>111</v>
      </c>
      <c r="F438" s="20" t="s">
        <v>112</v>
      </c>
      <c r="G438" s="18" t="s">
        <v>17</v>
      </c>
      <c r="H438" s="18"/>
      <c r="I438" s="142" t="s">
        <v>23</v>
      </c>
      <c r="J438" s="381">
        <v>38815</v>
      </c>
      <c r="K438" s="133">
        <f t="shared" ca="1" si="8"/>
        <v>16</v>
      </c>
      <c r="L438" s="145" t="s">
        <v>113</v>
      </c>
      <c r="M438" s="145" t="s">
        <v>35</v>
      </c>
      <c r="N438" s="148"/>
    </row>
    <row r="439" spans="1:14">
      <c r="A439" s="7">
        <f>ROWS($A$3:A439)</f>
        <v>437</v>
      </c>
      <c r="B439" s="22">
        <f>ROWS($B$408:B439)</f>
        <v>32</v>
      </c>
      <c r="C439" s="133"/>
      <c r="D439" s="324"/>
      <c r="E439" s="818" t="s">
        <v>114</v>
      </c>
      <c r="F439" s="20" t="s">
        <v>115</v>
      </c>
      <c r="G439" s="18"/>
      <c r="H439" s="18" t="s">
        <v>7</v>
      </c>
      <c r="I439" s="142" t="s">
        <v>23</v>
      </c>
      <c r="J439" s="381">
        <v>39564</v>
      </c>
      <c r="K439" s="133">
        <f t="shared" ca="1" si="8"/>
        <v>14</v>
      </c>
      <c r="L439" s="145" t="s">
        <v>38</v>
      </c>
      <c r="M439" s="145" t="s">
        <v>35</v>
      </c>
      <c r="N439" s="148"/>
    </row>
    <row r="440" spans="1:14">
      <c r="A440" s="7">
        <f>ROWS($A$3:A440)</f>
        <v>438</v>
      </c>
      <c r="B440" s="22">
        <f>ROWS($B$408:B440)</f>
        <v>33</v>
      </c>
      <c r="C440" s="133"/>
      <c r="D440" s="324"/>
      <c r="E440" s="818" t="s">
        <v>116</v>
      </c>
      <c r="F440" s="20" t="s">
        <v>117</v>
      </c>
      <c r="G440" s="18"/>
      <c r="H440" s="18" t="s">
        <v>7</v>
      </c>
      <c r="I440" s="142" t="s">
        <v>23</v>
      </c>
      <c r="J440" s="381">
        <v>40242</v>
      </c>
      <c r="K440" s="133">
        <f t="shared" ca="1" si="8"/>
        <v>12</v>
      </c>
      <c r="L440" s="145" t="s">
        <v>38</v>
      </c>
      <c r="M440" s="145" t="s">
        <v>35</v>
      </c>
      <c r="N440" s="148"/>
    </row>
    <row r="441" spans="1:14">
      <c r="A441" s="7">
        <f>ROWS($A$3:A441)</f>
        <v>439</v>
      </c>
      <c r="B441" s="22">
        <f>ROWS($B$408:B441)</f>
        <v>34</v>
      </c>
      <c r="C441" s="133"/>
      <c r="D441" s="324"/>
      <c r="E441" s="818" t="s">
        <v>118</v>
      </c>
      <c r="F441" s="20" t="s">
        <v>119</v>
      </c>
      <c r="G441" s="18"/>
      <c r="H441" s="18" t="s">
        <v>7</v>
      </c>
      <c r="I441" s="142" t="s">
        <v>23</v>
      </c>
      <c r="J441" s="381">
        <v>41124</v>
      </c>
      <c r="K441" s="133">
        <f t="shared" ca="1" si="8"/>
        <v>10</v>
      </c>
      <c r="L441" s="145" t="s">
        <v>38</v>
      </c>
      <c r="M441" s="145" t="s">
        <v>35</v>
      </c>
      <c r="N441" s="148"/>
    </row>
    <row r="442" spans="1:14">
      <c r="A442" s="7">
        <f>ROWS($A$3:A442)</f>
        <v>440</v>
      </c>
      <c r="B442" s="22">
        <f>ROWS($B$408:B442)</f>
        <v>35</v>
      </c>
      <c r="C442" s="133"/>
      <c r="D442" s="324"/>
      <c r="E442" s="818" t="s">
        <v>120</v>
      </c>
      <c r="F442" s="20" t="s">
        <v>121</v>
      </c>
      <c r="G442" s="18" t="s">
        <v>17</v>
      </c>
      <c r="H442" s="18"/>
      <c r="I442" s="142" t="s">
        <v>23</v>
      </c>
      <c r="J442" s="381">
        <v>42222</v>
      </c>
      <c r="K442" s="133">
        <f t="shared" ca="1" si="8"/>
        <v>7</v>
      </c>
      <c r="L442" s="145" t="s">
        <v>51</v>
      </c>
      <c r="M442" s="145" t="s">
        <v>52</v>
      </c>
      <c r="N442" s="148"/>
    </row>
    <row r="443" spans="1:14">
      <c r="A443" s="7">
        <f>ROWS($A$3:A443)</f>
        <v>441</v>
      </c>
      <c r="B443" s="22">
        <f>ROWS($B$408:B443)</f>
        <v>36</v>
      </c>
      <c r="C443" s="133"/>
      <c r="D443" s="324"/>
      <c r="E443" s="818" t="s">
        <v>122</v>
      </c>
      <c r="F443" s="20" t="s">
        <v>123</v>
      </c>
      <c r="G443" s="18"/>
      <c r="H443" s="18" t="s">
        <v>7</v>
      </c>
      <c r="I443" s="142" t="s">
        <v>23</v>
      </c>
      <c r="J443" s="381">
        <v>42779</v>
      </c>
      <c r="K443" s="133">
        <f t="shared" ca="1" si="8"/>
        <v>5</v>
      </c>
      <c r="L443" s="145" t="s">
        <v>51</v>
      </c>
      <c r="M443" s="145" t="s">
        <v>52</v>
      </c>
      <c r="N443" s="148"/>
    </row>
    <row r="444" spans="1:14">
      <c r="A444" s="7">
        <f>ROWS($A$3:A444)</f>
        <v>442</v>
      </c>
      <c r="B444" s="22">
        <f>ROWS($B$408:B444)</f>
        <v>37</v>
      </c>
      <c r="C444" s="133">
        <v>9</v>
      </c>
      <c r="D444" s="817" t="s">
        <v>124</v>
      </c>
      <c r="E444" s="818" t="s">
        <v>125</v>
      </c>
      <c r="F444" s="135" t="s">
        <v>126</v>
      </c>
      <c r="G444" s="18" t="s">
        <v>17</v>
      </c>
      <c r="H444" s="18"/>
      <c r="I444" s="142" t="s">
        <v>23</v>
      </c>
      <c r="J444" s="381">
        <v>23692</v>
      </c>
      <c r="K444" s="133">
        <f t="shared" ca="1" si="8"/>
        <v>58</v>
      </c>
      <c r="L444" s="145" t="s">
        <v>24</v>
      </c>
      <c r="M444" s="145" t="s">
        <v>74</v>
      </c>
      <c r="N444" s="147" t="s">
        <v>2467</v>
      </c>
    </row>
    <row r="445" spans="1:14">
      <c r="A445" s="7">
        <f>ROWS($A$3:A445)</f>
        <v>443</v>
      </c>
      <c r="B445" s="22">
        <f>ROWS($B$408:B445)</f>
        <v>38</v>
      </c>
      <c r="C445" s="133"/>
      <c r="D445" s="324"/>
      <c r="E445" s="818" t="s">
        <v>127</v>
      </c>
      <c r="F445" s="20" t="s">
        <v>128</v>
      </c>
      <c r="G445" s="18"/>
      <c r="H445" s="18" t="s">
        <v>7</v>
      </c>
      <c r="I445" s="142" t="s">
        <v>129</v>
      </c>
      <c r="J445" s="381">
        <v>24920</v>
      </c>
      <c r="K445" s="133">
        <f t="shared" ca="1" si="8"/>
        <v>54</v>
      </c>
      <c r="L445" s="145" t="s">
        <v>19</v>
      </c>
      <c r="M445" s="145" t="s">
        <v>47</v>
      </c>
      <c r="N445" s="148"/>
    </row>
    <row r="446" spans="1:14">
      <c r="A446" s="7">
        <f>ROWS($A$3:A446)</f>
        <v>444</v>
      </c>
      <c r="B446" s="22">
        <f>ROWS($B$408:B446)</f>
        <v>39</v>
      </c>
      <c r="C446" s="133"/>
      <c r="D446" s="324"/>
      <c r="E446" s="818" t="s">
        <v>130</v>
      </c>
      <c r="F446" s="20" t="s">
        <v>131</v>
      </c>
      <c r="G446" s="18"/>
      <c r="H446" s="18" t="s">
        <v>7</v>
      </c>
      <c r="I446" s="142" t="s">
        <v>23</v>
      </c>
      <c r="J446" s="381">
        <v>35485</v>
      </c>
      <c r="K446" s="133">
        <f t="shared" ca="1" si="8"/>
        <v>25</v>
      </c>
      <c r="L446" s="145" t="s">
        <v>19</v>
      </c>
      <c r="M446" s="145" t="s">
        <v>74</v>
      </c>
      <c r="N446" s="148"/>
    </row>
    <row r="447" spans="1:14">
      <c r="A447" s="7">
        <f>ROWS($A$3:A447)</f>
        <v>445</v>
      </c>
      <c r="B447" s="22">
        <f>ROWS($B$408:B447)</f>
        <v>40</v>
      </c>
      <c r="C447" s="133"/>
      <c r="D447" s="324"/>
      <c r="E447" s="818" t="s">
        <v>132</v>
      </c>
      <c r="F447" s="20" t="s">
        <v>133</v>
      </c>
      <c r="G447" s="18"/>
      <c r="H447" s="18" t="s">
        <v>7</v>
      </c>
      <c r="I447" s="142" t="s">
        <v>23</v>
      </c>
      <c r="J447" s="381">
        <v>37587</v>
      </c>
      <c r="K447" s="133">
        <f t="shared" ca="1" si="8"/>
        <v>20</v>
      </c>
      <c r="L447" s="145" t="s">
        <v>24</v>
      </c>
      <c r="M447" s="145" t="s">
        <v>35</v>
      </c>
      <c r="N447" s="148"/>
    </row>
    <row r="448" spans="1:14">
      <c r="A448" s="7">
        <f>ROWS($A$3:A448)</f>
        <v>446</v>
      </c>
      <c r="B448" s="22">
        <f>ROWS($B$408:B448)</f>
        <v>41</v>
      </c>
      <c r="C448" s="133">
        <v>10</v>
      </c>
      <c r="D448" s="817" t="s">
        <v>134</v>
      </c>
      <c r="E448" s="818" t="s">
        <v>135</v>
      </c>
      <c r="F448" s="135" t="s">
        <v>136</v>
      </c>
      <c r="G448" s="18"/>
      <c r="H448" s="18" t="s">
        <v>7</v>
      </c>
      <c r="I448" s="142" t="s">
        <v>23</v>
      </c>
      <c r="J448" s="381">
        <v>27275</v>
      </c>
      <c r="K448" s="133">
        <f t="shared" ca="1" si="8"/>
        <v>48</v>
      </c>
      <c r="L448" s="145" t="s">
        <v>19</v>
      </c>
      <c r="M448" s="145" t="s">
        <v>20</v>
      </c>
      <c r="N448" s="154" t="s">
        <v>1184</v>
      </c>
    </row>
    <row r="449" spans="1:14">
      <c r="A449" s="7">
        <f>ROWS($A$3:A449)</f>
        <v>447</v>
      </c>
      <c r="B449" s="22">
        <f>ROWS($B$408:B449)</f>
        <v>42</v>
      </c>
      <c r="C449" s="133"/>
      <c r="D449" s="324"/>
      <c r="E449" s="818" t="s">
        <v>137</v>
      </c>
      <c r="F449" s="20" t="s">
        <v>138</v>
      </c>
      <c r="G449" s="18" t="s">
        <v>17</v>
      </c>
      <c r="H449" s="18"/>
      <c r="I449" s="142" t="s">
        <v>139</v>
      </c>
      <c r="J449" s="381">
        <v>37935</v>
      </c>
      <c r="K449" s="133">
        <f t="shared" ca="1" si="8"/>
        <v>19</v>
      </c>
      <c r="L449" s="145" t="s">
        <v>24</v>
      </c>
      <c r="M449" s="145" t="s">
        <v>35</v>
      </c>
      <c r="N449" s="148"/>
    </row>
    <row r="450" spans="1:14">
      <c r="A450" s="7">
        <f>ROWS($A$3:A450)</f>
        <v>448</v>
      </c>
      <c r="B450" s="22">
        <f>ROWS($B$408:B450)</f>
        <v>43</v>
      </c>
      <c r="C450" s="133">
        <v>11</v>
      </c>
      <c r="D450" s="817" t="s">
        <v>140</v>
      </c>
      <c r="E450" s="818" t="s">
        <v>141</v>
      </c>
      <c r="F450" s="135" t="s">
        <v>142</v>
      </c>
      <c r="G450" s="18" t="s">
        <v>17</v>
      </c>
      <c r="H450" s="18"/>
      <c r="I450" s="142" t="s">
        <v>23</v>
      </c>
      <c r="J450" s="381">
        <v>26094</v>
      </c>
      <c r="K450" s="133">
        <f t="shared" ca="1" si="8"/>
        <v>51</v>
      </c>
      <c r="L450" s="145" t="s">
        <v>19</v>
      </c>
      <c r="M450" s="145" t="s">
        <v>20</v>
      </c>
      <c r="N450" s="154" t="s">
        <v>2468</v>
      </c>
    </row>
    <row r="451" spans="1:14">
      <c r="A451" s="7">
        <f>ROWS($A$3:A451)</f>
        <v>449</v>
      </c>
      <c r="B451" s="22">
        <f>ROWS($B$408:B451)</f>
        <v>44</v>
      </c>
      <c r="C451" s="133"/>
      <c r="D451" s="324"/>
      <c r="E451" s="818" t="s">
        <v>143</v>
      </c>
      <c r="F451" s="20" t="s">
        <v>144</v>
      </c>
      <c r="G451" s="18"/>
      <c r="H451" s="18" t="s">
        <v>7</v>
      </c>
      <c r="I451" s="142" t="s">
        <v>145</v>
      </c>
      <c r="J451" s="381">
        <v>25593</v>
      </c>
      <c r="K451" s="133">
        <f t="shared" ca="1" si="8"/>
        <v>52</v>
      </c>
      <c r="L451" s="145" t="s">
        <v>19</v>
      </c>
      <c r="M451" s="145" t="s">
        <v>42</v>
      </c>
      <c r="N451" s="148"/>
    </row>
    <row r="452" spans="1:14">
      <c r="A452" s="7">
        <f>ROWS($A$3:A452)</f>
        <v>450</v>
      </c>
      <c r="B452" s="22">
        <f>ROWS($B$408:B452)</f>
        <v>45</v>
      </c>
      <c r="C452" s="133"/>
      <c r="D452" s="324"/>
      <c r="E452" s="818" t="s">
        <v>146</v>
      </c>
      <c r="F452" s="20" t="s">
        <v>147</v>
      </c>
      <c r="G452" s="18" t="s">
        <v>17</v>
      </c>
      <c r="H452" s="18"/>
      <c r="I452" s="142" t="s">
        <v>50</v>
      </c>
      <c r="J452" s="381">
        <v>38491</v>
      </c>
      <c r="K452" s="133">
        <f t="shared" ca="1" si="8"/>
        <v>17</v>
      </c>
      <c r="L452" s="145" t="s">
        <v>24</v>
      </c>
      <c r="M452" s="145" t="s">
        <v>35</v>
      </c>
      <c r="N452" s="148"/>
    </row>
    <row r="453" spans="1:14">
      <c r="A453" s="7">
        <f>ROWS($A$3:A453)</f>
        <v>451</v>
      </c>
      <c r="B453" s="22">
        <f>ROWS($B$408:B453)</f>
        <v>46</v>
      </c>
      <c r="C453" s="133"/>
      <c r="D453" s="324"/>
      <c r="E453" s="818" t="s">
        <v>148</v>
      </c>
      <c r="F453" s="20" t="s">
        <v>149</v>
      </c>
      <c r="G453" s="18" t="s">
        <v>17</v>
      </c>
      <c r="H453" s="18"/>
      <c r="I453" s="142" t="s">
        <v>50</v>
      </c>
      <c r="J453" s="381">
        <v>38982</v>
      </c>
      <c r="K453" s="133">
        <f t="shared" ca="1" si="8"/>
        <v>16</v>
      </c>
      <c r="L453" s="145" t="s">
        <v>113</v>
      </c>
      <c r="M453" s="145" t="s">
        <v>35</v>
      </c>
      <c r="N453" s="148"/>
    </row>
    <row r="454" spans="1:14">
      <c r="A454" s="7">
        <f>ROWS($A$3:A454)</f>
        <v>452</v>
      </c>
      <c r="B454" s="22">
        <f>ROWS($B$408:B454)</f>
        <v>47</v>
      </c>
      <c r="C454" s="133">
        <v>12</v>
      </c>
      <c r="D454" s="817" t="s">
        <v>150</v>
      </c>
      <c r="E454" s="818" t="s">
        <v>151</v>
      </c>
      <c r="F454" s="135" t="s">
        <v>152</v>
      </c>
      <c r="G454" s="18"/>
      <c r="H454" s="18" t="s">
        <v>7</v>
      </c>
      <c r="I454" s="142" t="s">
        <v>153</v>
      </c>
      <c r="J454" s="381">
        <v>24459</v>
      </c>
      <c r="K454" s="133">
        <f t="shared" ca="1" si="8"/>
        <v>55</v>
      </c>
      <c r="L454" s="145" t="s">
        <v>113</v>
      </c>
      <c r="M454" s="145" t="s">
        <v>42</v>
      </c>
      <c r="N454" s="154" t="s">
        <v>1184</v>
      </c>
    </row>
    <row r="455" spans="1:14">
      <c r="A455" s="7">
        <f>ROWS($A$3:A455)</f>
        <v>453</v>
      </c>
      <c r="B455" s="22">
        <f>ROWS($B$408:B455)</f>
        <v>48</v>
      </c>
      <c r="C455" s="133"/>
      <c r="D455" s="324"/>
      <c r="E455" s="818" t="s">
        <v>154</v>
      </c>
      <c r="F455" s="20" t="s">
        <v>155</v>
      </c>
      <c r="G455" s="18" t="s">
        <v>17</v>
      </c>
      <c r="H455" s="18"/>
      <c r="I455" s="142" t="s">
        <v>23</v>
      </c>
      <c r="J455" s="381">
        <v>37538</v>
      </c>
      <c r="K455" s="133">
        <f t="shared" ca="1" si="8"/>
        <v>20</v>
      </c>
      <c r="L455" s="145" t="s">
        <v>24</v>
      </c>
      <c r="M455" s="145" t="s">
        <v>35</v>
      </c>
      <c r="N455" s="148"/>
    </row>
    <row r="456" spans="1:14">
      <c r="A456" s="7">
        <f>ROWS($A$3:A456)</f>
        <v>454</v>
      </c>
      <c r="B456" s="22">
        <f>ROWS($B$408:B456)</f>
        <v>49</v>
      </c>
      <c r="C456" s="133"/>
      <c r="D456" s="324"/>
      <c r="E456" s="818" t="s">
        <v>156</v>
      </c>
      <c r="F456" s="20" t="s">
        <v>157</v>
      </c>
      <c r="G456" s="18"/>
      <c r="H456" s="18" t="s">
        <v>7</v>
      </c>
      <c r="I456" s="142" t="s">
        <v>23</v>
      </c>
      <c r="J456" s="381">
        <v>38083</v>
      </c>
      <c r="K456" s="133">
        <f t="shared" ca="1" si="8"/>
        <v>18</v>
      </c>
      <c r="L456" s="145" t="s">
        <v>24</v>
      </c>
      <c r="M456" s="145" t="s">
        <v>35</v>
      </c>
      <c r="N456" s="148"/>
    </row>
    <row r="457" spans="1:14">
      <c r="A457" s="7">
        <f>ROWS($A$3:A457)</f>
        <v>455</v>
      </c>
      <c r="B457" s="22">
        <f>ROWS($B$408:B457)</f>
        <v>50</v>
      </c>
      <c r="C457" s="133">
        <v>13</v>
      </c>
      <c r="D457" s="817" t="s">
        <v>158</v>
      </c>
      <c r="E457" s="818" t="s">
        <v>159</v>
      </c>
      <c r="F457" s="135" t="s">
        <v>160</v>
      </c>
      <c r="G457" s="18" t="s">
        <v>17</v>
      </c>
      <c r="H457" s="18"/>
      <c r="I457" s="142" t="s">
        <v>23</v>
      </c>
      <c r="J457" s="381">
        <v>18916</v>
      </c>
      <c r="K457" s="133">
        <f t="shared" ca="1" si="8"/>
        <v>71</v>
      </c>
      <c r="L457" s="145" t="s">
        <v>24</v>
      </c>
      <c r="M457" s="145" t="s">
        <v>20</v>
      </c>
      <c r="N457" s="147" t="s">
        <v>2469</v>
      </c>
    </row>
    <row r="458" spans="1:14">
      <c r="A458" s="7">
        <f>ROWS($A$3:A458)</f>
        <v>456</v>
      </c>
      <c r="B458" s="22">
        <f>ROWS($B$408:B458)</f>
        <v>51</v>
      </c>
      <c r="C458" s="133"/>
      <c r="D458" s="324"/>
      <c r="E458" s="818" t="s">
        <v>161</v>
      </c>
      <c r="F458" s="20" t="s">
        <v>162</v>
      </c>
      <c r="G458" s="18"/>
      <c r="H458" s="18" t="s">
        <v>7</v>
      </c>
      <c r="I458" s="142" t="s">
        <v>163</v>
      </c>
      <c r="J458" s="381">
        <v>20962</v>
      </c>
      <c r="K458" s="133">
        <f t="shared" ca="1" si="8"/>
        <v>65</v>
      </c>
      <c r="L458" s="145" t="s">
        <v>19</v>
      </c>
      <c r="M458" s="145" t="s">
        <v>20</v>
      </c>
      <c r="N458" s="148"/>
    </row>
    <row r="459" spans="1:14">
      <c r="A459" s="7">
        <f>ROWS($A$3:A459)</f>
        <v>457</v>
      </c>
      <c r="B459" s="22">
        <f>ROWS($B$408:B459)</f>
        <v>52</v>
      </c>
      <c r="C459" s="133"/>
      <c r="D459" s="324"/>
      <c r="E459" s="818" t="s">
        <v>164</v>
      </c>
      <c r="F459" s="20" t="s">
        <v>165</v>
      </c>
      <c r="G459" s="18" t="s">
        <v>17</v>
      </c>
      <c r="H459" s="18"/>
      <c r="I459" s="142" t="s">
        <v>23</v>
      </c>
      <c r="J459" s="381">
        <v>29287</v>
      </c>
      <c r="K459" s="133">
        <f t="shared" ca="1" si="8"/>
        <v>42</v>
      </c>
      <c r="L459" s="145" t="s">
        <v>19</v>
      </c>
      <c r="M459" s="145" t="s">
        <v>166</v>
      </c>
      <c r="N459" s="148"/>
    </row>
    <row r="460" spans="1:14">
      <c r="A460" s="7">
        <f>ROWS($A$3:A460)</f>
        <v>458</v>
      </c>
      <c r="B460" s="22">
        <f>ROWS($B$408:B460)</f>
        <v>53</v>
      </c>
      <c r="C460" s="133"/>
      <c r="D460" s="324"/>
      <c r="E460" s="818" t="s">
        <v>167</v>
      </c>
      <c r="F460" s="20" t="s">
        <v>168</v>
      </c>
      <c r="G460" s="18" t="s">
        <v>17</v>
      </c>
      <c r="H460" s="18"/>
      <c r="I460" s="142" t="s">
        <v>23</v>
      </c>
      <c r="J460" s="381">
        <v>29901</v>
      </c>
      <c r="K460" s="133">
        <f t="shared" ca="1" si="8"/>
        <v>41</v>
      </c>
      <c r="L460" s="145" t="s">
        <v>19</v>
      </c>
      <c r="M460" s="145" t="s">
        <v>166</v>
      </c>
      <c r="N460" s="148"/>
    </row>
    <row r="461" spans="1:14">
      <c r="A461" s="7">
        <f>ROWS($A$3:A461)</f>
        <v>459</v>
      </c>
      <c r="B461" s="22">
        <f>ROWS($B$408:B461)</f>
        <v>54</v>
      </c>
      <c r="C461" s="133"/>
      <c r="D461" s="324"/>
      <c r="E461" s="818" t="s">
        <v>169</v>
      </c>
      <c r="F461" s="20" t="s">
        <v>170</v>
      </c>
      <c r="G461" s="18" t="s">
        <v>17</v>
      </c>
      <c r="H461" s="18"/>
      <c r="I461" s="142" t="s">
        <v>23</v>
      </c>
      <c r="J461" s="381">
        <v>30471</v>
      </c>
      <c r="K461" s="133">
        <f t="shared" ca="1" si="8"/>
        <v>39</v>
      </c>
      <c r="L461" s="145" t="s">
        <v>19</v>
      </c>
      <c r="M461" s="145" t="s">
        <v>166</v>
      </c>
      <c r="N461" s="148"/>
    </row>
    <row r="462" spans="1:14">
      <c r="A462" s="7">
        <f>ROWS($A$3:A462)</f>
        <v>460</v>
      </c>
      <c r="B462" s="22">
        <f>ROWS($B$408:B462)</f>
        <v>55</v>
      </c>
      <c r="C462" s="133"/>
      <c r="D462" s="324"/>
      <c r="E462" s="818" t="s">
        <v>171</v>
      </c>
      <c r="F462" s="20" t="s">
        <v>172</v>
      </c>
      <c r="G462" s="18" t="s">
        <v>17</v>
      </c>
      <c r="H462" s="18"/>
      <c r="I462" s="142" t="s">
        <v>23</v>
      </c>
      <c r="J462" s="381">
        <v>31530</v>
      </c>
      <c r="K462" s="133">
        <f t="shared" ca="1" si="8"/>
        <v>36</v>
      </c>
      <c r="L462" s="145" t="s">
        <v>19</v>
      </c>
      <c r="M462" s="145" t="s">
        <v>166</v>
      </c>
      <c r="N462" s="148"/>
    </row>
    <row r="463" spans="1:14">
      <c r="A463" s="7">
        <f>ROWS($A$3:A463)</f>
        <v>461</v>
      </c>
      <c r="B463" s="22">
        <f>ROWS($B$408:B463)</f>
        <v>56</v>
      </c>
      <c r="C463" s="133"/>
      <c r="D463" s="324"/>
      <c r="E463" s="818" t="s">
        <v>173</v>
      </c>
      <c r="F463" s="20" t="s">
        <v>174</v>
      </c>
      <c r="G463" s="18" t="s">
        <v>17</v>
      </c>
      <c r="H463" s="18"/>
      <c r="I463" s="142" t="s">
        <v>23</v>
      </c>
      <c r="J463" s="381">
        <v>34283</v>
      </c>
      <c r="K463" s="133">
        <f t="shared" ca="1" si="8"/>
        <v>29</v>
      </c>
      <c r="L463" s="145" t="s">
        <v>82</v>
      </c>
      <c r="M463" s="145" t="s">
        <v>74</v>
      </c>
      <c r="N463" s="148"/>
    </row>
    <row r="464" spans="1:14">
      <c r="A464" s="7">
        <f>ROWS($A$3:A464)</f>
        <v>462</v>
      </c>
      <c r="B464" s="22">
        <f>ROWS($B$408:B464)</f>
        <v>57</v>
      </c>
      <c r="C464" s="133"/>
      <c r="D464" s="324"/>
      <c r="E464" s="818" t="s">
        <v>175</v>
      </c>
      <c r="F464" s="20" t="s">
        <v>176</v>
      </c>
      <c r="G464" s="18" t="s">
        <v>17</v>
      </c>
      <c r="H464" s="18"/>
      <c r="I464" s="142" t="s">
        <v>23</v>
      </c>
      <c r="J464" s="381">
        <v>34978</v>
      </c>
      <c r="K464" s="133">
        <f t="shared" ca="1" si="8"/>
        <v>27</v>
      </c>
      <c r="L464" s="145" t="s">
        <v>82</v>
      </c>
      <c r="M464" s="145" t="s">
        <v>74</v>
      </c>
      <c r="N464" s="148"/>
    </row>
    <row r="465" spans="1:14">
      <c r="A465" s="7">
        <f>ROWS($A$3:A465)</f>
        <v>463</v>
      </c>
      <c r="B465" s="22">
        <f>ROWS($B$408:B465)</f>
        <v>58</v>
      </c>
      <c r="C465" s="133">
        <v>14</v>
      </c>
      <c r="D465" s="817" t="s">
        <v>177</v>
      </c>
      <c r="E465" s="818" t="s">
        <v>178</v>
      </c>
      <c r="F465" s="135" t="s">
        <v>179</v>
      </c>
      <c r="G465" s="18" t="s">
        <v>17</v>
      </c>
      <c r="H465" s="18"/>
      <c r="I465" s="142" t="s">
        <v>23</v>
      </c>
      <c r="J465" s="381">
        <v>29719</v>
      </c>
      <c r="K465" s="133">
        <f t="shared" ca="1" si="8"/>
        <v>41</v>
      </c>
      <c r="L465" s="145" t="s">
        <v>19</v>
      </c>
      <c r="M465" s="145" t="s">
        <v>42</v>
      </c>
      <c r="N465" s="154" t="s">
        <v>1184</v>
      </c>
    </row>
    <row r="466" spans="1:14">
      <c r="A466" s="7">
        <f>ROWS($A$3:A466)</f>
        <v>464</v>
      </c>
      <c r="B466" s="22">
        <f>ROWS($B$408:B466)</f>
        <v>59</v>
      </c>
      <c r="C466" s="133"/>
      <c r="D466" s="324"/>
      <c r="E466" s="818" t="s">
        <v>180</v>
      </c>
      <c r="F466" s="20" t="s">
        <v>181</v>
      </c>
      <c r="G466" s="18"/>
      <c r="H466" s="18" t="s">
        <v>7</v>
      </c>
      <c r="I466" s="142" t="s">
        <v>50</v>
      </c>
      <c r="J466" s="381">
        <v>30344</v>
      </c>
      <c r="K466" s="133">
        <f t="shared" ca="1" si="8"/>
        <v>39</v>
      </c>
      <c r="L466" s="145" t="s">
        <v>82</v>
      </c>
      <c r="M466" s="145" t="s">
        <v>42</v>
      </c>
      <c r="N466" s="148"/>
    </row>
    <row r="467" spans="1:14">
      <c r="A467" s="7">
        <f>ROWS($A$3:A467)</f>
        <v>465</v>
      </c>
      <c r="B467" s="22">
        <f>ROWS($B$408:B467)</f>
        <v>60</v>
      </c>
      <c r="C467" s="133">
        <v>15</v>
      </c>
      <c r="D467" s="817" t="s">
        <v>182</v>
      </c>
      <c r="E467" s="818" t="s">
        <v>183</v>
      </c>
      <c r="F467" s="135" t="s">
        <v>184</v>
      </c>
      <c r="G467" s="18" t="s">
        <v>17</v>
      </c>
      <c r="H467" s="18"/>
      <c r="I467" s="142" t="s">
        <v>185</v>
      </c>
      <c r="J467" s="381">
        <v>25995</v>
      </c>
      <c r="K467" s="133">
        <f t="shared" ca="1" si="8"/>
        <v>51</v>
      </c>
      <c r="L467" s="145" t="s">
        <v>19</v>
      </c>
      <c r="M467" s="145" t="s">
        <v>42</v>
      </c>
      <c r="N467" s="147" t="s">
        <v>2470</v>
      </c>
    </row>
    <row r="468" spans="1:14">
      <c r="A468" s="7">
        <f>ROWS($A$3:A468)</f>
        <v>466</v>
      </c>
      <c r="B468" s="22">
        <f>ROWS($B$408:B468)</f>
        <v>61</v>
      </c>
      <c r="C468" s="133"/>
      <c r="D468" s="324"/>
      <c r="E468" s="818" t="s">
        <v>186</v>
      </c>
      <c r="F468" s="20" t="s">
        <v>187</v>
      </c>
      <c r="G468" s="18"/>
      <c r="H468" s="18" t="s">
        <v>7</v>
      </c>
      <c r="I468" s="142" t="s">
        <v>188</v>
      </c>
      <c r="J468" s="381">
        <v>27975</v>
      </c>
      <c r="K468" s="133">
        <f t="shared" ref="K468:K533" ca="1" si="10">ROUNDDOWN(YEARFRAC(J468,TODAY(),1),0)</f>
        <v>46</v>
      </c>
      <c r="L468" s="145" t="s">
        <v>19</v>
      </c>
      <c r="M468" s="145" t="s">
        <v>42</v>
      </c>
      <c r="N468" s="148"/>
    </row>
    <row r="469" spans="1:14">
      <c r="A469" s="7">
        <f>ROWS($A$3:A469)</f>
        <v>467</v>
      </c>
      <c r="B469" s="22">
        <f>ROWS($B$408:B469)</f>
        <v>62</v>
      </c>
      <c r="C469" s="133"/>
      <c r="D469" s="324"/>
      <c r="E469" s="818" t="s">
        <v>189</v>
      </c>
      <c r="F469" s="20" t="s">
        <v>190</v>
      </c>
      <c r="G469" s="18" t="s">
        <v>17</v>
      </c>
      <c r="H469" s="18"/>
      <c r="I469" s="142" t="s">
        <v>191</v>
      </c>
      <c r="J469" s="381">
        <v>35836</v>
      </c>
      <c r="K469" s="133">
        <f t="shared" ca="1" si="10"/>
        <v>24</v>
      </c>
      <c r="L469" s="145" t="s">
        <v>19</v>
      </c>
      <c r="M469" s="145" t="s">
        <v>74</v>
      </c>
      <c r="N469" s="148"/>
    </row>
    <row r="470" spans="1:14">
      <c r="A470" s="7">
        <f>ROWS($A$3:A470)</f>
        <v>468</v>
      </c>
      <c r="B470" s="22">
        <f>ROWS($B$408:B470)</f>
        <v>63</v>
      </c>
      <c r="C470" s="133"/>
      <c r="D470" s="324"/>
      <c r="E470" s="818" t="s">
        <v>192</v>
      </c>
      <c r="F470" s="20" t="s">
        <v>193</v>
      </c>
      <c r="G470" s="18"/>
      <c r="H470" s="18" t="s">
        <v>7</v>
      </c>
      <c r="I470" s="142" t="s">
        <v>81</v>
      </c>
      <c r="J470" s="381">
        <v>37086</v>
      </c>
      <c r="K470" s="133">
        <f t="shared" ca="1" si="10"/>
        <v>21</v>
      </c>
      <c r="L470" s="145" t="s">
        <v>19</v>
      </c>
      <c r="M470" s="145" t="s">
        <v>52</v>
      </c>
      <c r="N470" s="148"/>
    </row>
    <row r="471" spans="1:14">
      <c r="A471" s="7">
        <f>ROWS($A$3:A471)</f>
        <v>469</v>
      </c>
      <c r="B471" s="22">
        <f>ROWS($B$408:B471)</f>
        <v>64</v>
      </c>
      <c r="C471" s="133"/>
      <c r="D471" s="324"/>
      <c r="E471" s="818" t="s">
        <v>194</v>
      </c>
      <c r="F471" s="20" t="s">
        <v>195</v>
      </c>
      <c r="G471" s="18"/>
      <c r="H471" s="18" t="s">
        <v>7</v>
      </c>
      <c r="I471" s="142" t="s">
        <v>81</v>
      </c>
      <c r="J471" s="381">
        <v>38828</v>
      </c>
      <c r="K471" s="133">
        <f t="shared" ca="1" si="10"/>
        <v>16</v>
      </c>
      <c r="L471" s="145" t="s">
        <v>113</v>
      </c>
      <c r="M471" s="145" t="s">
        <v>35</v>
      </c>
      <c r="N471" s="148"/>
    </row>
    <row r="472" spans="1:14">
      <c r="A472" s="7">
        <f>ROWS($A$3:A472)</f>
        <v>470</v>
      </c>
      <c r="B472" s="22">
        <f>ROWS($B$408:B472)</f>
        <v>65</v>
      </c>
      <c r="C472" s="133">
        <v>16</v>
      </c>
      <c r="D472" s="817" t="s">
        <v>196</v>
      </c>
      <c r="E472" s="818" t="s">
        <v>197</v>
      </c>
      <c r="F472" s="135" t="s">
        <v>198</v>
      </c>
      <c r="G472" s="18" t="s">
        <v>17</v>
      </c>
      <c r="H472" s="18"/>
      <c r="I472" s="142" t="s">
        <v>50</v>
      </c>
      <c r="J472" s="381">
        <v>30555</v>
      </c>
      <c r="K472" s="133">
        <f t="shared" ca="1" si="10"/>
        <v>39</v>
      </c>
      <c r="L472" s="145" t="s">
        <v>19</v>
      </c>
      <c r="M472" s="145" t="s">
        <v>42</v>
      </c>
      <c r="N472" s="147" t="s">
        <v>2471</v>
      </c>
    </row>
    <row r="473" spans="1:14">
      <c r="A473" s="7">
        <f>ROWS($A$3:A473)</f>
        <v>471</v>
      </c>
      <c r="B473" s="22">
        <f>ROWS($B$408:B473)</f>
        <v>66</v>
      </c>
      <c r="C473" s="133"/>
      <c r="D473" s="324"/>
      <c r="E473" s="818" t="s">
        <v>199</v>
      </c>
      <c r="F473" s="20" t="s">
        <v>200</v>
      </c>
      <c r="G473" s="18"/>
      <c r="H473" s="18" t="s">
        <v>7</v>
      </c>
      <c r="I473" s="142" t="s">
        <v>81</v>
      </c>
      <c r="J473" s="381">
        <v>29972</v>
      </c>
      <c r="K473" s="133">
        <f t="shared" ca="1" si="10"/>
        <v>40</v>
      </c>
      <c r="L473" s="145" t="s">
        <v>19</v>
      </c>
      <c r="M473" s="145" t="s">
        <v>42</v>
      </c>
      <c r="N473" s="148"/>
    </row>
    <row r="474" spans="1:14">
      <c r="A474" s="7">
        <f>ROWS($A$3:A474)</f>
        <v>472</v>
      </c>
      <c r="B474" s="22">
        <f>ROWS($B$408:B474)</f>
        <v>67</v>
      </c>
      <c r="C474" s="133"/>
      <c r="D474" s="324"/>
      <c r="E474" s="818" t="s">
        <v>201</v>
      </c>
      <c r="F474" s="20" t="s">
        <v>202</v>
      </c>
      <c r="G474" s="18" t="s">
        <v>17</v>
      </c>
      <c r="H474" s="18"/>
      <c r="I474" s="142" t="s">
        <v>23</v>
      </c>
      <c r="J474" s="381">
        <v>37969</v>
      </c>
      <c r="K474" s="133">
        <f t="shared" ca="1" si="10"/>
        <v>18</v>
      </c>
      <c r="L474" s="145" t="s">
        <v>24</v>
      </c>
      <c r="M474" s="145" t="s">
        <v>35</v>
      </c>
      <c r="N474" s="148"/>
    </row>
    <row r="475" spans="1:14">
      <c r="A475" s="7">
        <f>ROWS($A$3:A475)</f>
        <v>473</v>
      </c>
      <c r="B475" s="22">
        <f>ROWS($B$408:B475)</f>
        <v>68</v>
      </c>
      <c r="C475" s="133"/>
      <c r="D475" s="324"/>
      <c r="E475" s="818" t="s">
        <v>203</v>
      </c>
      <c r="F475" s="20" t="s">
        <v>204</v>
      </c>
      <c r="G475" s="18" t="s">
        <v>17</v>
      </c>
      <c r="H475" s="18"/>
      <c r="I475" s="142" t="s">
        <v>23</v>
      </c>
      <c r="J475" s="381">
        <v>39137</v>
      </c>
      <c r="K475" s="133">
        <f t="shared" ca="1" si="10"/>
        <v>15</v>
      </c>
      <c r="L475" s="145" t="s">
        <v>113</v>
      </c>
      <c r="M475" s="145" t="s">
        <v>35</v>
      </c>
      <c r="N475" s="148"/>
    </row>
    <row r="476" spans="1:14">
      <c r="A476" s="7">
        <f>ROWS($A$3:A476)</f>
        <v>474</v>
      </c>
      <c r="B476" s="22">
        <f>ROWS($B$408:B476)</f>
        <v>69</v>
      </c>
      <c r="C476" s="133"/>
      <c r="D476" s="324"/>
      <c r="E476" s="818" t="s">
        <v>205</v>
      </c>
      <c r="F476" s="20" t="s">
        <v>206</v>
      </c>
      <c r="G476" s="18"/>
      <c r="H476" s="18" t="s">
        <v>7</v>
      </c>
      <c r="I476" s="142" t="s">
        <v>23</v>
      </c>
      <c r="J476" s="381">
        <v>40076</v>
      </c>
      <c r="K476" s="133">
        <f t="shared" ca="1" si="10"/>
        <v>13</v>
      </c>
      <c r="L476" s="145" t="s">
        <v>38</v>
      </c>
      <c r="M476" s="145" t="s">
        <v>35</v>
      </c>
      <c r="N476" s="148"/>
    </row>
    <row r="477" spans="1:14">
      <c r="A477" s="7">
        <f>ROWS($A$3:A477)</f>
        <v>475</v>
      </c>
      <c r="B477" s="22">
        <f>ROWS($B$408:B477)</f>
        <v>70</v>
      </c>
      <c r="C477" s="133"/>
      <c r="D477" s="324"/>
      <c r="E477" s="818" t="s">
        <v>207</v>
      </c>
      <c r="F477" s="20" t="s">
        <v>208</v>
      </c>
      <c r="G477" s="18" t="s">
        <v>17</v>
      </c>
      <c r="H477" s="18"/>
      <c r="I477" s="142" t="s">
        <v>50</v>
      </c>
      <c r="J477" s="381">
        <v>44029</v>
      </c>
      <c r="K477" s="133">
        <f t="shared" ca="1" si="10"/>
        <v>2</v>
      </c>
      <c r="L477" s="145" t="s">
        <v>51</v>
      </c>
      <c r="M477" s="822" t="s">
        <v>52</v>
      </c>
      <c r="N477" s="148"/>
    </row>
    <row r="478" spans="1:14">
      <c r="A478" s="7">
        <f>ROWS($A$3:A478)</f>
        <v>476</v>
      </c>
      <c r="B478" s="22">
        <f>ROWS($B$408:B478)</f>
        <v>71</v>
      </c>
      <c r="C478" s="133">
        <v>17</v>
      </c>
      <c r="D478" s="817" t="s">
        <v>210</v>
      </c>
      <c r="E478" s="818" t="s">
        <v>211</v>
      </c>
      <c r="F478" s="135" t="s">
        <v>212</v>
      </c>
      <c r="G478" s="18" t="s">
        <v>17</v>
      </c>
      <c r="H478" s="18"/>
      <c r="I478" s="142" t="s">
        <v>23</v>
      </c>
      <c r="J478" s="381">
        <v>26017</v>
      </c>
      <c r="K478" s="133">
        <f t="shared" ca="1" si="10"/>
        <v>51</v>
      </c>
      <c r="L478" s="145" t="s">
        <v>19</v>
      </c>
      <c r="M478" s="145" t="s">
        <v>42</v>
      </c>
      <c r="N478" s="147" t="s">
        <v>2472</v>
      </c>
    </row>
    <row r="479" spans="1:14">
      <c r="A479" s="7">
        <f>ROWS($A$3:A479)</f>
        <v>477</v>
      </c>
      <c r="B479" s="22">
        <f>ROWS($B$408:B479)</f>
        <v>72</v>
      </c>
      <c r="C479" s="133"/>
      <c r="D479" s="324"/>
      <c r="E479" s="818" t="s">
        <v>213</v>
      </c>
      <c r="F479" s="20" t="s">
        <v>214</v>
      </c>
      <c r="G479" s="18"/>
      <c r="H479" s="18" t="s">
        <v>7</v>
      </c>
      <c r="I479" s="142" t="s">
        <v>215</v>
      </c>
      <c r="J479" s="381">
        <v>26898</v>
      </c>
      <c r="K479" s="133">
        <f t="shared" ca="1" si="10"/>
        <v>49</v>
      </c>
      <c r="L479" s="145" t="s">
        <v>19</v>
      </c>
      <c r="M479" s="145" t="s">
        <v>47</v>
      </c>
      <c r="N479" s="148"/>
    </row>
    <row r="480" spans="1:14">
      <c r="A480" s="7">
        <f>ROWS($A$3:A480)</f>
        <v>478</v>
      </c>
      <c r="B480" s="22">
        <f>ROWS($B$408:B480)</f>
        <v>73</v>
      </c>
      <c r="C480" s="133"/>
      <c r="D480" s="324"/>
      <c r="E480" s="818" t="s">
        <v>216</v>
      </c>
      <c r="F480" s="20" t="s">
        <v>217</v>
      </c>
      <c r="G480" s="18"/>
      <c r="H480" s="18" t="s">
        <v>7</v>
      </c>
      <c r="I480" s="142" t="s">
        <v>23</v>
      </c>
      <c r="J480" s="381">
        <v>37654</v>
      </c>
      <c r="K480" s="133">
        <f t="shared" ca="1" si="10"/>
        <v>19</v>
      </c>
      <c r="L480" s="145" t="s">
        <v>24</v>
      </c>
      <c r="M480" s="145" t="s">
        <v>35</v>
      </c>
      <c r="N480" s="148"/>
    </row>
    <row r="481" spans="1:14">
      <c r="A481" s="7">
        <f>ROWS($A$3:A481)</f>
        <v>479</v>
      </c>
      <c r="B481" s="22">
        <f>ROWS($B$408:B481)</f>
        <v>74</v>
      </c>
      <c r="C481" s="133"/>
      <c r="D481" s="324"/>
      <c r="E481" s="818" t="s">
        <v>218</v>
      </c>
      <c r="F481" s="20" t="s">
        <v>219</v>
      </c>
      <c r="G481" s="18" t="s">
        <v>17</v>
      </c>
      <c r="H481" s="18"/>
      <c r="I481" s="142" t="s">
        <v>50</v>
      </c>
      <c r="J481" s="381">
        <v>38197</v>
      </c>
      <c r="K481" s="133">
        <f t="shared" ca="1" si="10"/>
        <v>18</v>
      </c>
      <c r="L481" s="145" t="s">
        <v>24</v>
      </c>
      <c r="M481" s="145" t="s">
        <v>35</v>
      </c>
      <c r="N481" s="148"/>
    </row>
    <row r="482" spans="1:14">
      <c r="A482" s="7">
        <f>ROWS($A$3:A482)</f>
        <v>480</v>
      </c>
      <c r="B482" s="22">
        <f>ROWS($B$408:B482)</f>
        <v>75</v>
      </c>
      <c r="C482" s="133"/>
      <c r="D482" s="324"/>
      <c r="E482" s="818" t="s">
        <v>220</v>
      </c>
      <c r="F482" s="20" t="s">
        <v>221</v>
      </c>
      <c r="G482" s="18" t="s">
        <v>17</v>
      </c>
      <c r="H482" s="18"/>
      <c r="I482" s="142" t="s">
        <v>23</v>
      </c>
      <c r="J482" s="381">
        <v>40995</v>
      </c>
      <c r="K482" s="133">
        <f t="shared" ca="1" si="10"/>
        <v>10</v>
      </c>
      <c r="L482" s="145" t="s">
        <v>38</v>
      </c>
      <c r="M482" s="145" t="s">
        <v>35</v>
      </c>
      <c r="N482" s="148"/>
    </row>
    <row r="483" spans="1:14">
      <c r="A483" s="7">
        <f>ROWS($A$3:A483)</f>
        <v>481</v>
      </c>
      <c r="B483" s="22">
        <f>ROWS($B$408:B483)</f>
        <v>76</v>
      </c>
      <c r="C483" s="133">
        <v>18</v>
      </c>
      <c r="D483" s="817" t="s">
        <v>222</v>
      </c>
      <c r="E483" s="818" t="s">
        <v>223</v>
      </c>
      <c r="F483" s="135" t="s">
        <v>224</v>
      </c>
      <c r="G483" s="18"/>
      <c r="H483" s="18" t="s">
        <v>7</v>
      </c>
      <c r="I483" s="142" t="s">
        <v>225</v>
      </c>
      <c r="J483" s="381">
        <v>25110</v>
      </c>
      <c r="K483" s="133">
        <f t="shared" ca="1" si="10"/>
        <v>54</v>
      </c>
      <c r="L483" s="145" t="s">
        <v>19</v>
      </c>
      <c r="M483" s="145" t="s">
        <v>42</v>
      </c>
      <c r="N483" s="147" t="s">
        <v>2473</v>
      </c>
    </row>
    <row r="484" spans="1:14">
      <c r="A484" s="7">
        <f>ROWS($A$3:A484)</f>
        <v>482</v>
      </c>
      <c r="B484" s="22">
        <f>ROWS($B$408:B484)</f>
        <v>77</v>
      </c>
      <c r="C484" s="133"/>
      <c r="D484" s="324"/>
      <c r="E484" s="818" t="s">
        <v>226</v>
      </c>
      <c r="F484" s="20" t="s">
        <v>227</v>
      </c>
      <c r="G484" s="18" t="s">
        <v>17</v>
      </c>
      <c r="H484" s="18"/>
      <c r="I484" s="142" t="s">
        <v>50</v>
      </c>
      <c r="J484" s="381">
        <v>36121</v>
      </c>
      <c r="K484" s="133">
        <f t="shared" ca="1" si="10"/>
        <v>24</v>
      </c>
      <c r="L484" s="145" t="s">
        <v>19</v>
      </c>
      <c r="M484" s="145" t="s">
        <v>74</v>
      </c>
      <c r="N484" s="148"/>
    </row>
    <row r="485" spans="1:14">
      <c r="A485" s="7">
        <f>ROWS($A$3:A485)</f>
        <v>483</v>
      </c>
      <c r="B485" s="22">
        <f>ROWS($B$408:B485)</f>
        <v>78</v>
      </c>
      <c r="C485" s="133"/>
      <c r="D485" s="324"/>
      <c r="E485" s="818" t="s">
        <v>228</v>
      </c>
      <c r="F485" s="20" t="s">
        <v>229</v>
      </c>
      <c r="G485" s="18" t="s">
        <v>17</v>
      </c>
      <c r="H485" s="18"/>
      <c r="I485" s="142" t="s">
        <v>23</v>
      </c>
      <c r="J485" s="381">
        <v>37872</v>
      </c>
      <c r="K485" s="133">
        <f t="shared" ca="1" si="10"/>
        <v>19</v>
      </c>
      <c r="L485" s="145" t="s">
        <v>24</v>
      </c>
      <c r="M485" s="145" t="s">
        <v>27</v>
      </c>
      <c r="N485" s="148"/>
    </row>
    <row r="486" spans="1:14">
      <c r="A486" s="7">
        <f>ROWS($A$3:A486)</f>
        <v>484</v>
      </c>
      <c r="B486" s="22">
        <f>ROWS($B$408:B486)</f>
        <v>79</v>
      </c>
      <c r="C486" s="133"/>
      <c r="D486" s="324"/>
      <c r="E486" s="818" t="s">
        <v>230</v>
      </c>
      <c r="F486" s="20" t="s">
        <v>231</v>
      </c>
      <c r="G486" s="18" t="s">
        <v>17</v>
      </c>
      <c r="H486" s="18"/>
      <c r="I486" s="142" t="s">
        <v>23</v>
      </c>
      <c r="J486" s="381">
        <v>38961</v>
      </c>
      <c r="K486" s="133">
        <f t="shared" ca="1" si="10"/>
        <v>16</v>
      </c>
      <c r="L486" s="145" t="s">
        <v>113</v>
      </c>
      <c r="M486" s="145" t="s">
        <v>35</v>
      </c>
      <c r="N486" s="148"/>
    </row>
    <row r="487" spans="1:14">
      <c r="A487" s="7">
        <f>ROWS($A$3:A487)</f>
        <v>485</v>
      </c>
      <c r="B487" s="22">
        <f>ROWS($B$408:B487)</f>
        <v>80</v>
      </c>
      <c r="C487" s="133"/>
      <c r="D487" s="324"/>
      <c r="E487" s="818" t="s">
        <v>232</v>
      </c>
      <c r="F487" s="20" t="s">
        <v>233</v>
      </c>
      <c r="G487" s="18" t="s">
        <v>17</v>
      </c>
      <c r="H487" s="18"/>
      <c r="I487" s="142" t="s">
        <v>23</v>
      </c>
      <c r="J487" s="381">
        <v>39788</v>
      </c>
      <c r="K487" s="133">
        <f t="shared" ca="1" si="10"/>
        <v>13</v>
      </c>
      <c r="L487" s="145" t="s">
        <v>38</v>
      </c>
      <c r="M487" s="145" t="s">
        <v>35</v>
      </c>
      <c r="N487" s="148"/>
    </row>
    <row r="488" spans="1:14">
      <c r="A488" s="7">
        <f>ROWS($A$3:A488)</f>
        <v>486</v>
      </c>
      <c r="B488" s="22">
        <f>ROWS($B$408:B488)</f>
        <v>81</v>
      </c>
      <c r="C488" s="133">
        <v>19</v>
      </c>
      <c r="D488" s="817" t="s">
        <v>234</v>
      </c>
      <c r="E488" s="818" t="s">
        <v>235</v>
      </c>
      <c r="F488" s="135" t="s">
        <v>236</v>
      </c>
      <c r="G488" s="18" t="s">
        <v>17</v>
      </c>
      <c r="H488" s="18"/>
      <c r="I488" s="142" t="s">
        <v>50</v>
      </c>
      <c r="J488" s="381">
        <v>22017</v>
      </c>
      <c r="K488" s="133">
        <f t="shared" ca="1" si="10"/>
        <v>62</v>
      </c>
      <c r="L488" s="145" t="s">
        <v>19</v>
      </c>
      <c r="M488" s="145" t="s">
        <v>42</v>
      </c>
      <c r="N488" s="154"/>
    </row>
    <row r="489" spans="1:14">
      <c r="A489" s="7">
        <f>ROWS($A$3:A489)</f>
        <v>487</v>
      </c>
      <c r="B489" s="22">
        <f>ROWS($B$408:B489)</f>
        <v>82</v>
      </c>
      <c r="C489" s="133"/>
      <c r="D489" s="324"/>
      <c r="E489" s="818" t="s">
        <v>237</v>
      </c>
      <c r="F489" s="20" t="s">
        <v>238</v>
      </c>
      <c r="G489" s="18"/>
      <c r="H489" s="18" t="s">
        <v>7</v>
      </c>
      <c r="I489" s="142" t="s">
        <v>50</v>
      </c>
      <c r="J489" s="381">
        <v>25676</v>
      </c>
      <c r="K489" s="133">
        <f t="shared" ca="1" si="10"/>
        <v>52</v>
      </c>
      <c r="L489" s="145" t="s">
        <v>19</v>
      </c>
      <c r="M489" s="145" t="s">
        <v>42</v>
      </c>
      <c r="N489" s="148"/>
    </row>
    <row r="490" spans="1:14">
      <c r="A490" s="7">
        <f>ROWS($A$3:A490)</f>
        <v>488</v>
      </c>
      <c r="B490" s="22">
        <f>ROWS($B$408:B490)</f>
        <v>83</v>
      </c>
      <c r="C490" s="133"/>
      <c r="D490" s="324"/>
      <c r="E490" s="818" t="s">
        <v>239</v>
      </c>
      <c r="F490" s="20" t="s">
        <v>240</v>
      </c>
      <c r="G490" s="18" t="s">
        <v>17</v>
      </c>
      <c r="H490" s="18"/>
      <c r="I490" s="142" t="s">
        <v>50</v>
      </c>
      <c r="J490" s="381">
        <v>33968</v>
      </c>
      <c r="K490" s="133">
        <f t="shared" ca="1" si="10"/>
        <v>29</v>
      </c>
      <c r="L490" s="145" t="s">
        <v>24</v>
      </c>
      <c r="M490" s="145" t="s">
        <v>42</v>
      </c>
      <c r="N490" s="148"/>
    </row>
    <row r="491" spans="1:14">
      <c r="A491" s="7">
        <f>ROWS($A$3:A491)</f>
        <v>489</v>
      </c>
      <c r="B491" s="22">
        <f>ROWS($B$408:B491)</f>
        <v>84</v>
      </c>
      <c r="C491" s="133"/>
      <c r="D491" s="324"/>
      <c r="E491" s="818" t="s">
        <v>241</v>
      </c>
      <c r="F491" s="20" t="s">
        <v>242</v>
      </c>
      <c r="G491" s="18"/>
      <c r="H491" s="18" t="s">
        <v>7</v>
      </c>
      <c r="I491" s="142" t="s">
        <v>50</v>
      </c>
      <c r="J491" s="381">
        <v>34580</v>
      </c>
      <c r="K491" s="133">
        <f t="shared" ca="1" si="10"/>
        <v>28</v>
      </c>
      <c r="L491" s="145" t="s">
        <v>98</v>
      </c>
      <c r="M491" s="145" t="s">
        <v>74</v>
      </c>
      <c r="N491" s="148"/>
    </row>
    <row r="492" spans="1:14">
      <c r="A492" s="7">
        <f>ROWS($A$3:A492)</f>
        <v>490</v>
      </c>
      <c r="B492" s="22">
        <f>ROWS($B$408:B492)</f>
        <v>85</v>
      </c>
      <c r="C492" s="133"/>
      <c r="D492" s="324"/>
      <c r="E492" s="818" t="s">
        <v>243</v>
      </c>
      <c r="F492" s="20" t="s">
        <v>244</v>
      </c>
      <c r="G492" s="18" t="s">
        <v>17</v>
      </c>
      <c r="H492" s="18"/>
      <c r="I492" s="142" t="s">
        <v>50</v>
      </c>
      <c r="J492" s="381">
        <v>36786</v>
      </c>
      <c r="K492" s="133">
        <f t="shared" ca="1" si="10"/>
        <v>22</v>
      </c>
      <c r="L492" s="145" t="s">
        <v>82</v>
      </c>
      <c r="M492" s="145" t="s">
        <v>245</v>
      </c>
      <c r="N492" s="148"/>
    </row>
    <row r="493" spans="1:14">
      <c r="A493" s="7">
        <f>ROWS($A$3:A493)</f>
        <v>491</v>
      </c>
      <c r="B493" s="22">
        <f>ROWS($B$408:B493)</f>
        <v>86</v>
      </c>
      <c r="C493" s="133">
        <v>20</v>
      </c>
      <c r="D493" s="817" t="s">
        <v>246</v>
      </c>
      <c r="E493" s="818" t="s">
        <v>247</v>
      </c>
      <c r="F493" s="135" t="s">
        <v>248</v>
      </c>
      <c r="G493" s="18" t="s">
        <v>17</v>
      </c>
      <c r="H493" s="18"/>
      <c r="I493" s="142" t="s">
        <v>249</v>
      </c>
      <c r="J493" s="381">
        <v>25140</v>
      </c>
      <c r="K493" s="133">
        <f t="shared" ca="1" si="10"/>
        <v>54</v>
      </c>
      <c r="L493" s="145" t="s">
        <v>19</v>
      </c>
      <c r="M493" s="145" t="s">
        <v>42</v>
      </c>
      <c r="N493" s="154" t="s">
        <v>1184</v>
      </c>
    </row>
    <row r="494" spans="1:14">
      <c r="A494" s="7">
        <f>ROWS($A$3:A494)</f>
        <v>492</v>
      </c>
      <c r="B494" s="22">
        <f>ROWS($B$408:B494)</f>
        <v>87</v>
      </c>
      <c r="C494" s="133"/>
      <c r="D494" s="324"/>
      <c r="E494" s="818" t="s">
        <v>250</v>
      </c>
      <c r="F494" s="20" t="s">
        <v>251</v>
      </c>
      <c r="G494" s="18"/>
      <c r="H494" s="18" t="s">
        <v>7</v>
      </c>
      <c r="I494" s="142" t="s">
        <v>50</v>
      </c>
      <c r="J494" s="381">
        <v>25295</v>
      </c>
      <c r="K494" s="133">
        <f t="shared" ca="1" si="10"/>
        <v>53</v>
      </c>
      <c r="L494" s="145" t="s">
        <v>19</v>
      </c>
      <c r="M494" s="145" t="s">
        <v>252</v>
      </c>
      <c r="N494" s="148"/>
    </row>
    <row r="495" spans="1:14">
      <c r="A495" s="7">
        <f>ROWS($A$3:A495)</f>
        <v>493</v>
      </c>
      <c r="B495" s="22">
        <f>ROWS($B$408:B495)</f>
        <v>88</v>
      </c>
      <c r="C495" s="133"/>
      <c r="D495" s="324"/>
      <c r="E495" s="818" t="s">
        <v>253</v>
      </c>
      <c r="F495" s="20" t="s">
        <v>254</v>
      </c>
      <c r="G495" s="18" t="s">
        <v>17</v>
      </c>
      <c r="H495" s="18"/>
      <c r="I495" s="142" t="s">
        <v>50</v>
      </c>
      <c r="J495" s="381">
        <v>38224</v>
      </c>
      <c r="K495" s="133">
        <f t="shared" ca="1" si="10"/>
        <v>18</v>
      </c>
      <c r="L495" s="145" t="s">
        <v>24</v>
      </c>
      <c r="M495" s="145" t="s">
        <v>35</v>
      </c>
      <c r="N495" s="148"/>
    </row>
    <row r="496" spans="1:14">
      <c r="A496" s="7">
        <f>ROWS($A$3:A496)</f>
        <v>494</v>
      </c>
      <c r="B496" s="22">
        <f>ROWS($B$408:B496)</f>
        <v>89</v>
      </c>
      <c r="C496" s="133"/>
      <c r="D496" s="324"/>
      <c r="E496" s="818" t="s">
        <v>255</v>
      </c>
      <c r="F496" s="20" t="s">
        <v>256</v>
      </c>
      <c r="G496" s="18" t="s">
        <v>17</v>
      </c>
      <c r="H496" s="18"/>
      <c r="I496" s="142" t="s">
        <v>50</v>
      </c>
      <c r="J496" s="381">
        <v>38988</v>
      </c>
      <c r="K496" s="133">
        <f t="shared" ca="1" si="10"/>
        <v>16</v>
      </c>
      <c r="L496" s="145" t="s">
        <v>113</v>
      </c>
      <c r="M496" s="145" t="s">
        <v>35</v>
      </c>
      <c r="N496" s="148"/>
    </row>
    <row r="497" spans="1:14">
      <c r="A497" s="7">
        <f>ROWS($A$3:A497)</f>
        <v>495</v>
      </c>
      <c r="B497" s="22">
        <f>ROWS($B$408:B497)</f>
        <v>90</v>
      </c>
      <c r="C497" s="133">
        <v>21</v>
      </c>
      <c r="D497" s="817" t="s">
        <v>257</v>
      </c>
      <c r="E497" s="818" t="s">
        <v>258</v>
      </c>
      <c r="F497" s="135" t="s">
        <v>259</v>
      </c>
      <c r="G497" s="18"/>
      <c r="H497" s="18" t="s">
        <v>7</v>
      </c>
      <c r="I497" s="142" t="s">
        <v>260</v>
      </c>
      <c r="J497" s="381">
        <v>19829</v>
      </c>
      <c r="K497" s="133">
        <f t="shared" ca="1" si="10"/>
        <v>68</v>
      </c>
      <c r="L497" s="145" t="s">
        <v>113</v>
      </c>
      <c r="M497" s="145" t="s">
        <v>20</v>
      </c>
      <c r="N497" s="154"/>
    </row>
    <row r="498" spans="1:14">
      <c r="A498" s="7">
        <f>ROWS($A$3:A498)</f>
        <v>496</v>
      </c>
      <c r="B498" s="22">
        <f>ROWS($B$408:B498)</f>
        <v>91</v>
      </c>
      <c r="C498" s="133">
        <v>22</v>
      </c>
      <c r="D498" s="817" t="s">
        <v>261</v>
      </c>
      <c r="E498" s="818" t="s">
        <v>262</v>
      </c>
      <c r="F498" s="135" t="s">
        <v>263</v>
      </c>
      <c r="G498" s="18" t="s">
        <v>17</v>
      </c>
      <c r="H498" s="18"/>
      <c r="I498" s="142" t="s">
        <v>50</v>
      </c>
      <c r="J498" s="381">
        <v>30619</v>
      </c>
      <c r="K498" s="133">
        <f t="shared" ca="1" si="10"/>
        <v>39</v>
      </c>
      <c r="L498" s="145" t="s">
        <v>24</v>
      </c>
      <c r="M498" s="145" t="s">
        <v>166</v>
      </c>
      <c r="N498" s="147" t="s">
        <v>2474</v>
      </c>
    </row>
    <row r="499" spans="1:14">
      <c r="A499" s="7">
        <f>ROWS($A$3:A499)</f>
        <v>497</v>
      </c>
      <c r="B499" s="22">
        <f>ROWS($B$408:B499)</f>
        <v>92</v>
      </c>
      <c r="C499" s="133"/>
      <c r="D499" s="324"/>
      <c r="E499" s="818" t="s">
        <v>264</v>
      </c>
      <c r="F499" s="20" t="s">
        <v>265</v>
      </c>
      <c r="G499" s="18"/>
      <c r="H499" s="18" t="s">
        <v>7</v>
      </c>
      <c r="I499" s="142" t="s">
        <v>266</v>
      </c>
      <c r="J499" s="381">
        <v>33550</v>
      </c>
      <c r="K499" s="133">
        <f t="shared" ca="1" si="10"/>
        <v>31</v>
      </c>
      <c r="L499" s="145" t="s">
        <v>24</v>
      </c>
      <c r="M499" s="145" t="s">
        <v>47</v>
      </c>
      <c r="N499" s="148"/>
    </row>
    <row r="500" spans="1:14">
      <c r="A500" s="7">
        <f>ROWS($A$3:A500)</f>
        <v>498</v>
      </c>
      <c r="B500" s="22">
        <f>ROWS($B$408:B500)</f>
        <v>93</v>
      </c>
      <c r="C500" s="133"/>
      <c r="D500" s="324"/>
      <c r="E500" s="818" t="s">
        <v>267</v>
      </c>
      <c r="F500" s="20" t="s">
        <v>268</v>
      </c>
      <c r="G500" s="18"/>
      <c r="H500" s="18" t="s">
        <v>7</v>
      </c>
      <c r="I500" s="142" t="s">
        <v>269</v>
      </c>
      <c r="J500" s="381">
        <v>43485</v>
      </c>
      <c r="K500" s="133">
        <f t="shared" ca="1" si="10"/>
        <v>3</v>
      </c>
      <c r="L500" s="145" t="s">
        <v>51</v>
      </c>
      <c r="M500" s="145" t="s">
        <v>52</v>
      </c>
      <c r="N500" s="148"/>
    </row>
    <row r="501" spans="1:14">
      <c r="A501" s="7">
        <f>ROWS($A$3:A501)</f>
        <v>499</v>
      </c>
      <c r="B501" s="22">
        <f>ROWS($B$408:B501)</f>
        <v>94</v>
      </c>
      <c r="C501" s="325"/>
      <c r="D501" s="324"/>
      <c r="E501" s="818" t="s">
        <v>270</v>
      </c>
      <c r="F501" s="20" t="s">
        <v>271</v>
      </c>
      <c r="G501" s="18"/>
      <c r="H501" s="18" t="s">
        <v>7</v>
      </c>
      <c r="I501" s="142" t="s">
        <v>81</v>
      </c>
      <c r="J501" s="381">
        <v>43993</v>
      </c>
      <c r="K501" s="133">
        <f t="shared" ca="1" si="10"/>
        <v>2</v>
      </c>
      <c r="L501" s="145" t="s">
        <v>51</v>
      </c>
      <c r="M501" s="145" t="s">
        <v>52</v>
      </c>
      <c r="N501" s="148"/>
    </row>
    <row r="502" spans="1:14">
      <c r="A502" s="7">
        <f>ROWS($A$3:A502)</f>
        <v>500</v>
      </c>
      <c r="B502" s="22">
        <f>ROWS($B$408:B502)</f>
        <v>95</v>
      </c>
      <c r="C502" s="133">
        <v>23</v>
      </c>
      <c r="D502" s="817" t="s">
        <v>272</v>
      </c>
      <c r="E502" s="818" t="s">
        <v>273</v>
      </c>
      <c r="F502" s="135" t="s">
        <v>2363</v>
      </c>
      <c r="G502" s="18"/>
      <c r="H502" s="18" t="s">
        <v>7</v>
      </c>
      <c r="I502" s="142" t="s">
        <v>139</v>
      </c>
      <c r="J502" s="381">
        <v>21715</v>
      </c>
      <c r="K502" s="133">
        <f t="shared" ca="1" si="10"/>
        <v>63</v>
      </c>
      <c r="L502" s="145" t="s">
        <v>113</v>
      </c>
      <c r="M502" s="145" t="s">
        <v>20</v>
      </c>
      <c r="N502" s="147" t="s">
        <v>2475</v>
      </c>
    </row>
    <row r="503" spans="1:14">
      <c r="A503" s="7">
        <f>ROWS($A$3:A503)</f>
        <v>501</v>
      </c>
      <c r="B503" s="22">
        <f>ROWS($B$408:B503)</f>
        <v>96</v>
      </c>
      <c r="C503" s="133"/>
      <c r="D503" s="324"/>
      <c r="E503" s="155" t="s">
        <v>275</v>
      </c>
      <c r="F503" s="156" t="s">
        <v>276</v>
      </c>
      <c r="G503" s="18" t="s">
        <v>17</v>
      </c>
      <c r="H503" s="18"/>
      <c r="I503" s="142" t="s">
        <v>23</v>
      </c>
      <c r="J503" s="381">
        <v>34709</v>
      </c>
      <c r="K503" s="133">
        <f t="shared" ca="1" si="10"/>
        <v>27</v>
      </c>
      <c r="L503" s="145" t="s">
        <v>19</v>
      </c>
      <c r="M503" s="145" t="s">
        <v>42</v>
      </c>
      <c r="N503" s="148"/>
    </row>
    <row r="504" spans="1:14">
      <c r="A504" s="7">
        <f>ROWS($A$3:A504)</f>
        <v>502</v>
      </c>
      <c r="B504" s="22">
        <f>ROWS($B$408:B504)</f>
        <v>97</v>
      </c>
      <c r="C504" s="133"/>
      <c r="D504" s="324"/>
      <c r="E504" s="818" t="s">
        <v>277</v>
      </c>
      <c r="F504" s="20" t="s">
        <v>278</v>
      </c>
      <c r="G504" s="18"/>
      <c r="H504" s="18" t="s">
        <v>7</v>
      </c>
      <c r="I504" s="142" t="s">
        <v>23</v>
      </c>
      <c r="J504" s="381">
        <v>36914</v>
      </c>
      <c r="K504" s="133">
        <f t="shared" ca="1" si="10"/>
        <v>21</v>
      </c>
      <c r="L504" s="145" t="s">
        <v>19</v>
      </c>
      <c r="M504" s="145" t="s">
        <v>74</v>
      </c>
      <c r="N504" s="148"/>
    </row>
    <row r="505" spans="1:14">
      <c r="A505" s="7">
        <f>ROWS($A$3:A505)</f>
        <v>503</v>
      </c>
      <c r="B505" s="22">
        <f>ROWS($B$408:B505)</f>
        <v>98</v>
      </c>
      <c r="C505" s="133">
        <v>24</v>
      </c>
      <c r="D505" s="817" t="s">
        <v>279</v>
      </c>
      <c r="E505" s="818" t="s">
        <v>280</v>
      </c>
      <c r="F505" s="135" t="s">
        <v>281</v>
      </c>
      <c r="G505" s="18" t="s">
        <v>17</v>
      </c>
      <c r="H505" s="18"/>
      <c r="I505" s="142" t="s">
        <v>23</v>
      </c>
      <c r="J505" s="381">
        <v>23173</v>
      </c>
      <c r="K505" s="133">
        <f t="shared" ca="1" si="10"/>
        <v>59</v>
      </c>
      <c r="L505" s="145" t="s">
        <v>24</v>
      </c>
      <c r="M505" s="145" t="s">
        <v>42</v>
      </c>
      <c r="N505" s="147" t="s">
        <v>2476</v>
      </c>
    </row>
    <row r="506" spans="1:14">
      <c r="A506" s="7">
        <f>ROWS($A$3:A506)</f>
        <v>504</v>
      </c>
      <c r="B506" s="22">
        <f>ROWS($B$408:B506)</f>
        <v>99</v>
      </c>
      <c r="C506" s="133"/>
      <c r="D506" s="324"/>
      <c r="E506" s="818" t="s">
        <v>282</v>
      </c>
      <c r="F506" s="20" t="s">
        <v>283</v>
      </c>
      <c r="G506" s="18"/>
      <c r="H506" s="18" t="s">
        <v>7</v>
      </c>
      <c r="I506" s="142" t="s">
        <v>284</v>
      </c>
      <c r="J506" s="381">
        <v>24420</v>
      </c>
      <c r="K506" s="133">
        <f t="shared" ca="1" si="10"/>
        <v>56</v>
      </c>
      <c r="L506" s="145" t="s">
        <v>24</v>
      </c>
      <c r="M506" s="145" t="s">
        <v>42</v>
      </c>
      <c r="N506" s="148"/>
    </row>
    <row r="507" spans="1:14">
      <c r="A507" s="7">
        <f>ROWS($A$3:A507)</f>
        <v>505</v>
      </c>
      <c r="B507" s="22">
        <f>ROWS($B$408:B507)</f>
        <v>100</v>
      </c>
      <c r="C507" s="133"/>
      <c r="D507" s="324"/>
      <c r="E507" s="818" t="s">
        <v>285</v>
      </c>
      <c r="F507" s="20" t="s">
        <v>286</v>
      </c>
      <c r="G507" s="18" t="s">
        <v>17</v>
      </c>
      <c r="H507" s="18"/>
      <c r="I507" s="142" t="s">
        <v>23</v>
      </c>
      <c r="J507" s="381">
        <v>33497</v>
      </c>
      <c r="K507" s="133">
        <f t="shared" ca="1" si="10"/>
        <v>31</v>
      </c>
      <c r="L507" s="145" t="s">
        <v>24</v>
      </c>
      <c r="M507" s="145" t="s">
        <v>52</v>
      </c>
      <c r="N507" s="148"/>
    </row>
    <row r="508" spans="1:14">
      <c r="A508" s="7">
        <f>ROWS($A$3:A508)</f>
        <v>506</v>
      </c>
      <c r="B508" s="22">
        <f>ROWS($B$408:B508)</f>
        <v>101</v>
      </c>
      <c r="C508" s="133"/>
      <c r="D508" s="324"/>
      <c r="E508" s="818" t="s">
        <v>287</v>
      </c>
      <c r="F508" s="20" t="s">
        <v>288</v>
      </c>
      <c r="G508" s="18" t="s">
        <v>17</v>
      </c>
      <c r="H508" s="18"/>
      <c r="I508" s="142" t="s">
        <v>50</v>
      </c>
      <c r="J508" s="381">
        <v>39986</v>
      </c>
      <c r="K508" s="133">
        <f t="shared" ca="1" si="10"/>
        <v>13</v>
      </c>
      <c r="L508" s="145" t="s">
        <v>38</v>
      </c>
      <c r="M508" s="145" t="s">
        <v>35</v>
      </c>
      <c r="N508" s="148"/>
    </row>
    <row r="509" spans="1:14">
      <c r="A509" s="7">
        <f>ROWS($A$3:A509)</f>
        <v>507</v>
      </c>
      <c r="B509" s="22">
        <f>ROWS($B$408:B509)</f>
        <v>102</v>
      </c>
      <c r="C509" s="133"/>
      <c r="D509" s="324"/>
      <c r="E509" s="818" t="s">
        <v>289</v>
      </c>
      <c r="F509" s="20" t="s">
        <v>290</v>
      </c>
      <c r="G509" s="18"/>
      <c r="H509" s="18" t="s">
        <v>7</v>
      </c>
      <c r="I509" s="142" t="s">
        <v>50</v>
      </c>
      <c r="J509" s="381">
        <v>41158</v>
      </c>
      <c r="K509" s="133">
        <f t="shared" ca="1" si="10"/>
        <v>10</v>
      </c>
      <c r="L509" s="145" t="s">
        <v>38</v>
      </c>
      <c r="M509" s="145" t="s">
        <v>35</v>
      </c>
      <c r="N509" s="148"/>
    </row>
    <row r="510" spans="1:14">
      <c r="A510" s="7">
        <f>ROWS($A$3:A510)</f>
        <v>508</v>
      </c>
      <c r="B510" s="22">
        <f>ROWS($B$408:B510)</f>
        <v>103</v>
      </c>
      <c r="C510" s="133"/>
      <c r="D510" s="324"/>
      <c r="E510" s="818" t="s">
        <v>291</v>
      </c>
      <c r="F510" s="20" t="s">
        <v>292</v>
      </c>
      <c r="G510" s="18"/>
      <c r="H510" s="18" t="s">
        <v>7</v>
      </c>
      <c r="I510" s="142" t="s">
        <v>293</v>
      </c>
      <c r="J510" s="381">
        <v>41281</v>
      </c>
      <c r="K510" s="133">
        <f t="shared" ca="1" si="10"/>
        <v>9</v>
      </c>
      <c r="L510" s="145" t="s">
        <v>38</v>
      </c>
      <c r="M510" s="145" t="s">
        <v>35</v>
      </c>
      <c r="N510" s="148"/>
    </row>
    <row r="511" spans="1:14">
      <c r="A511" s="7">
        <f>ROWS($A$3:A511)</f>
        <v>509</v>
      </c>
      <c r="B511" s="22">
        <f>ROWS($B$408:B511)</f>
        <v>104</v>
      </c>
      <c r="C511" s="133">
        <v>25</v>
      </c>
      <c r="D511" s="817" t="s">
        <v>294</v>
      </c>
      <c r="E511" s="818" t="s">
        <v>295</v>
      </c>
      <c r="F511" s="135" t="s">
        <v>296</v>
      </c>
      <c r="G511" s="18" t="s">
        <v>17</v>
      </c>
      <c r="H511" s="18"/>
      <c r="I511" s="142" t="s">
        <v>23</v>
      </c>
      <c r="J511" s="381">
        <v>31401</v>
      </c>
      <c r="K511" s="133">
        <f t="shared" ca="1" si="10"/>
        <v>36</v>
      </c>
      <c r="L511" s="145" t="s">
        <v>19</v>
      </c>
      <c r="M511" s="145" t="s">
        <v>42</v>
      </c>
      <c r="N511" s="147" t="s">
        <v>2477</v>
      </c>
    </row>
    <row r="512" spans="1:14">
      <c r="A512" s="7">
        <f>ROWS($A$3:A512)</f>
        <v>510</v>
      </c>
      <c r="B512" s="22">
        <f>ROWS($B$408:B512)</f>
        <v>105</v>
      </c>
      <c r="C512" s="133"/>
      <c r="D512" s="324"/>
      <c r="E512" s="818" t="s">
        <v>297</v>
      </c>
      <c r="F512" s="20" t="s">
        <v>298</v>
      </c>
      <c r="G512" s="18"/>
      <c r="H512" s="18" t="s">
        <v>7</v>
      </c>
      <c r="I512" s="142" t="s">
        <v>299</v>
      </c>
      <c r="J512" s="381">
        <v>30553</v>
      </c>
      <c r="K512" s="133">
        <f t="shared" ca="1" si="10"/>
        <v>39</v>
      </c>
      <c r="L512" s="145" t="s">
        <v>19</v>
      </c>
      <c r="M512" s="145" t="s">
        <v>42</v>
      </c>
      <c r="N512" s="148"/>
    </row>
    <row r="513" spans="1:14">
      <c r="A513" s="7">
        <f>ROWS($A$3:A513)</f>
        <v>511</v>
      </c>
      <c r="B513" s="22">
        <f>ROWS($B$408:B513)</f>
        <v>106</v>
      </c>
      <c r="C513" s="133"/>
      <c r="D513" s="324"/>
      <c r="E513" s="818" t="s">
        <v>300</v>
      </c>
      <c r="F513" s="20" t="s">
        <v>301</v>
      </c>
      <c r="G513" s="18"/>
      <c r="H513" s="18" t="s">
        <v>7</v>
      </c>
      <c r="I513" s="142" t="s">
        <v>50</v>
      </c>
      <c r="J513" s="381">
        <v>41097</v>
      </c>
      <c r="K513" s="133">
        <f t="shared" ca="1" si="10"/>
        <v>10</v>
      </c>
      <c r="L513" s="145" t="s">
        <v>38</v>
      </c>
      <c r="M513" s="145" t="s">
        <v>35</v>
      </c>
      <c r="N513" s="148"/>
    </row>
    <row r="514" spans="1:14">
      <c r="A514" s="7">
        <f>ROWS($A$3:A514)</f>
        <v>512</v>
      </c>
      <c r="B514" s="22">
        <f>ROWS($B$408:B514)</f>
        <v>107</v>
      </c>
      <c r="C514" s="133"/>
      <c r="D514" s="324"/>
      <c r="E514" s="19" t="s">
        <v>302</v>
      </c>
      <c r="F514" s="20" t="s">
        <v>303</v>
      </c>
      <c r="G514" s="18" t="s">
        <v>17</v>
      </c>
      <c r="H514" s="18"/>
      <c r="I514" s="142" t="s">
        <v>50</v>
      </c>
      <c r="J514" s="381">
        <v>44299</v>
      </c>
      <c r="K514" s="133">
        <v>0</v>
      </c>
      <c r="L514" s="145" t="s">
        <v>51</v>
      </c>
      <c r="M514" s="145" t="s">
        <v>52</v>
      </c>
      <c r="N514" s="148"/>
    </row>
    <row r="515" spans="1:14">
      <c r="A515" s="7">
        <f>ROWS($A$3:A515)</f>
        <v>513</v>
      </c>
      <c r="B515" s="22">
        <f>ROWS($B$408:B515)</f>
        <v>108</v>
      </c>
      <c r="C515" s="133"/>
      <c r="D515" s="324"/>
      <c r="E515" s="818" t="s">
        <v>304</v>
      </c>
      <c r="F515" s="20" t="s">
        <v>305</v>
      </c>
      <c r="G515" s="18"/>
      <c r="H515" s="18" t="s">
        <v>7</v>
      </c>
      <c r="I515" s="142" t="s">
        <v>50</v>
      </c>
      <c r="J515" s="381">
        <v>42177</v>
      </c>
      <c r="K515" s="133">
        <f t="shared" ca="1" si="10"/>
        <v>7</v>
      </c>
      <c r="L515" s="145" t="s">
        <v>51</v>
      </c>
      <c r="M515" s="145" t="s">
        <v>52</v>
      </c>
      <c r="N515" s="148"/>
    </row>
    <row r="516" spans="1:14">
      <c r="A516" s="7">
        <f>ROWS($A$3:A516)</f>
        <v>514</v>
      </c>
      <c r="B516" s="22">
        <f>ROWS($B$408:B516)</f>
        <v>109</v>
      </c>
      <c r="C516" s="133">
        <v>26</v>
      </c>
      <c r="D516" s="817" t="s">
        <v>306</v>
      </c>
      <c r="E516" s="818" t="s">
        <v>307</v>
      </c>
      <c r="F516" s="135" t="s">
        <v>308</v>
      </c>
      <c r="G516" s="18" t="s">
        <v>17</v>
      </c>
      <c r="H516" s="18"/>
      <c r="I516" s="142" t="s">
        <v>23</v>
      </c>
      <c r="J516" s="381">
        <v>22169</v>
      </c>
      <c r="K516" s="133">
        <f t="shared" ca="1" si="10"/>
        <v>62</v>
      </c>
      <c r="L516" s="145" t="s">
        <v>24</v>
      </c>
      <c r="M516" s="145" t="s">
        <v>42</v>
      </c>
      <c r="N516" s="824" t="s">
        <v>2478</v>
      </c>
    </row>
    <row r="517" spans="1:14">
      <c r="A517" s="7">
        <f>ROWS($A$3:A517)</f>
        <v>515</v>
      </c>
      <c r="B517" s="22">
        <f>ROWS($B$408:B517)</f>
        <v>110</v>
      </c>
      <c r="C517" s="133"/>
      <c r="D517" s="324"/>
      <c r="E517" s="818" t="s">
        <v>309</v>
      </c>
      <c r="F517" s="20" t="s">
        <v>310</v>
      </c>
      <c r="G517" s="18"/>
      <c r="H517" s="18" t="s">
        <v>7</v>
      </c>
      <c r="I517" s="142" t="s">
        <v>311</v>
      </c>
      <c r="J517" s="381">
        <v>28115</v>
      </c>
      <c r="K517" s="133">
        <f t="shared" ca="1" si="10"/>
        <v>45</v>
      </c>
      <c r="L517" s="145" t="s">
        <v>24</v>
      </c>
      <c r="M517" s="145" t="s">
        <v>20</v>
      </c>
      <c r="N517" s="148"/>
    </row>
    <row r="518" spans="1:14">
      <c r="A518" s="7">
        <f>ROWS($A$3:A518)</f>
        <v>516</v>
      </c>
      <c r="B518" s="22">
        <f>ROWS($B$408:B518)</f>
        <v>111</v>
      </c>
      <c r="C518" s="133"/>
      <c r="D518" s="324"/>
      <c r="E518" s="818" t="s">
        <v>312</v>
      </c>
      <c r="F518" s="20" t="s">
        <v>313</v>
      </c>
      <c r="G518" s="18" t="s">
        <v>17</v>
      </c>
      <c r="H518" s="18"/>
      <c r="I518" s="142" t="s">
        <v>50</v>
      </c>
      <c r="J518" s="381">
        <v>35397</v>
      </c>
      <c r="K518" s="133">
        <f t="shared" ca="1" si="10"/>
        <v>26</v>
      </c>
      <c r="L518" s="145" t="s">
        <v>19</v>
      </c>
      <c r="M518" s="145" t="s">
        <v>314</v>
      </c>
      <c r="N518" s="148"/>
    </row>
    <row r="519" spans="1:14">
      <c r="A519" s="7">
        <f>ROWS($A$3:A519)</f>
        <v>517</v>
      </c>
      <c r="B519" s="22">
        <f>ROWS($B$408:B519)</f>
        <v>112</v>
      </c>
      <c r="C519" s="133"/>
      <c r="D519" s="324"/>
      <c r="E519" s="818" t="s">
        <v>315</v>
      </c>
      <c r="F519" s="20" t="s">
        <v>316</v>
      </c>
      <c r="G519" s="18"/>
      <c r="H519" s="18" t="s">
        <v>7</v>
      </c>
      <c r="I519" s="142" t="s">
        <v>50</v>
      </c>
      <c r="J519" s="381">
        <v>36360</v>
      </c>
      <c r="K519" s="133">
        <f t="shared" ca="1" si="10"/>
        <v>23</v>
      </c>
      <c r="L519" s="145" t="s">
        <v>19</v>
      </c>
      <c r="M519" s="145" t="s">
        <v>317</v>
      </c>
      <c r="N519" s="148"/>
    </row>
    <row r="520" spans="1:14">
      <c r="A520" s="7">
        <f>ROWS($A$3:A520)</f>
        <v>518</v>
      </c>
      <c r="B520" s="22">
        <f>ROWS($B$408:B520)</f>
        <v>113</v>
      </c>
      <c r="C520" s="133"/>
      <c r="D520" s="324"/>
      <c r="E520" s="818" t="s">
        <v>318</v>
      </c>
      <c r="F520" s="20" t="s">
        <v>319</v>
      </c>
      <c r="G520" s="18"/>
      <c r="H520" s="18" t="s">
        <v>7</v>
      </c>
      <c r="I520" s="142" t="s">
        <v>50</v>
      </c>
      <c r="J520" s="381">
        <v>36360</v>
      </c>
      <c r="K520" s="133">
        <f t="shared" ca="1" si="10"/>
        <v>23</v>
      </c>
      <c r="L520" s="145" t="s">
        <v>19</v>
      </c>
      <c r="M520" s="145" t="s">
        <v>317</v>
      </c>
      <c r="N520" s="148"/>
    </row>
    <row r="521" spans="1:14">
      <c r="A521" s="7">
        <f>ROWS($A$3:A521)</f>
        <v>519</v>
      </c>
      <c r="B521" s="22">
        <f>ROWS($B$408:B521)</f>
        <v>114</v>
      </c>
      <c r="C521" s="133">
        <v>27</v>
      </c>
      <c r="D521" s="817" t="s">
        <v>320</v>
      </c>
      <c r="E521" s="818" t="s">
        <v>321</v>
      </c>
      <c r="F521" s="135" t="s">
        <v>322</v>
      </c>
      <c r="G521" s="18" t="s">
        <v>17</v>
      </c>
      <c r="H521" s="18"/>
      <c r="I521" s="142" t="s">
        <v>323</v>
      </c>
      <c r="J521" s="381">
        <v>23725</v>
      </c>
      <c r="K521" s="133">
        <f t="shared" ca="1" si="10"/>
        <v>57</v>
      </c>
      <c r="L521" s="145" t="s">
        <v>19</v>
      </c>
      <c r="M521" s="145" t="s">
        <v>42</v>
      </c>
      <c r="N521" s="154" t="s">
        <v>1184</v>
      </c>
    </row>
    <row r="522" spans="1:14">
      <c r="A522" s="7">
        <f>ROWS($A$3:A522)</f>
        <v>520</v>
      </c>
      <c r="B522" s="22">
        <f>ROWS($B$408:B522)</f>
        <v>115</v>
      </c>
      <c r="C522" s="133"/>
      <c r="D522" s="324"/>
      <c r="E522" s="818" t="s">
        <v>324</v>
      </c>
      <c r="F522" s="20" t="s">
        <v>325</v>
      </c>
      <c r="G522" s="18"/>
      <c r="H522" s="18" t="s">
        <v>7</v>
      </c>
      <c r="I522" s="142" t="s">
        <v>23</v>
      </c>
      <c r="J522" s="381">
        <v>24456</v>
      </c>
      <c r="K522" s="133">
        <f t="shared" ca="1" si="10"/>
        <v>55</v>
      </c>
      <c r="L522" s="145" t="s">
        <v>19</v>
      </c>
      <c r="M522" s="145" t="s">
        <v>42</v>
      </c>
      <c r="N522" s="148"/>
    </row>
    <row r="523" spans="1:14">
      <c r="A523" s="7">
        <f>ROWS($A$3:A523)</f>
        <v>521</v>
      </c>
      <c r="B523" s="22">
        <f>ROWS($B$408:B523)</f>
        <v>116</v>
      </c>
      <c r="C523" s="133"/>
      <c r="D523" s="324"/>
      <c r="E523" s="155" t="s">
        <v>326</v>
      </c>
      <c r="F523" s="157" t="s">
        <v>327</v>
      </c>
      <c r="G523" s="18"/>
      <c r="H523" s="18" t="s">
        <v>7</v>
      </c>
      <c r="I523" s="142" t="s">
        <v>50</v>
      </c>
      <c r="J523" s="381">
        <v>33390</v>
      </c>
      <c r="K523" s="383">
        <f t="shared" ca="1" si="10"/>
        <v>31</v>
      </c>
      <c r="L523" s="145" t="s">
        <v>19</v>
      </c>
      <c r="M523" s="145" t="s">
        <v>74</v>
      </c>
      <c r="N523" s="148"/>
    </row>
    <row r="524" spans="1:14">
      <c r="A524" s="7">
        <f>ROWS($A$3:A524)</f>
        <v>522</v>
      </c>
      <c r="B524" s="22">
        <f>ROWS($B$408:B524)</f>
        <v>117</v>
      </c>
      <c r="C524" s="133"/>
      <c r="D524" s="324"/>
      <c r="E524" s="818" t="s">
        <v>328</v>
      </c>
      <c r="F524" s="20" t="s">
        <v>329</v>
      </c>
      <c r="G524" s="18" t="s">
        <v>17</v>
      </c>
      <c r="H524" s="18"/>
      <c r="I524" s="142" t="s">
        <v>50</v>
      </c>
      <c r="J524" s="381">
        <v>35937</v>
      </c>
      <c r="K524" s="133">
        <f t="shared" ca="1" si="10"/>
        <v>24</v>
      </c>
      <c r="L524" s="145" t="s">
        <v>19</v>
      </c>
      <c r="M524" s="145" t="s">
        <v>42</v>
      </c>
      <c r="N524" s="148"/>
    </row>
    <row r="525" spans="1:14">
      <c r="A525" s="7">
        <f>ROWS($A$3:A525)</f>
        <v>523</v>
      </c>
      <c r="B525" s="22">
        <f>ROWS($B$408:B525)</f>
        <v>118</v>
      </c>
      <c r="C525" s="133">
        <v>28</v>
      </c>
      <c r="D525" s="817" t="s">
        <v>330</v>
      </c>
      <c r="E525" s="818" t="s">
        <v>331</v>
      </c>
      <c r="F525" s="135" t="s">
        <v>332</v>
      </c>
      <c r="G525" s="18"/>
      <c r="H525" s="18" t="s">
        <v>7</v>
      </c>
      <c r="I525" s="142" t="s">
        <v>23</v>
      </c>
      <c r="J525" s="381">
        <v>23417</v>
      </c>
      <c r="K525" s="133">
        <f t="shared" ca="1" si="10"/>
        <v>58</v>
      </c>
      <c r="L525" s="145" t="s">
        <v>113</v>
      </c>
      <c r="M525" s="145" t="s">
        <v>42</v>
      </c>
      <c r="N525" s="147" t="s">
        <v>2479</v>
      </c>
    </row>
    <row r="526" spans="1:14">
      <c r="A526" s="7">
        <f>ROWS($A$3:A526)</f>
        <v>524</v>
      </c>
      <c r="B526" s="22">
        <f>ROWS($B$408:B526)</f>
        <v>119</v>
      </c>
      <c r="C526" s="133"/>
      <c r="D526" s="324"/>
      <c r="E526" s="818" t="s">
        <v>333</v>
      </c>
      <c r="F526" s="20" t="s">
        <v>334</v>
      </c>
      <c r="G526" s="18" t="s">
        <v>17</v>
      </c>
      <c r="H526" s="18"/>
      <c r="I526" s="142" t="s">
        <v>50</v>
      </c>
      <c r="J526" s="381">
        <v>33506</v>
      </c>
      <c r="K526" s="133">
        <f t="shared" ca="1" si="10"/>
        <v>31</v>
      </c>
      <c r="L526" s="145" t="s">
        <v>24</v>
      </c>
      <c r="M526" s="145" t="s">
        <v>52</v>
      </c>
      <c r="N526" s="148"/>
    </row>
    <row r="527" spans="1:14">
      <c r="A527" s="7">
        <f>ROWS($A$3:A527)</f>
        <v>525</v>
      </c>
      <c r="B527" s="22">
        <f>ROWS($B$408:B527)</f>
        <v>120</v>
      </c>
      <c r="C527" s="133">
        <v>29</v>
      </c>
      <c r="D527" s="817" t="s">
        <v>335</v>
      </c>
      <c r="E527" s="818" t="s">
        <v>336</v>
      </c>
      <c r="F527" s="135" t="s">
        <v>337</v>
      </c>
      <c r="G527" s="18"/>
      <c r="H527" s="18" t="s">
        <v>7</v>
      </c>
      <c r="I527" s="142" t="s">
        <v>338</v>
      </c>
      <c r="J527" s="381">
        <v>17358</v>
      </c>
      <c r="K527" s="133">
        <f t="shared" ca="1" si="10"/>
        <v>75</v>
      </c>
      <c r="L527" s="145" t="s">
        <v>24</v>
      </c>
      <c r="M527" s="145" t="s">
        <v>20</v>
      </c>
      <c r="N527" s="147" t="s">
        <v>2480</v>
      </c>
    </row>
    <row r="528" spans="1:14">
      <c r="A528" s="7">
        <f>ROWS($A$3:A528)</f>
        <v>526</v>
      </c>
      <c r="B528" s="22">
        <f>ROWS($B$408:B528)</f>
        <v>121</v>
      </c>
      <c r="C528" s="133">
        <v>30</v>
      </c>
      <c r="D528" s="817" t="s">
        <v>339</v>
      </c>
      <c r="E528" s="818" t="s">
        <v>340</v>
      </c>
      <c r="F528" s="135" t="s">
        <v>341</v>
      </c>
      <c r="G528" s="18" t="s">
        <v>17</v>
      </c>
      <c r="H528" s="18"/>
      <c r="I528" s="142" t="s">
        <v>23</v>
      </c>
      <c r="J528" s="381">
        <v>28193</v>
      </c>
      <c r="K528" s="133">
        <f t="shared" ca="1" si="10"/>
        <v>45</v>
      </c>
      <c r="L528" s="145" t="s">
        <v>19</v>
      </c>
      <c r="M528" s="145" t="s">
        <v>342</v>
      </c>
      <c r="N528" s="147" t="s">
        <v>2481</v>
      </c>
    </row>
    <row r="529" spans="1:14">
      <c r="A529" s="7">
        <f>ROWS($A$3:A529)</f>
        <v>527</v>
      </c>
      <c r="B529" s="22">
        <f>ROWS($B$408:B529)</f>
        <v>122</v>
      </c>
      <c r="C529" s="133"/>
      <c r="D529" s="324"/>
      <c r="E529" s="818" t="s">
        <v>343</v>
      </c>
      <c r="F529" s="20" t="s">
        <v>344</v>
      </c>
      <c r="G529" s="18"/>
      <c r="H529" s="18" t="s">
        <v>7</v>
      </c>
      <c r="I529" s="142" t="s">
        <v>345</v>
      </c>
      <c r="J529" s="381">
        <v>30444</v>
      </c>
      <c r="K529" s="133">
        <f t="shared" ca="1" si="10"/>
        <v>39</v>
      </c>
      <c r="L529" s="145" t="s">
        <v>19</v>
      </c>
      <c r="M529" s="145" t="s">
        <v>47</v>
      </c>
      <c r="N529" s="148"/>
    </row>
    <row r="530" spans="1:14">
      <c r="A530" s="7">
        <f>ROWS($A$3:A530)</f>
        <v>528</v>
      </c>
      <c r="B530" s="22">
        <f>ROWS($B$408:B530)</f>
        <v>123</v>
      </c>
      <c r="C530" s="133"/>
      <c r="D530" s="324"/>
      <c r="E530" s="818" t="s">
        <v>346</v>
      </c>
      <c r="F530" s="20" t="s">
        <v>347</v>
      </c>
      <c r="G530" s="18" t="s">
        <v>17</v>
      </c>
      <c r="H530" s="18"/>
      <c r="I530" s="142" t="s">
        <v>23</v>
      </c>
      <c r="J530" s="381">
        <v>40104</v>
      </c>
      <c r="K530" s="133">
        <f t="shared" ca="1" si="10"/>
        <v>13</v>
      </c>
      <c r="L530" s="145" t="s">
        <v>38</v>
      </c>
      <c r="M530" s="145" t="s">
        <v>35</v>
      </c>
      <c r="N530" s="148"/>
    </row>
    <row r="531" spans="1:14">
      <c r="A531" s="7">
        <f>ROWS($A$3:A531)</f>
        <v>529</v>
      </c>
      <c r="B531" s="22">
        <f>ROWS($B$408:B531)</f>
        <v>124</v>
      </c>
      <c r="C531" s="133"/>
      <c r="D531" s="324"/>
      <c r="E531" s="818" t="s">
        <v>348</v>
      </c>
      <c r="F531" s="20" t="s">
        <v>349</v>
      </c>
      <c r="G531" s="18" t="s">
        <v>17</v>
      </c>
      <c r="H531" s="18"/>
      <c r="I531" s="142" t="s">
        <v>23</v>
      </c>
      <c r="J531" s="381">
        <v>40553</v>
      </c>
      <c r="K531" s="133">
        <f t="shared" ca="1" si="10"/>
        <v>11</v>
      </c>
      <c r="L531" s="145" t="s">
        <v>38</v>
      </c>
      <c r="M531" s="145" t="s">
        <v>35</v>
      </c>
      <c r="N531" s="148"/>
    </row>
    <row r="532" spans="1:14">
      <c r="A532" s="7">
        <f>ROWS($A$3:A532)</f>
        <v>530</v>
      </c>
      <c r="B532" s="22">
        <f>ROWS($B$408:B532)</f>
        <v>125</v>
      </c>
      <c r="C532" s="133"/>
      <c r="D532" s="324"/>
      <c r="E532" s="818" t="s">
        <v>350</v>
      </c>
      <c r="F532" s="20" t="s">
        <v>351</v>
      </c>
      <c r="G532" s="18" t="s">
        <v>17</v>
      </c>
      <c r="H532" s="18"/>
      <c r="I532" s="142" t="s">
        <v>23</v>
      </c>
      <c r="J532" s="381">
        <v>41056</v>
      </c>
      <c r="K532" s="133">
        <f t="shared" ca="1" si="10"/>
        <v>10</v>
      </c>
      <c r="L532" s="145" t="s">
        <v>38</v>
      </c>
      <c r="M532" s="145" t="s">
        <v>35</v>
      </c>
      <c r="N532" s="148"/>
    </row>
    <row r="533" spans="1:14">
      <c r="A533" s="7">
        <f>ROWS($A$3:A533)</f>
        <v>531</v>
      </c>
      <c r="B533" s="22">
        <f>ROWS($B$408:B533)</f>
        <v>126</v>
      </c>
      <c r="C533" s="133"/>
      <c r="D533" s="324"/>
      <c r="E533" s="818" t="s">
        <v>352</v>
      </c>
      <c r="F533" s="20" t="s">
        <v>353</v>
      </c>
      <c r="G533" s="18" t="s">
        <v>17</v>
      </c>
      <c r="H533" s="18"/>
      <c r="I533" s="142" t="s">
        <v>354</v>
      </c>
      <c r="J533" s="381">
        <v>42488</v>
      </c>
      <c r="K533" s="133">
        <f t="shared" ca="1" si="10"/>
        <v>6</v>
      </c>
      <c r="L533" s="145" t="s">
        <v>51</v>
      </c>
      <c r="M533" s="145" t="s">
        <v>52</v>
      </c>
      <c r="N533" s="148"/>
    </row>
    <row r="534" spans="1:14">
      <c r="A534" s="7">
        <f>ROWS($A$3:A534)</f>
        <v>532</v>
      </c>
      <c r="B534" s="22">
        <f>ROWS($B$408:B534)</f>
        <v>127</v>
      </c>
      <c r="C534" s="133"/>
      <c r="D534" s="324"/>
      <c r="E534" s="818" t="s">
        <v>355</v>
      </c>
      <c r="F534" s="20" t="s">
        <v>356</v>
      </c>
      <c r="G534" s="18"/>
      <c r="H534" s="18" t="s">
        <v>7</v>
      </c>
      <c r="I534" s="142" t="s">
        <v>23</v>
      </c>
      <c r="J534" s="381">
        <v>43714</v>
      </c>
      <c r="K534" s="133">
        <f t="shared" ref="K534:K599" ca="1" si="11">ROUNDDOWN(YEARFRAC(J534,TODAY(),1),0)</f>
        <v>3</v>
      </c>
      <c r="L534" s="145" t="s">
        <v>51</v>
      </c>
      <c r="M534" s="145" t="s">
        <v>52</v>
      </c>
      <c r="N534" s="148"/>
    </row>
    <row r="535" spans="1:14">
      <c r="A535" s="7">
        <f>ROWS($A$3:A535)</f>
        <v>533</v>
      </c>
      <c r="B535" s="22">
        <f>ROWS($B$408:B535)</f>
        <v>128</v>
      </c>
      <c r="C535" s="133">
        <v>31</v>
      </c>
      <c r="D535" s="817" t="s">
        <v>357</v>
      </c>
      <c r="E535" s="158" t="s">
        <v>358</v>
      </c>
      <c r="F535" s="135" t="s">
        <v>359</v>
      </c>
      <c r="G535" s="18"/>
      <c r="H535" s="18" t="s">
        <v>7</v>
      </c>
      <c r="I535" s="142" t="s">
        <v>129</v>
      </c>
      <c r="J535" s="381">
        <v>13864</v>
      </c>
      <c r="K535" s="133">
        <f t="shared" ca="1" si="11"/>
        <v>84</v>
      </c>
      <c r="L535" s="145" t="s">
        <v>113</v>
      </c>
      <c r="M535" s="145" t="s">
        <v>360</v>
      </c>
      <c r="N535" s="154" t="s">
        <v>1184</v>
      </c>
    </row>
    <row r="536" spans="1:14">
      <c r="A536" s="7">
        <f>ROWS($A$3:A536)</f>
        <v>534</v>
      </c>
      <c r="B536" s="22">
        <f>ROWS($B$408:B536)</f>
        <v>129</v>
      </c>
      <c r="C536" s="133">
        <v>32</v>
      </c>
      <c r="D536" s="817" t="s">
        <v>361</v>
      </c>
      <c r="E536" s="818" t="s">
        <v>362</v>
      </c>
      <c r="F536" s="135" t="s">
        <v>363</v>
      </c>
      <c r="G536" s="18"/>
      <c r="H536" s="18" t="s">
        <v>7</v>
      </c>
      <c r="I536" s="142" t="s">
        <v>129</v>
      </c>
      <c r="J536" s="381">
        <v>29900</v>
      </c>
      <c r="K536" s="133">
        <f t="shared" ca="1" si="11"/>
        <v>41</v>
      </c>
      <c r="L536" s="145" t="s">
        <v>19</v>
      </c>
      <c r="M536" s="145" t="s">
        <v>42</v>
      </c>
      <c r="N536" s="147" t="s">
        <v>2482</v>
      </c>
    </row>
    <row r="537" spans="1:14">
      <c r="A537" s="7">
        <f>ROWS($A$3:A537)</f>
        <v>535</v>
      </c>
      <c r="B537" s="22">
        <f>ROWS($B$408:B537)</f>
        <v>130</v>
      </c>
      <c r="C537" s="133"/>
      <c r="D537" s="324"/>
      <c r="E537" s="818" t="s">
        <v>364</v>
      </c>
      <c r="F537" s="20" t="s">
        <v>365</v>
      </c>
      <c r="G537" s="18" t="s">
        <v>17</v>
      </c>
      <c r="H537" s="18"/>
      <c r="I537" s="142" t="s">
        <v>50</v>
      </c>
      <c r="J537" s="381">
        <v>39997</v>
      </c>
      <c r="K537" s="133">
        <f t="shared" ca="1" si="11"/>
        <v>13</v>
      </c>
      <c r="L537" s="145" t="s">
        <v>38</v>
      </c>
      <c r="M537" s="145" t="s">
        <v>52</v>
      </c>
      <c r="N537" s="148"/>
    </row>
    <row r="538" spans="1:14">
      <c r="A538" s="7">
        <f>ROWS($A$3:A538)</f>
        <v>536</v>
      </c>
      <c r="B538" s="22">
        <f>ROWS($B$408:B538)</f>
        <v>131</v>
      </c>
      <c r="C538" s="133"/>
      <c r="D538" s="324"/>
      <c r="E538" s="818" t="s">
        <v>366</v>
      </c>
      <c r="F538" s="20" t="s">
        <v>367</v>
      </c>
      <c r="G538" s="18"/>
      <c r="H538" s="18" t="s">
        <v>7</v>
      </c>
      <c r="I538" s="142" t="s">
        <v>50</v>
      </c>
      <c r="J538" s="381">
        <v>41372</v>
      </c>
      <c r="K538" s="133">
        <f t="shared" ca="1" si="11"/>
        <v>9</v>
      </c>
      <c r="L538" s="145" t="s">
        <v>38</v>
      </c>
      <c r="M538" s="145" t="s">
        <v>52</v>
      </c>
      <c r="N538" s="148"/>
    </row>
    <row r="539" spans="1:14">
      <c r="A539" s="7">
        <f>ROWS($A$3:A539)</f>
        <v>537</v>
      </c>
      <c r="B539" s="22">
        <f>ROWS($B$408:B539)</f>
        <v>132</v>
      </c>
      <c r="C539" s="133">
        <v>33</v>
      </c>
      <c r="D539" s="817" t="s">
        <v>368</v>
      </c>
      <c r="E539" s="818" t="s">
        <v>369</v>
      </c>
      <c r="F539" s="135" t="s">
        <v>370</v>
      </c>
      <c r="G539" s="18"/>
      <c r="H539" s="18" t="s">
        <v>7</v>
      </c>
      <c r="I539" s="142" t="s">
        <v>371</v>
      </c>
      <c r="J539" s="381">
        <v>23623</v>
      </c>
      <c r="K539" s="133">
        <f t="shared" ca="1" si="11"/>
        <v>58</v>
      </c>
      <c r="L539" s="145" t="s">
        <v>19</v>
      </c>
      <c r="M539" s="145" t="s">
        <v>20</v>
      </c>
      <c r="N539" s="154"/>
    </row>
    <row r="540" spans="1:14">
      <c r="A540" s="7">
        <f>ROWS($A$3:A540)</f>
        <v>538</v>
      </c>
      <c r="B540" s="22">
        <f>ROWS($B$408:B540)</f>
        <v>133</v>
      </c>
      <c r="C540" s="133"/>
      <c r="D540" s="324"/>
      <c r="E540" s="818" t="s">
        <v>372</v>
      </c>
      <c r="F540" s="20" t="s">
        <v>373</v>
      </c>
      <c r="G540" s="18"/>
      <c r="H540" s="18" t="s">
        <v>7</v>
      </c>
      <c r="I540" s="142" t="s">
        <v>23</v>
      </c>
      <c r="J540" s="381">
        <v>34950</v>
      </c>
      <c r="K540" s="133">
        <f t="shared" ca="1" si="11"/>
        <v>27</v>
      </c>
      <c r="L540" s="145" t="s">
        <v>98</v>
      </c>
      <c r="M540" s="145" t="s">
        <v>74</v>
      </c>
      <c r="N540" s="148"/>
    </row>
    <row r="541" spans="1:14">
      <c r="A541" s="7">
        <f>ROWS($A$3:A541)</f>
        <v>539</v>
      </c>
      <c r="B541" s="22">
        <f>ROWS($B$408:B541)</f>
        <v>134</v>
      </c>
      <c r="C541" s="133"/>
      <c r="D541" s="324"/>
      <c r="E541" s="818" t="s">
        <v>374</v>
      </c>
      <c r="F541" s="20" t="s">
        <v>375</v>
      </c>
      <c r="G541" s="18"/>
      <c r="H541" s="18" t="s">
        <v>7</v>
      </c>
      <c r="I541" s="142" t="s">
        <v>23</v>
      </c>
      <c r="J541" s="381">
        <v>35670</v>
      </c>
      <c r="K541" s="133">
        <f t="shared" ca="1" si="11"/>
        <v>25</v>
      </c>
      <c r="L541" s="145" t="s">
        <v>98</v>
      </c>
      <c r="M541" s="145" t="s">
        <v>74</v>
      </c>
      <c r="N541" s="148"/>
    </row>
    <row r="542" spans="1:14">
      <c r="A542" s="7">
        <f>ROWS($A$3:A542)</f>
        <v>540</v>
      </c>
      <c r="B542" s="22">
        <f>ROWS($B$408:B542)</f>
        <v>135</v>
      </c>
      <c r="C542" s="133">
        <v>34</v>
      </c>
      <c r="D542" s="817" t="s">
        <v>376</v>
      </c>
      <c r="E542" s="818" t="s">
        <v>377</v>
      </c>
      <c r="F542" s="135" t="s">
        <v>378</v>
      </c>
      <c r="G542" s="18" t="s">
        <v>17</v>
      </c>
      <c r="H542" s="18"/>
      <c r="I542" s="142" t="s">
        <v>23</v>
      </c>
      <c r="J542" s="381">
        <v>33193</v>
      </c>
      <c r="K542" s="133">
        <f t="shared" ca="1" si="11"/>
        <v>32</v>
      </c>
      <c r="L542" s="145" t="s">
        <v>19</v>
      </c>
      <c r="M542" s="145" t="s">
        <v>42</v>
      </c>
      <c r="N542" s="154"/>
    </row>
    <row r="543" spans="1:14">
      <c r="A543" s="7">
        <f>ROWS($A$3:A543)</f>
        <v>541</v>
      </c>
      <c r="B543" s="22">
        <f>ROWS($B$408:B543)</f>
        <v>136</v>
      </c>
      <c r="C543" s="133"/>
      <c r="D543" s="324"/>
      <c r="E543" s="818" t="s">
        <v>379</v>
      </c>
      <c r="F543" s="20" t="s">
        <v>380</v>
      </c>
      <c r="G543" s="18"/>
      <c r="H543" s="18" t="s">
        <v>7</v>
      </c>
      <c r="I543" s="142" t="s">
        <v>381</v>
      </c>
      <c r="J543" s="381">
        <v>32796</v>
      </c>
      <c r="K543" s="133">
        <f t="shared" ca="1" si="11"/>
        <v>33</v>
      </c>
      <c r="L543" s="145" t="s">
        <v>82</v>
      </c>
      <c r="M543" s="145" t="s">
        <v>47</v>
      </c>
      <c r="N543" s="148"/>
    </row>
    <row r="544" spans="1:14">
      <c r="A544" s="7">
        <f>ROWS($A$3:A544)</f>
        <v>542</v>
      </c>
      <c r="B544" s="22">
        <f>ROWS($B$408:B544)</f>
        <v>137</v>
      </c>
      <c r="C544" s="133"/>
      <c r="D544" s="324"/>
      <c r="E544" s="818" t="s">
        <v>382</v>
      </c>
      <c r="F544" s="20" t="s">
        <v>383</v>
      </c>
      <c r="G544" s="18" t="s">
        <v>17</v>
      </c>
      <c r="H544" s="18"/>
      <c r="I544" s="142" t="s">
        <v>381</v>
      </c>
      <c r="J544" s="381">
        <v>41935</v>
      </c>
      <c r="K544" s="133">
        <f t="shared" ca="1" si="11"/>
        <v>8</v>
      </c>
      <c r="L544" s="145" t="s">
        <v>51</v>
      </c>
      <c r="M544" s="145" t="s">
        <v>52</v>
      </c>
      <c r="N544" s="148"/>
    </row>
    <row r="545" spans="1:14">
      <c r="A545" s="7">
        <f>ROWS($A$3:A545)</f>
        <v>543</v>
      </c>
      <c r="B545" s="22">
        <f>ROWS($B$408:B545)</f>
        <v>138</v>
      </c>
      <c r="C545" s="133"/>
      <c r="D545" s="324"/>
      <c r="E545" s="818" t="s">
        <v>384</v>
      </c>
      <c r="F545" s="20" t="s">
        <v>385</v>
      </c>
      <c r="G545" s="18"/>
      <c r="H545" s="18" t="s">
        <v>7</v>
      </c>
      <c r="I545" s="142" t="s">
        <v>381</v>
      </c>
      <c r="J545" s="381">
        <v>42832</v>
      </c>
      <c r="K545" s="133">
        <f t="shared" ca="1" si="11"/>
        <v>5</v>
      </c>
      <c r="L545" s="145" t="s">
        <v>51</v>
      </c>
      <c r="M545" s="145" t="s">
        <v>52</v>
      </c>
      <c r="N545" s="148"/>
    </row>
    <row r="546" spans="1:14">
      <c r="A546" s="7">
        <f>ROWS($A$3:A546)</f>
        <v>544</v>
      </c>
      <c r="B546" s="22">
        <f>ROWS($B$408:B546)</f>
        <v>139</v>
      </c>
      <c r="C546" s="133">
        <v>35</v>
      </c>
      <c r="D546" s="817" t="s">
        <v>386</v>
      </c>
      <c r="E546" s="818" t="s">
        <v>387</v>
      </c>
      <c r="F546" s="135" t="s">
        <v>388</v>
      </c>
      <c r="G546" s="18" t="s">
        <v>17</v>
      </c>
      <c r="H546" s="18"/>
      <c r="I546" s="142" t="s">
        <v>23</v>
      </c>
      <c r="J546" s="381">
        <v>29340</v>
      </c>
      <c r="K546" s="133">
        <f t="shared" ca="1" si="11"/>
        <v>42</v>
      </c>
      <c r="L546" s="145" t="s">
        <v>19</v>
      </c>
      <c r="M546" s="145" t="s">
        <v>42</v>
      </c>
      <c r="N546" s="147" t="s">
        <v>2483</v>
      </c>
    </row>
    <row r="547" spans="1:14">
      <c r="A547" s="7">
        <f>ROWS($A$3:A547)</f>
        <v>545</v>
      </c>
      <c r="B547" s="22">
        <f>ROWS($B$408:B547)</f>
        <v>140</v>
      </c>
      <c r="C547" s="133"/>
      <c r="D547" s="324"/>
      <c r="E547" s="818" t="s">
        <v>389</v>
      </c>
      <c r="F547" s="20" t="s">
        <v>390</v>
      </c>
      <c r="G547" s="18"/>
      <c r="H547" s="18" t="s">
        <v>7</v>
      </c>
      <c r="I547" s="142" t="s">
        <v>269</v>
      </c>
      <c r="J547" s="381">
        <v>30271</v>
      </c>
      <c r="K547" s="133">
        <f t="shared" ca="1" si="11"/>
        <v>40</v>
      </c>
      <c r="L547" s="145" t="s">
        <v>19</v>
      </c>
      <c r="M547" s="145" t="s">
        <v>42</v>
      </c>
      <c r="N547" s="148"/>
    </row>
    <row r="548" spans="1:14">
      <c r="A548" s="7">
        <f>ROWS($A$3:A548)</f>
        <v>546</v>
      </c>
      <c r="B548" s="22">
        <f>ROWS($B$408:B548)</f>
        <v>141</v>
      </c>
      <c r="C548" s="133"/>
      <c r="D548" s="324"/>
      <c r="E548" s="818" t="s">
        <v>391</v>
      </c>
      <c r="F548" s="20" t="s">
        <v>392</v>
      </c>
      <c r="G548" s="18" t="s">
        <v>17</v>
      </c>
      <c r="H548" s="18"/>
      <c r="I548" s="142" t="s">
        <v>393</v>
      </c>
      <c r="J548" s="381">
        <v>39773</v>
      </c>
      <c r="K548" s="133">
        <f t="shared" ca="1" si="11"/>
        <v>14</v>
      </c>
      <c r="L548" s="145" t="s">
        <v>113</v>
      </c>
      <c r="M548" s="145" t="s">
        <v>35</v>
      </c>
      <c r="N548" s="148"/>
    </row>
    <row r="549" spans="1:14">
      <c r="A549" s="7">
        <f>ROWS($A$3:A549)</f>
        <v>547</v>
      </c>
      <c r="B549" s="22">
        <f>ROWS($B$408:B549)</f>
        <v>142</v>
      </c>
      <c r="C549" s="133"/>
      <c r="D549" s="324"/>
      <c r="E549" s="818" t="s">
        <v>394</v>
      </c>
      <c r="F549" s="20" t="s">
        <v>395</v>
      </c>
      <c r="G549" s="18" t="s">
        <v>17</v>
      </c>
      <c r="H549" s="18"/>
      <c r="I549" s="142" t="s">
        <v>23</v>
      </c>
      <c r="J549" s="381">
        <v>40094</v>
      </c>
      <c r="K549" s="133">
        <f t="shared" ca="1" si="11"/>
        <v>13</v>
      </c>
      <c r="L549" s="145" t="s">
        <v>38</v>
      </c>
      <c r="M549" s="145" t="s">
        <v>35</v>
      </c>
      <c r="N549" s="148"/>
    </row>
    <row r="550" spans="1:14">
      <c r="A550" s="7">
        <f>ROWS($A$3:A550)</f>
        <v>548</v>
      </c>
      <c r="B550" s="22">
        <f>ROWS($B$408:B550)</f>
        <v>143</v>
      </c>
      <c r="C550" s="133"/>
      <c r="D550" s="324"/>
      <c r="E550" s="818" t="s">
        <v>396</v>
      </c>
      <c r="F550" s="24" t="s">
        <v>2484</v>
      </c>
      <c r="G550" s="18"/>
      <c r="H550" s="18" t="s">
        <v>7</v>
      </c>
      <c r="I550" s="142" t="s">
        <v>23</v>
      </c>
      <c r="J550" s="381">
        <v>40836</v>
      </c>
      <c r="K550" s="133">
        <f t="shared" ca="1" si="11"/>
        <v>11</v>
      </c>
      <c r="L550" s="145" t="s">
        <v>38</v>
      </c>
      <c r="M550" s="145" t="s">
        <v>35</v>
      </c>
      <c r="N550" s="148"/>
    </row>
    <row r="551" spans="1:14">
      <c r="A551" s="7">
        <f>ROWS($A$3:A551)</f>
        <v>549</v>
      </c>
      <c r="B551" s="22">
        <f>ROWS($B$408:B551)</f>
        <v>144</v>
      </c>
      <c r="C551" s="133"/>
      <c r="D551" s="324"/>
      <c r="E551" s="818" t="s">
        <v>398</v>
      </c>
      <c r="F551" s="20" t="s">
        <v>399</v>
      </c>
      <c r="G551" s="18" t="s">
        <v>17</v>
      </c>
      <c r="H551" s="18"/>
      <c r="I551" s="142" t="s">
        <v>50</v>
      </c>
      <c r="J551" s="381">
        <v>42478</v>
      </c>
      <c r="K551" s="133">
        <f t="shared" ca="1" si="11"/>
        <v>6</v>
      </c>
      <c r="L551" s="145" t="s">
        <v>51</v>
      </c>
      <c r="M551" s="145" t="s">
        <v>52</v>
      </c>
      <c r="N551" s="148"/>
    </row>
    <row r="552" spans="1:14">
      <c r="A552" s="7">
        <f>ROWS($A$3:A552)</f>
        <v>550</v>
      </c>
      <c r="B552" s="22">
        <f>ROWS($B$408:B552)</f>
        <v>145</v>
      </c>
      <c r="C552" s="133">
        <v>36</v>
      </c>
      <c r="D552" s="817" t="s">
        <v>400</v>
      </c>
      <c r="E552" s="818" t="s">
        <v>401</v>
      </c>
      <c r="F552" s="135" t="s">
        <v>402</v>
      </c>
      <c r="G552" s="18" t="s">
        <v>17</v>
      </c>
      <c r="H552" s="18"/>
      <c r="I552" s="142" t="s">
        <v>23</v>
      </c>
      <c r="J552" s="381">
        <v>28431</v>
      </c>
      <c r="K552" s="133">
        <f t="shared" ca="1" si="11"/>
        <v>45</v>
      </c>
      <c r="L552" s="145" t="s">
        <v>19</v>
      </c>
      <c r="M552" s="145" t="s">
        <v>42</v>
      </c>
      <c r="N552" s="154" t="s">
        <v>1184</v>
      </c>
    </row>
    <row r="553" spans="1:14">
      <c r="A553" s="7">
        <f>ROWS($A$3:A553)</f>
        <v>551</v>
      </c>
      <c r="B553" s="22">
        <f>ROWS($B$408:B553)</f>
        <v>146</v>
      </c>
      <c r="C553" s="133"/>
      <c r="D553" s="324"/>
      <c r="E553" s="818" t="s">
        <v>403</v>
      </c>
      <c r="F553" s="20" t="s">
        <v>404</v>
      </c>
      <c r="G553" s="18"/>
      <c r="H553" s="18" t="s">
        <v>7</v>
      </c>
      <c r="I553" s="142" t="s">
        <v>191</v>
      </c>
      <c r="J553" s="381">
        <v>31540</v>
      </c>
      <c r="K553" s="133">
        <f t="shared" ca="1" si="11"/>
        <v>36</v>
      </c>
      <c r="L553" s="145" t="s">
        <v>19</v>
      </c>
      <c r="M553" s="145" t="s">
        <v>47</v>
      </c>
      <c r="N553" s="148"/>
    </row>
    <row r="554" spans="1:14">
      <c r="A554" s="7">
        <f>ROWS($A$3:A554)</f>
        <v>552</v>
      </c>
      <c r="B554" s="22">
        <f>ROWS($B$408:B554)</f>
        <v>147</v>
      </c>
      <c r="C554" s="133"/>
      <c r="D554" s="324"/>
      <c r="E554" s="818" t="s">
        <v>405</v>
      </c>
      <c r="F554" s="20" t="s">
        <v>406</v>
      </c>
      <c r="G554" s="18" t="s">
        <v>17</v>
      </c>
      <c r="H554" s="18"/>
      <c r="I554" s="142" t="s">
        <v>269</v>
      </c>
      <c r="J554" s="381">
        <v>43423</v>
      </c>
      <c r="K554" s="133">
        <f t="shared" ca="1" si="11"/>
        <v>4</v>
      </c>
      <c r="L554" s="145" t="s">
        <v>51</v>
      </c>
      <c r="M554" s="145" t="s">
        <v>52</v>
      </c>
      <c r="N554" s="148"/>
    </row>
    <row r="555" spans="1:14">
      <c r="A555" s="7">
        <f>ROWS($A$3:A555)</f>
        <v>553</v>
      </c>
      <c r="B555" s="22">
        <f>ROWS($B$408:B555)</f>
        <v>148</v>
      </c>
      <c r="C555" s="133"/>
      <c r="D555" s="324"/>
      <c r="E555" s="159" t="s">
        <v>407</v>
      </c>
      <c r="F555" s="20" t="s">
        <v>408</v>
      </c>
      <c r="G555" s="18" t="s">
        <v>17</v>
      </c>
      <c r="H555" s="18"/>
      <c r="I555" s="142" t="s">
        <v>50</v>
      </c>
      <c r="J555" s="381">
        <v>44564</v>
      </c>
      <c r="K555" s="133">
        <f t="shared" ca="1" si="11"/>
        <v>0</v>
      </c>
      <c r="L555" s="145" t="s">
        <v>51</v>
      </c>
      <c r="M555" s="145" t="s">
        <v>52</v>
      </c>
      <c r="N555" s="147" t="s">
        <v>2485</v>
      </c>
    </row>
    <row r="556" spans="1:14">
      <c r="A556" s="7">
        <f>ROWS($A$3:A556)</f>
        <v>554</v>
      </c>
      <c r="B556" s="22">
        <f>ROWS($B$408:B556)</f>
        <v>149</v>
      </c>
      <c r="C556" s="133">
        <v>37</v>
      </c>
      <c r="D556" s="817" t="s">
        <v>409</v>
      </c>
      <c r="E556" s="818" t="s">
        <v>410</v>
      </c>
      <c r="F556" s="135" t="s">
        <v>411</v>
      </c>
      <c r="G556" s="18"/>
      <c r="H556" s="18" t="s">
        <v>7</v>
      </c>
      <c r="I556" s="142" t="s">
        <v>412</v>
      </c>
      <c r="J556" s="381">
        <v>15478</v>
      </c>
      <c r="K556" s="133">
        <f t="shared" ca="1" si="11"/>
        <v>80</v>
      </c>
      <c r="L556" s="145" t="s">
        <v>113</v>
      </c>
      <c r="M556" s="145" t="s">
        <v>20</v>
      </c>
      <c r="N556" s="147" t="s">
        <v>2485</v>
      </c>
    </row>
    <row r="557" spans="1:14">
      <c r="A557" s="7">
        <f>ROWS($A$3:A557)</f>
        <v>555</v>
      </c>
      <c r="B557" s="22">
        <f>ROWS($B$408:B557)</f>
        <v>150</v>
      </c>
      <c r="C557" s="133">
        <v>38</v>
      </c>
      <c r="D557" s="817" t="s">
        <v>413</v>
      </c>
      <c r="E557" s="818" t="s">
        <v>414</v>
      </c>
      <c r="F557" s="135" t="s">
        <v>415</v>
      </c>
      <c r="G557" s="18" t="s">
        <v>17</v>
      </c>
      <c r="H557" s="18"/>
      <c r="I557" s="142" t="s">
        <v>23</v>
      </c>
      <c r="J557" s="381">
        <v>26703</v>
      </c>
      <c r="K557" s="133">
        <f t="shared" ca="1" si="11"/>
        <v>49</v>
      </c>
      <c r="L557" s="145" t="s">
        <v>19</v>
      </c>
      <c r="M557" s="145" t="s">
        <v>20</v>
      </c>
      <c r="N557" s="148"/>
    </row>
    <row r="558" spans="1:14">
      <c r="A558" s="7">
        <f>ROWS($A$3:A558)</f>
        <v>556</v>
      </c>
      <c r="B558" s="22">
        <f>ROWS($B$408:B558)</f>
        <v>151</v>
      </c>
      <c r="C558" s="133"/>
      <c r="D558" s="324"/>
      <c r="E558" s="818" t="s">
        <v>416</v>
      </c>
      <c r="F558" s="20" t="s">
        <v>417</v>
      </c>
      <c r="G558" s="18"/>
      <c r="H558" s="18" t="s">
        <v>7</v>
      </c>
      <c r="I558" s="142" t="s">
        <v>418</v>
      </c>
      <c r="J558" s="381">
        <v>28562</v>
      </c>
      <c r="K558" s="133">
        <f t="shared" ca="1" si="11"/>
        <v>44</v>
      </c>
      <c r="L558" s="145" t="s">
        <v>19</v>
      </c>
      <c r="M558" s="145" t="s">
        <v>342</v>
      </c>
      <c r="N558" s="148"/>
    </row>
    <row r="559" spans="1:14">
      <c r="A559" s="7">
        <f>ROWS($A$3:A559)</f>
        <v>557</v>
      </c>
      <c r="B559" s="22">
        <f>ROWS($B$408:B559)</f>
        <v>152</v>
      </c>
      <c r="C559" s="133"/>
      <c r="D559" s="324"/>
      <c r="E559" s="818" t="s">
        <v>419</v>
      </c>
      <c r="F559" s="20" t="s">
        <v>420</v>
      </c>
      <c r="G559" s="18" t="s">
        <v>17</v>
      </c>
      <c r="H559" s="18"/>
      <c r="I559" s="142" t="s">
        <v>23</v>
      </c>
      <c r="J559" s="381">
        <v>38846</v>
      </c>
      <c r="K559" s="133">
        <f t="shared" ca="1" si="11"/>
        <v>16</v>
      </c>
      <c r="L559" s="145" t="s">
        <v>113</v>
      </c>
      <c r="M559" s="145" t="s">
        <v>35</v>
      </c>
      <c r="N559" s="148"/>
    </row>
    <row r="560" spans="1:14">
      <c r="A560" s="7">
        <f>ROWS($A$3:A560)</f>
        <v>558</v>
      </c>
      <c r="B560" s="22">
        <f>ROWS($B$408:B560)</f>
        <v>153</v>
      </c>
      <c r="C560" s="133"/>
      <c r="D560" s="324"/>
      <c r="E560" s="818" t="s">
        <v>421</v>
      </c>
      <c r="F560" s="20" t="s">
        <v>290</v>
      </c>
      <c r="G560" s="18"/>
      <c r="H560" s="18" t="s">
        <v>7</v>
      </c>
      <c r="I560" s="142" t="s">
        <v>23</v>
      </c>
      <c r="J560" s="381">
        <v>39443</v>
      </c>
      <c r="K560" s="133">
        <f t="shared" ca="1" si="11"/>
        <v>14</v>
      </c>
      <c r="L560" s="145" t="s">
        <v>113</v>
      </c>
      <c r="M560" s="145" t="s">
        <v>35</v>
      </c>
      <c r="N560" s="148"/>
    </row>
    <row r="561" spans="1:14">
      <c r="A561" s="7">
        <f>ROWS($A$3:A561)</f>
        <v>559</v>
      </c>
      <c r="B561" s="22">
        <f>ROWS($B$408:B561)</f>
        <v>154</v>
      </c>
      <c r="C561" s="133"/>
      <c r="D561" s="324"/>
      <c r="E561" s="818" t="s">
        <v>422</v>
      </c>
      <c r="F561" s="20" t="s">
        <v>423</v>
      </c>
      <c r="G561" s="18"/>
      <c r="H561" s="18" t="s">
        <v>7</v>
      </c>
      <c r="I561" s="142" t="s">
        <v>23</v>
      </c>
      <c r="J561" s="381">
        <v>40540</v>
      </c>
      <c r="K561" s="133">
        <f t="shared" ca="1" si="11"/>
        <v>11</v>
      </c>
      <c r="L561" s="145" t="s">
        <v>38</v>
      </c>
      <c r="M561" s="145" t="s">
        <v>35</v>
      </c>
      <c r="N561" s="148"/>
    </row>
    <row r="562" spans="1:14">
      <c r="A562" s="7">
        <f>ROWS($A$3:A562)</f>
        <v>560</v>
      </c>
      <c r="B562" s="22">
        <f>ROWS($B$408:B562)</f>
        <v>155</v>
      </c>
      <c r="C562" s="133"/>
      <c r="D562" s="324"/>
      <c r="E562" s="818" t="s">
        <v>424</v>
      </c>
      <c r="F562" s="20" t="s">
        <v>425</v>
      </c>
      <c r="G562" s="18" t="s">
        <v>17</v>
      </c>
      <c r="H562" s="18"/>
      <c r="I562" s="142" t="s">
        <v>23</v>
      </c>
      <c r="J562" s="381">
        <v>41317</v>
      </c>
      <c r="K562" s="133">
        <f t="shared" ca="1" si="11"/>
        <v>9</v>
      </c>
      <c r="L562" s="145" t="s">
        <v>38</v>
      </c>
      <c r="M562" s="145" t="s">
        <v>35</v>
      </c>
      <c r="N562" s="154"/>
    </row>
    <row r="563" spans="1:14">
      <c r="A563" s="7">
        <f>ROWS($A$3:A563)</f>
        <v>561</v>
      </c>
      <c r="B563" s="22">
        <f>ROWS($B$408:B563)</f>
        <v>156</v>
      </c>
      <c r="C563" s="133">
        <v>39</v>
      </c>
      <c r="D563" s="817" t="s">
        <v>426</v>
      </c>
      <c r="E563" s="818" t="s">
        <v>427</v>
      </c>
      <c r="F563" s="135" t="s">
        <v>428</v>
      </c>
      <c r="G563" s="18"/>
      <c r="H563" s="18" t="s">
        <v>7</v>
      </c>
      <c r="I563" s="142" t="s">
        <v>23</v>
      </c>
      <c r="J563" s="381">
        <v>27063</v>
      </c>
      <c r="K563" s="133">
        <f t="shared" ca="1" si="11"/>
        <v>48</v>
      </c>
      <c r="L563" s="145" t="s">
        <v>19</v>
      </c>
      <c r="M563" s="145" t="s">
        <v>429</v>
      </c>
      <c r="N563" s="148"/>
    </row>
    <row r="564" spans="1:14">
      <c r="A564" s="7">
        <f>ROWS($A$3:A564)</f>
        <v>562</v>
      </c>
      <c r="B564" s="22">
        <f>ROWS($B$408:B564)</f>
        <v>157</v>
      </c>
      <c r="C564" s="133"/>
      <c r="D564" s="324"/>
      <c r="E564" s="818" t="s">
        <v>430</v>
      </c>
      <c r="F564" s="20" t="s">
        <v>431</v>
      </c>
      <c r="G564" s="18"/>
      <c r="H564" s="18" t="s">
        <v>7</v>
      </c>
      <c r="I564" s="142" t="s">
        <v>50</v>
      </c>
      <c r="J564" s="381">
        <v>40589</v>
      </c>
      <c r="K564" s="133">
        <f t="shared" ca="1" si="11"/>
        <v>11</v>
      </c>
      <c r="L564" s="145" t="s">
        <v>38</v>
      </c>
      <c r="M564" s="145" t="s">
        <v>35</v>
      </c>
      <c r="N564" s="147" t="s">
        <v>2486</v>
      </c>
    </row>
    <row r="565" spans="1:14">
      <c r="A565" s="7">
        <f>ROWS($A$3:A565)</f>
        <v>563</v>
      </c>
      <c r="B565" s="22">
        <f>ROWS($B$408:B565)</f>
        <v>158</v>
      </c>
      <c r="C565" s="133">
        <v>40</v>
      </c>
      <c r="D565" s="817" t="s">
        <v>432</v>
      </c>
      <c r="E565" s="818" t="s">
        <v>433</v>
      </c>
      <c r="F565" s="135" t="s">
        <v>434</v>
      </c>
      <c r="G565" s="18" t="s">
        <v>17</v>
      </c>
      <c r="H565" s="18"/>
      <c r="I565" s="142" t="s">
        <v>23</v>
      </c>
      <c r="J565" s="381">
        <v>19977</v>
      </c>
      <c r="K565" s="133">
        <f t="shared" ca="1" si="11"/>
        <v>68</v>
      </c>
      <c r="L565" s="145" t="s">
        <v>24</v>
      </c>
      <c r="M565" s="145" t="s">
        <v>42</v>
      </c>
      <c r="N565" s="148"/>
    </row>
    <row r="566" spans="1:14">
      <c r="A566" s="7">
        <f>ROWS($A$3:A566)</f>
        <v>564</v>
      </c>
      <c r="B566" s="22">
        <f>ROWS($B$408:B566)</f>
        <v>159</v>
      </c>
      <c r="C566" s="133"/>
      <c r="D566" s="324"/>
      <c r="E566" s="818" t="s">
        <v>435</v>
      </c>
      <c r="F566" s="20" t="s">
        <v>436</v>
      </c>
      <c r="G566" s="18"/>
      <c r="H566" s="18" t="s">
        <v>7</v>
      </c>
      <c r="I566" s="142" t="s">
        <v>437</v>
      </c>
      <c r="J566" s="381">
        <v>21638</v>
      </c>
      <c r="K566" s="133">
        <f t="shared" ca="1" si="11"/>
        <v>63</v>
      </c>
      <c r="L566" s="145" t="s">
        <v>24</v>
      </c>
      <c r="M566" s="145" t="s">
        <v>42</v>
      </c>
      <c r="N566" s="148"/>
    </row>
    <row r="567" spans="1:14">
      <c r="A567" s="7">
        <f>ROWS($A$3:A567)</f>
        <v>565</v>
      </c>
      <c r="B567" s="22">
        <f>ROWS($B$408:B567)</f>
        <v>160</v>
      </c>
      <c r="C567" s="133"/>
      <c r="D567" s="324"/>
      <c r="E567" s="818" t="s">
        <v>438</v>
      </c>
      <c r="F567" s="20" t="s">
        <v>439</v>
      </c>
      <c r="G567" s="18"/>
      <c r="H567" s="18" t="s">
        <v>7</v>
      </c>
      <c r="I567" s="142" t="s">
        <v>23</v>
      </c>
      <c r="J567" s="381">
        <v>34503</v>
      </c>
      <c r="K567" s="133">
        <f t="shared" ca="1" si="11"/>
        <v>28</v>
      </c>
      <c r="L567" s="145" t="s">
        <v>98</v>
      </c>
      <c r="M567" s="145" t="s">
        <v>74</v>
      </c>
      <c r="N567" s="148"/>
    </row>
    <row r="568" spans="1:14">
      <c r="A568" s="7">
        <f>ROWS($A$3:A568)</f>
        <v>566</v>
      </c>
      <c r="B568" s="22">
        <f>ROWS($B$408:B568)</f>
        <v>161</v>
      </c>
      <c r="C568" s="133"/>
      <c r="D568" s="324"/>
      <c r="E568" s="818" t="s">
        <v>440</v>
      </c>
      <c r="F568" s="20" t="s">
        <v>441</v>
      </c>
      <c r="G568" s="18" t="s">
        <v>17</v>
      </c>
      <c r="H568" s="18"/>
      <c r="I568" s="142" t="s">
        <v>23</v>
      </c>
      <c r="J568" s="381">
        <v>36301</v>
      </c>
      <c r="K568" s="133">
        <f t="shared" ca="1" si="11"/>
        <v>23</v>
      </c>
      <c r="L568" s="145" t="s">
        <v>19</v>
      </c>
      <c r="M568" s="145" t="s">
        <v>74</v>
      </c>
      <c r="N568" s="148"/>
    </row>
    <row r="569" spans="1:14">
      <c r="A569" s="7">
        <f>ROWS($A$3:A569)</f>
        <v>567</v>
      </c>
      <c r="B569" s="22">
        <f>ROWS($B$408:B569)</f>
        <v>162</v>
      </c>
      <c r="C569" s="133"/>
      <c r="D569" s="324"/>
      <c r="E569" s="818" t="s">
        <v>442</v>
      </c>
      <c r="F569" s="20" t="s">
        <v>443</v>
      </c>
      <c r="G569" s="18" t="s">
        <v>17</v>
      </c>
      <c r="H569" s="18"/>
      <c r="I569" s="142" t="s">
        <v>23</v>
      </c>
      <c r="J569" s="381">
        <v>37796</v>
      </c>
      <c r="K569" s="133">
        <f t="shared" ca="1" si="11"/>
        <v>19</v>
      </c>
      <c r="L569" s="145" t="s">
        <v>24</v>
      </c>
      <c r="M569" s="145" t="s">
        <v>27</v>
      </c>
      <c r="N569" s="147" t="s">
        <v>2487</v>
      </c>
    </row>
    <row r="570" spans="1:14">
      <c r="A570" s="7">
        <f>ROWS($A$3:A570)</f>
        <v>568</v>
      </c>
      <c r="B570" s="22">
        <f>ROWS($B$408:B570)</f>
        <v>163</v>
      </c>
      <c r="C570" s="133">
        <v>41</v>
      </c>
      <c r="D570" s="817" t="s">
        <v>444</v>
      </c>
      <c r="E570" s="818" t="s">
        <v>445</v>
      </c>
      <c r="F570" s="135" t="s">
        <v>446</v>
      </c>
      <c r="G570" s="18" t="s">
        <v>17</v>
      </c>
      <c r="H570" s="18"/>
      <c r="I570" s="142" t="s">
        <v>23</v>
      </c>
      <c r="J570" s="381">
        <v>22517</v>
      </c>
      <c r="K570" s="133">
        <f t="shared" ca="1" si="11"/>
        <v>61</v>
      </c>
      <c r="L570" s="145" t="s">
        <v>19</v>
      </c>
      <c r="M570" s="145" t="s">
        <v>20</v>
      </c>
      <c r="N570" s="148"/>
    </row>
    <row r="571" spans="1:14">
      <c r="A571" s="7">
        <f>ROWS($A$3:A571)</f>
        <v>569</v>
      </c>
      <c r="B571" s="22">
        <f>ROWS($B$408:B571)</f>
        <v>164</v>
      </c>
      <c r="C571" s="133"/>
      <c r="D571" s="324"/>
      <c r="E571" s="825" t="s">
        <v>2488</v>
      </c>
      <c r="F571" s="20" t="s">
        <v>448</v>
      </c>
      <c r="G571" s="18"/>
      <c r="H571" s="18" t="s">
        <v>7</v>
      </c>
      <c r="I571" s="142" t="s">
        <v>449</v>
      </c>
      <c r="J571" s="381">
        <v>24149</v>
      </c>
      <c r="K571" s="133">
        <f t="shared" ca="1" si="11"/>
        <v>56</v>
      </c>
      <c r="L571" s="145" t="s">
        <v>24</v>
      </c>
      <c r="M571" s="145" t="s">
        <v>20</v>
      </c>
      <c r="N571" s="148"/>
    </row>
    <row r="572" spans="1:14">
      <c r="A572" s="7">
        <f>ROWS($A$3:A572)</f>
        <v>570</v>
      </c>
      <c r="B572" s="22">
        <f>ROWS($B$408:B572)</f>
        <v>165</v>
      </c>
      <c r="C572" s="133"/>
      <c r="D572" s="324"/>
      <c r="E572" s="818" t="s">
        <v>450</v>
      </c>
      <c r="F572" s="20" t="s">
        <v>451</v>
      </c>
      <c r="G572" s="18"/>
      <c r="H572" s="18" t="s">
        <v>7</v>
      </c>
      <c r="I572" s="142" t="s">
        <v>23</v>
      </c>
      <c r="J572" s="381">
        <v>37926</v>
      </c>
      <c r="K572" s="133">
        <f t="shared" ca="1" si="11"/>
        <v>19</v>
      </c>
      <c r="L572" s="145" t="s">
        <v>24</v>
      </c>
      <c r="M572" s="145" t="s">
        <v>35</v>
      </c>
      <c r="N572" s="148"/>
    </row>
    <row r="573" spans="1:14">
      <c r="A573" s="7">
        <f>ROWS($A$3:A573)</f>
        <v>571</v>
      </c>
      <c r="B573" s="22">
        <f>ROWS($B$408:B573)</f>
        <v>166</v>
      </c>
      <c r="C573" s="133"/>
      <c r="D573" s="324"/>
      <c r="E573" s="818" t="s">
        <v>452</v>
      </c>
      <c r="F573" s="20" t="s">
        <v>453</v>
      </c>
      <c r="G573" s="18"/>
      <c r="H573" s="18" t="s">
        <v>7</v>
      </c>
      <c r="I573" s="142" t="s">
        <v>23</v>
      </c>
      <c r="J573" s="381">
        <v>37926</v>
      </c>
      <c r="K573" s="133">
        <f t="shared" ca="1" si="11"/>
        <v>19</v>
      </c>
      <c r="L573" s="145" t="s">
        <v>24</v>
      </c>
      <c r="M573" s="145" t="s">
        <v>35</v>
      </c>
      <c r="N573" s="148"/>
    </row>
    <row r="574" spans="1:14">
      <c r="A574" s="7">
        <f>ROWS($A$3:A574)</f>
        <v>572</v>
      </c>
      <c r="B574" s="22">
        <f>ROWS($B$408:B574)</f>
        <v>167</v>
      </c>
      <c r="C574" s="133">
        <v>42</v>
      </c>
      <c r="D574" s="817" t="s">
        <v>454</v>
      </c>
      <c r="E574" s="818" t="s">
        <v>455</v>
      </c>
      <c r="F574" s="135" t="s">
        <v>456</v>
      </c>
      <c r="G574" s="18" t="s">
        <v>17</v>
      </c>
      <c r="H574" s="18"/>
      <c r="I574" s="142" t="s">
        <v>23</v>
      </c>
      <c r="J574" s="381">
        <v>27666</v>
      </c>
      <c r="K574" s="133">
        <f t="shared" ca="1" si="11"/>
        <v>47</v>
      </c>
      <c r="L574" s="145" t="s">
        <v>19</v>
      </c>
      <c r="M574" s="145" t="s">
        <v>429</v>
      </c>
      <c r="N574" s="147" t="s">
        <v>2489</v>
      </c>
    </row>
    <row r="575" spans="1:14">
      <c r="A575" s="7">
        <f>ROWS($A$3:A575)</f>
        <v>573</v>
      </c>
      <c r="B575" s="22">
        <f>ROWS($B$408:B575)</f>
        <v>168</v>
      </c>
      <c r="C575" s="133"/>
      <c r="D575" s="324"/>
      <c r="E575" s="818" t="s">
        <v>457</v>
      </c>
      <c r="F575" s="20" t="s">
        <v>458</v>
      </c>
      <c r="G575" s="18"/>
      <c r="H575" s="18" t="s">
        <v>7</v>
      </c>
      <c r="I575" s="142" t="s">
        <v>459</v>
      </c>
      <c r="J575" s="381">
        <v>28540</v>
      </c>
      <c r="K575" s="133">
        <f t="shared" ca="1" si="11"/>
        <v>44</v>
      </c>
      <c r="L575" s="145" t="s">
        <v>19</v>
      </c>
      <c r="M575" s="145" t="s">
        <v>429</v>
      </c>
      <c r="N575" s="148"/>
    </row>
    <row r="576" spans="1:14">
      <c r="A576" s="7">
        <f>ROWS($A$3:A576)</f>
        <v>574</v>
      </c>
      <c r="B576" s="22">
        <f>ROWS($B$408:B576)</f>
        <v>169</v>
      </c>
      <c r="C576" s="133"/>
      <c r="D576" s="324"/>
      <c r="E576" s="818" t="s">
        <v>460</v>
      </c>
      <c r="F576" s="20" t="s">
        <v>461</v>
      </c>
      <c r="G576" s="18"/>
      <c r="H576" s="18" t="s">
        <v>7</v>
      </c>
      <c r="I576" s="142" t="s">
        <v>23</v>
      </c>
      <c r="J576" s="381">
        <v>37544</v>
      </c>
      <c r="K576" s="133">
        <f t="shared" ca="1" si="11"/>
        <v>20</v>
      </c>
      <c r="L576" s="145" t="s">
        <v>19</v>
      </c>
      <c r="M576" s="145" t="s">
        <v>27</v>
      </c>
      <c r="N576" s="148"/>
    </row>
    <row r="577" spans="1:14">
      <c r="A577" s="7">
        <f>ROWS($A$3:A577)</f>
        <v>575</v>
      </c>
      <c r="B577" s="22">
        <f>ROWS($B$408:B577)</f>
        <v>170</v>
      </c>
      <c r="C577" s="133"/>
      <c r="D577" s="324"/>
      <c r="E577" s="818" t="s">
        <v>462</v>
      </c>
      <c r="F577" s="20" t="s">
        <v>463</v>
      </c>
      <c r="G577" s="18" t="s">
        <v>17</v>
      </c>
      <c r="H577" s="18"/>
      <c r="I577" s="142" t="s">
        <v>23</v>
      </c>
      <c r="J577" s="381">
        <v>38007</v>
      </c>
      <c r="K577" s="133">
        <f t="shared" ca="1" si="11"/>
        <v>18</v>
      </c>
      <c r="L577" s="145" t="s">
        <v>24</v>
      </c>
      <c r="M577" s="145" t="s">
        <v>35</v>
      </c>
      <c r="N577" s="148"/>
    </row>
    <row r="578" spans="1:14">
      <c r="A578" s="7">
        <f>ROWS($A$3:A578)</f>
        <v>576</v>
      </c>
      <c r="B578" s="22">
        <f>ROWS($B$408:B578)</f>
        <v>171</v>
      </c>
      <c r="C578" s="133"/>
      <c r="D578" s="324"/>
      <c r="E578" s="818" t="s">
        <v>464</v>
      </c>
      <c r="F578" s="20" t="s">
        <v>465</v>
      </c>
      <c r="G578" s="18"/>
      <c r="H578" s="18" t="s">
        <v>7</v>
      </c>
      <c r="I578" s="142" t="s">
        <v>23</v>
      </c>
      <c r="J578" s="381">
        <v>39680</v>
      </c>
      <c r="K578" s="133">
        <f t="shared" ca="1" si="11"/>
        <v>14</v>
      </c>
      <c r="L578" s="145" t="s">
        <v>38</v>
      </c>
      <c r="M578" s="145" t="s">
        <v>35</v>
      </c>
      <c r="N578" s="148"/>
    </row>
    <row r="579" spans="1:14">
      <c r="A579" s="7">
        <f>ROWS($A$3:A579)</f>
        <v>577</v>
      </c>
      <c r="B579" s="22">
        <f>ROWS($B$408:B579)</f>
        <v>172</v>
      </c>
      <c r="C579" s="133"/>
      <c r="D579" s="324"/>
      <c r="E579" s="818" t="s">
        <v>466</v>
      </c>
      <c r="F579" s="20" t="s">
        <v>467</v>
      </c>
      <c r="G579" s="18" t="s">
        <v>17</v>
      </c>
      <c r="H579" s="18"/>
      <c r="I579" s="142" t="s">
        <v>23</v>
      </c>
      <c r="J579" s="381">
        <v>40337</v>
      </c>
      <c r="K579" s="133">
        <f t="shared" ca="1" si="11"/>
        <v>12</v>
      </c>
      <c r="L579" s="145" t="s">
        <v>38</v>
      </c>
      <c r="M579" s="145" t="s">
        <v>35</v>
      </c>
      <c r="N579" s="148"/>
    </row>
    <row r="580" spans="1:14">
      <c r="A580" s="7">
        <f>ROWS($A$3:A580)</f>
        <v>578</v>
      </c>
      <c r="B580" s="22">
        <f>ROWS($B$408:B580)</f>
        <v>173</v>
      </c>
      <c r="C580" s="133">
        <v>43</v>
      </c>
      <c r="D580" s="817" t="s">
        <v>468</v>
      </c>
      <c r="E580" s="818" t="s">
        <v>469</v>
      </c>
      <c r="F580" s="135" t="s">
        <v>470</v>
      </c>
      <c r="G580" s="18" t="s">
        <v>17</v>
      </c>
      <c r="H580" s="18"/>
      <c r="I580" s="142" t="s">
        <v>471</v>
      </c>
      <c r="J580" s="381">
        <v>29186</v>
      </c>
      <c r="K580" s="133">
        <f t="shared" ca="1" si="11"/>
        <v>43</v>
      </c>
      <c r="L580" s="145" t="s">
        <v>24</v>
      </c>
      <c r="M580" s="145" t="s">
        <v>472</v>
      </c>
      <c r="N580" s="147" t="s">
        <v>2490</v>
      </c>
    </row>
    <row r="581" spans="1:14">
      <c r="A581" s="7">
        <f>ROWS($A$3:A581)</f>
        <v>579</v>
      </c>
      <c r="B581" s="22">
        <f>ROWS($B$408:B581)</f>
        <v>174</v>
      </c>
      <c r="C581" s="133"/>
      <c r="D581" s="324"/>
      <c r="E581" s="818" t="s">
        <v>473</v>
      </c>
      <c r="F581" s="20" t="s">
        <v>474</v>
      </c>
      <c r="G581" s="18"/>
      <c r="H581" s="18" t="s">
        <v>7</v>
      </c>
      <c r="I581" s="142" t="s">
        <v>50</v>
      </c>
      <c r="J581" s="381">
        <v>28934</v>
      </c>
      <c r="K581" s="133">
        <f t="shared" ca="1" si="11"/>
        <v>43</v>
      </c>
      <c r="L581" s="145" t="s">
        <v>19</v>
      </c>
      <c r="M581" s="145" t="s">
        <v>47</v>
      </c>
      <c r="N581" s="148"/>
    </row>
    <row r="582" spans="1:14">
      <c r="A582" s="7">
        <f>ROWS($A$3:A582)</f>
        <v>580</v>
      </c>
      <c r="B582" s="22">
        <f>ROWS($B$408:B582)</f>
        <v>175</v>
      </c>
      <c r="C582" s="133"/>
      <c r="D582" s="324"/>
      <c r="E582" s="818" t="s">
        <v>475</v>
      </c>
      <c r="F582" s="20" t="s">
        <v>476</v>
      </c>
      <c r="G582" s="18"/>
      <c r="H582" s="18" t="s">
        <v>7</v>
      </c>
      <c r="I582" s="142" t="s">
        <v>50</v>
      </c>
      <c r="J582" s="381">
        <v>40094</v>
      </c>
      <c r="K582" s="133">
        <f t="shared" ca="1" si="11"/>
        <v>13</v>
      </c>
      <c r="L582" s="145" t="s">
        <v>38</v>
      </c>
      <c r="M582" s="145" t="s">
        <v>35</v>
      </c>
      <c r="N582" s="148"/>
    </row>
    <row r="583" spans="1:14">
      <c r="A583" s="7">
        <f>ROWS($A$3:A583)</f>
        <v>581</v>
      </c>
      <c r="B583" s="22">
        <f>ROWS($B$408:B583)</f>
        <v>176</v>
      </c>
      <c r="C583" s="133"/>
      <c r="D583" s="324"/>
      <c r="E583" s="818" t="s">
        <v>477</v>
      </c>
      <c r="F583" s="20" t="s">
        <v>478</v>
      </c>
      <c r="G583" s="18" t="s">
        <v>17</v>
      </c>
      <c r="H583" s="18"/>
      <c r="I583" s="142" t="s">
        <v>23</v>
      </c>
      <c r="J583" s="381">
        <v>41132</v>
      </c>
      <c r="K583" s="133">
        <f t="shared" ca="1" si="11"/>
        <v>10</v>
      </c>
      <c r="L583" s="145" t="s">
        <v>38</v>
      </c>
      <c r="M583" s="145" t="s">
        <v>35</v>
      </c>
      <c r="N583" s="148"/>
    </row>
    <row r="584" spans="1:14">
      <c r="A584" s="7">
        <f>ROWS($A$3:A584)</f>
        <v>582</v>
      </c>
      <c r="B584" s="22">
        <f>ROWS($B$408:B584)</f>
        <v>177</v>
      </c>
      <c r="C584" s="133">
        <v>44</v>
      </c>
      <c r="D584" s="817" t="s">
        <v>479</v>
      </c>
      <c r="E584" s="818" t="s">
        <v>480</v>
      </c>
      <c r="F584" s="135" t="s">
        <v>481</v>
      </c>
      <c r="G584" s="18" t="s">
        <v>17</v>
      </c>
      <c r="H584" s="18"/>
      <c r="I584" s="142" t="s">
        <v>23</v>
      </c>
      <c r="J584" s="381">
        <v>19005</v>
      </c>
      <c r="K584" s="133">
        <f t="shared" ca="1" si="11"/>
        <v>70</v>
      </c>
      <c r="L584" s="145" t="s">
        <v>24</v>
      </c>
      <c r="M584" s="145" t="s">
        <v>20</v>
      </c>
      <c r="N584" s="154" t="s">
        <v>1184</v>
      </c>
    </row>
    <row r="585" spans="1:14">
      <c r="A585" s="7">
        <f>ROWS($A$3:A585)</f>
        <v>583</v>
      </c>
      <c r="B585" s="22">
        <f>ROWS($B$408:B585)</f>
        <v>178</v>
      </c>
      <c r="C585" s="427"/>
      <c r="D585" s="460"/>
      <c r="E585" s="826" t="s">
        <v>482</v>
      </c>
      <c r="F585" s="429" t="s">
        <v>483</v>
      </c>
      <c r="G585" s="428"/>
      <c r="H585" s="428" t="s">
        <v>7</v>
      </c>
      <c r="I585" s="430" t="s">
        <v>185</v>
      </c>
      <c r="J585" s="461">
        <v>19586</v>
      </c>
      <c r="K585" s="427">
        <f t="shared" ca="1" si="11"/>
        <v>69</v>
      </c>
      <c r="L585" s="432" t="s">
        <v>113</v>
      </c>
      <c r="M585" s="432" t="s">
        <v>360</v>
      </c>
      <c r="N585" s="433" t="s">
        <v>2491</v>
      </c>
    </row>
    <row r="586" spans="1:14">
      <c r="A586" s="7">
        <f>ROWS($A$3:A586)</f>
        <v>584</v>
      </c>
      <c r="B586" s="22">
        <f>ROWS($B$408:B586)</f>
        <v>179</v>
      </c>
      <c r="C586" s="133">
        <v>45</v>
      </c>
      <c r="D586" s="817" t="s">
        <v>484</v>
      </c>
      <c r="E586" s="818" t="s">
        <v>485</v>
      </c>
      <c r="F586" s="135" t="s">
        <v>486</v>
      </c>
      <c r="G586" s="18" t="s">
        <v>17</v>
      </c>
      <c r="H586" s="18"/>
      <c r="I586" s="142" t="s">
        <v>50</v>
      </c>
      <c r="J586" s="381">
        <v>21066</v>
      </c>
      <c r="K586" s="133">
        <f t="shared" ca="1" si="11"/>
        <v>65</v>
      </c>
      <c r="L586" s="145" t="s">
        <v>19</v>
      </c>
      <c r="M586" s="145" t="s">
        <v>360</v>
      </c>
      <c r="N586" s="384"/>
    </row>
    <row r="587" spans="1:14">
      <c r="A587" s="7">
        <f>ROWS($A$3:A587)</f>
        <v>585</v>
      </c>
      <c r="B587" s="22">
        <f>ROWS($B$408:B587)</f>
        <v>180</v>
      </c>
      <c r="C587" s="133">
        <v>46</v>
      </c>
      <c r="D587" s="817" t="s">
        <v>487</v>
      </c>
      <c r="E587" s="818" t="s">
        <v>488</v>
      </c>
      <c r="F587" s="135" t="s">
        <v>489</v>
      </c>
      <c r="G587" s="18" t="s">
        <v>17</v>
      </c>
      <c r="H587" s="18"/>
      <c r="I587" s="142" t="s">
        <v>50</v>
      </c>
      <c r="J587" s="381">
        <v>23790</v>
      </c>
      <c r="K587" s="133">
        <f t="shared" ca="1" si="11"/>
        <v>57</v>
      </c>
      <c r="L587" s="145" t="s">
        <v>19</v>
      </c>
      <c r="M587" s="145" t="s">
        <v>20</v>
      </c>
      <c r="N587" s="147" t="s">
        <v>2470</v>
      </c>
    </row>
    <row r="588" spans="1:14">
      <c r="A588" s="7">
        <f>ROWS($A$3:A588)</f>
        <v>586</v>
      </c>
      <c r="B588" s="22">
        <f>ROWS($B$408:B588)</f>
        <v>181</v>
      </c>
      <c r="C588" s="133"/>
      <c r="D588" s="324"/>
      <c r="E588" s="818" t="s">
        <v>490</v>
      </c>
      <c r="F588" s="20" t="s">
        <v>491</v>
      </c>
      <c r="G588" s="18"/>
      <c r="H588" s="18" t="s">
        <v>7</v>
      </c>
      <c r="I588" s="142" t="s">
        <v>492</v>
      </c>
      <c r="J588" s="381">
        <v>24311</v>
      </c>
      <c r="K588" s="133">
        <f t="shared" ca="1" si="11"/>
        <v>56</v>
      </c>
      <c r="L588" s="145" t="s">
        <v>19</v>
      </c>
      <c r="M588" s="145" t="s">
        <v>20</v>
      </c>
      <c r="N588" s="148"/>
    </row>
    <row r="589" spans="1:14">
      <c r="A589" s="7">
        <f>ROWS($A$3:A589)</f>
        <v>587</v>
      </c>
      <c r="B589" s="22">
        <f>ROWS($B$408:B589)</f>
        <v>182</v>
      </c>
      <c r="C589" s="133"/>
      <c r="D589" s="324"/>
      <c r="E589" s="818" t="s">
        <v>493</v>
      </c>
      <c r="F589" s="20" t="s">
        <v>494</v>
      </c>
      <c r="G589" s="18" t="s">
        <v>17</v>
      </c>
      <c r="H589" s="18"/>
      <c r="I589" s="169" t="s">
        <v>495</v>
      </c>
      <c r="J589" s="381">
        <v>34553</v>
      </c>
      <c r="K589" s="133">
        <f t="shared" ca="1" si="11"/>
        <v>28</v>
      </c>
      <c r="L589" s="145" t="s">
        <v>19</v>
      </c>
      <c r="M589" s="145" t="s">
        <v>74</v>
      </c>
      <c r="N589" s="148"/>
    </row>
    <row r="590" spans="1:14">
      <c r="A590" s="7">
        <f>ROWS($A$3:A590)</f>
        <v>588</v>
      </c>
      <c r="B590" s="22">
        <f>ROWS($B$408:B590)</f>
        <v>183</v>
      </c>
      <c r="C590" s="133"/>
      <c r="D590" s="324"/>
      <c r="E590" s="818" t="s">
        <v>496</v>
      </c>
      <c r="F590" s="20" t="s">
        <v>497</v>
      </c>
      <c r="G590" s="18" t="s">
        <v>17</v>
      </c>
      <c r="H590" s="18"/>
      <c r="I590" s="142" t="s">
        <v>495</v>
      </c>
      <c r="J590" s="381">
        <v>36816</v>
      </c>
      <c r="K590" s="133">
        <f t="shared" ca="1" si="11"/>
        <v>22</v>
      </c>
      <c r="L590" s="145" t="s">
        <v>24</v>
      </c>
      <c r="M590" s="145" t="s">
        <v>74</v>
      </c>
      <c r="N590" s="148"/>
    </row>
    <row r="591" spans="1:14">
      <c r="A591" s="7">
        <f>ROWS($A$3:A591)</f>
        <v>589</v>
      </c>
      <c r="B591" s="22">
        <f>ROWS($B$408:B591)</f>
        <v>184</v>
      </c>
      <c r="C591" s="133"/>
      <c r="D591" s="324"/>
      <c r="E591" s="818" t="s">
        <v>498</v>
      </c>
      <c r="F591" s="20" t="s">
        <v>499</v>
      </c>
      <c r="G591" s="18"/>
      <c r="H591" s="18" t="s">
        <v>7</v>
      </c>
      <c r="I591" s="142" t="s">
        <v>23</v>
      </c>
      <c r="J591" s="381">
        <v>38328</v>
      </c>
      <c r="K591" s="133">
        <f t="shared" ca="1" si="11"/>
        <v>17</v>
      </c>
      <c r="L591" s="145" t="s">
        <v>113</v>
      </c>
      <c r="M591" s="145" t="s">
        <v>35</v>
      </c>
      <c r="N591" s="148"/>
    </row>
    <row r="592" spans="1:14">
      <c r="A592" s="7">
        <f>ROWS($A$3:A592)</f>
        <v>590</v>
      </c>
      <c r="B592" s="22">
        <f>ROWS($B$408:B592)</f>
        <v>185</v>
      </c>
      <c r="C592" s="133"/>
      <c r="D592" s="324"/>
      <c r="E592" s="818" t="s">
        <v>500</v>
      </c>
      <c r="F592" s="20" t="s">
        <v>501</v>
      </c>
      <c r="G592" s="18" t="s">
        <v>17</v>
      </c>
      <c r="H592" s="18"/>
      <c r="I592" s="142" t="s">
        <v>23</v>
      </c>
      <c r="J592" s="381">
        <v>39261</v>
      </c>
      <c r="K592" s="133">
        <f t="shared" ca="1" si="11"/>
        <v>15</v>
      </c>
      <c r="L592" s="145" t="s">
        <v>38</v>
      </c>
      <c r="M592" s="145" t="s">
        <v>35</v>
      </c>
      <c r="N592" s="148"/>
    </row>
    <row r="593" spans="1:14">
      <c r="A593" s="7">
        <f>ROWS($A$3:A593)</f>
        <v>591</v>
      </c>
      <c r="B593" s="22">
        <f>ROWS($B$408:B593)</f>
        <v>186</v>
      </c>
      <c r="C593" s="133">
        <v>47</v>
      </c>
      <c r="D593" s="817" t="s">
        <v>502</v>
      </c>
      <c r="E593" s="818" t="s">
        <v>503</v>
      </c>
      <c r="F593" s="135" t="s">
        <v>504</v>
      </c>
      <c r="G593" s="18" t="s">
        <v>17</v>
      </c>
      <c r="H593" s="18"/>
      <c r="I593" s="142" t="s">
        <v>23</v>
      </c>
      <c r="J593" s="381">
        <v>25794</v>
      </c>
      <c r="K593" s="133">
        <f t="shared" ca="1" si="11"/>
        <v>52</v>
      </c>
      <c r="L593" s="145" t="s">
        <v>19</v>
      </c>
      <c r="M593" s="145" t="s">
        <v>20</v>
      </c>
      <c r="N593" s="147" t="s">
        <v>2492</v>
      </c>
    </row>
    <row r="594" spans="1:14">
      <c r="A594" s="7">
        <f>ROWS($A$3:A594)</f>
        <v>592</v>
      </c>
      <c r="B594" s="22">
        <f>ROWS($B$408:B594)</f>
        <v>187</v>
      </c>
      <c r="C594" s="133"/>
      <c r="D594" s="324"/>
      <c r="E594" s="818" t="s">
        <v>505</v>
      </c>
      <c r="F594" s="20" t="s">
        <v>506</v>
      </c>
      <c r="G594" s="18"/>
      <c r="H594" s="18" t="s">
        <v>7</v>
      </c>
      <c r="I594" s="142" t="s">
        <v>507</v>
      </c>
      <c r="J594" s="381">
        <v>26400</v>
      </c>
      <c r="K594" s="133">
        <f t="shared" ca="1" si="11"/>
        <v>50</v>
      </c>
      <c r="L594" s="145" t="s">
        <v>19</v>
      </c>
      <c r="M594" s="145" t="s">
        <v>20</v>
      </c>
      <c r="N594" s="148"/>
    </row>
    <row r="595" spans="1:14">
      <c r="A595" s="7">
        <f>ROWS($A$3:A595)</f>
        <v>593</v>
      </c>
      <c r="B595" s="22">
        <f>ROWS($B$408:B595)</f>
        <v>188</v>
      </c>
      <c r="C595" s="133"/>
      <c r="D595" s="324"/>
      <c r="E595" s="818" t="s">
        <v>508</v>
      </c>
      <c r="F595" s="20" t="s">
        <v>509</v>
      </c>
      <c r="G595" s="18" t="s">
        <v>17</v>
      </c>
      <c r="H595" s="18"/>
      <c r="I595" s="142" t="s">
        <v>23</v>
      </c>
      <c r="J595" s="381">
        <v>36812</v>
      </c>
      <c r="K595" s="133">
        <f t="shared" ca="1" si="11"/>
        <v>22</v>
      </c>
      <c r="L595" s="145" t="s">
        <v>24</v>
      </c>
      <c r="M595" s="145" t="s">
        <v>27</v>
      </c>
      <c r="N595" s="148"/>
    </row>
    <row r="596" spans="1:14">
      <c r="A596" s="7">
        <f>ROWS($A$3:A596)</f>
        <v>594</v>
      </c>
      <c r="B596" s="22">
        <f>ROWS($B$408:B596)</f>
        <v>189</v>
      </c>
      <c r="C596" s="133"/>
      <c r="D596" s="324"/>
      <c r="E596" s="818" t="s">
        <v>510</v>
      </c>
      <c r="F596" s="20" t="s">
        <v>511</v>
      </c>
      <c r="G596" s="18"/>
      <c r="H596" s="18" t="s">
        <v>7</v>
      </c>
      <c r="I596" s="142" t="s">
        <v>23</v>
      </c>
      <c r="J596" s="381">
        <v>38048</v>
      </c>
      <c r="K596" s="133">
        <f t="shared" ca="1" si="11"/>
        <v>18</v>
      </c>
      <c r="L596" s="145" t="s">
        <v>24</v>
      </c>
      <c r="M596" s="145" t="s">
        <v>35</v>
      </c>
      <c r="N596" s="148"/>
    </row>
    <row r="597" spans="1:14">
      <c r="A597" s="7">
        <f>ROWS($A$3:A597)</f>
        <v>595</v>
      </c>
      <c r="B597" s="22">
        <f>ROWS($B$408:B597)</f>
        <v>190</v>
      </c>
      <c r="C597" s="133">
        <v>48</v>
      </c>
      <c r="D597" s="817" t="s">
        <v>512</v>
      </c>
      <c r="E597" s="818" t="s">
        <v>513</v>
      </c>
      <c r="F597" s="135" t="s">
        <v>514</v>
      </c>
      <c r="G597" s="18" t="s">
        <v>17</v>
      </c>
      <c r="H597" s="18"/>
      <c r="I597" s="142" t="s">
        <v>50</v>
      </c>
      <c r="J597" s="381">
        <v>29955</v>
      </c>
      <c r="K597" s="133">
        <f t="shared" ca="1" si="11"/>
        <v>40</v>
      </c>
      <c r="L597" s="145" t="s">
        <v>19</v>
      </c>
      <c r="M597" s="145" t="s">
        <v>42</v>
      </c>
      <c r="N597" s="147" t="s">
        <v>2493</v>
      </c>
    </row>
    <row r="598" spans="1:14">
      <c r="A598" s="7">
        <f>ROWS($A$3:A598)</f>
        <v>596</v>
      </c>
      <c r="B598" s="22">
        <f>ROWS($B$408:B598)</f>
        <v>191</v>
      </c>
      <c r="C598" s="133"/>
      <c r="D598" s="324"/>
      <c r="E598" s="818" t="s">
        <v>515</v>
      </c>
      <c r="F598" s="20" t="s">
        <v>516</v>
      </c>
      <c r="G598" s="18"/>
      <c r="H598" s="18" t="s">
        <v>7</v>
      </c>
      <c r="I598" s="142" t="s">
        <v>517</v>
      </c>
      <c r="J598" s="381">
        <v>30385</v>
      </c>
      <c r="K598" s="133">
        <f t="shared" ca="1" si="11"/>
        <v>39</v>
      </c>
      <c r="L598" s="145" t="s">
        <v>19</v>
      </c>
      <c r="M598" s="145" t="s">
        <v>42</v>
      </c>
      <c r="N598" s="148"/>
    </row>
    <row r="599" spans="1:14">
      <c r="A599" s="7">
        <f>ROWS($A$3:A599)</f>
        <v>597</v>
      </c>
      <c r="B599" s="22">
        <f>ROWS($B$408:B599)</f>
        <v>192</v>
      </c>
      <c r="C599" s="133"/>
      <c r="D599" s="324"/>
      <c r="E599" s="818" t="s">
        <v>518</v>
      </c>
      <c r="F599" s="20" t="s">
        <v>519</v>
      </c>
      <c r="G599" s="18"/>
      <c r="H599" s="18" t="s">
        <v>7</v>
      </c>
      <c r="I599" s="142" t="s">
        <v>81</v>
      </c>
      <c r="J599" s="381">
        <v>39541</v>
      </c>
      <c r="K599" s="133">
        <f t="shared" ca="1" si="11"/>
        <v>14</v>
      </c>
      <c r="L599" s="145" t="s">
        <v>38</v>
      </c>
      <c r="M599" s="145" t="s">
        <v>35</v>
      </c>
      <c r="N599" s="148"/>
    </row>
    <row r="600" spans="1:14">
      <c r="A600" s="7">
        <f>ROWS($A$3:A600)</f>
        <v>598</v>
      </c>
      <c r="B600" s="22">
        <f>ROWS($B$408:B600)</f>
        <v>193</v>
      </c>
      <c r="C600" s="133"/>
      <c r="D600" s="324"/>
      <c r="E600" s="818" t="s">
        <v>520</v>
      </c>
      <c r="F600" s="20" t="s">
        <v>521</v>
      </c>
      <c r="G600" s="18" t="s">
        <v>17</v>
      </c>
      <c r="H600" s="18"/>
      <c r="I600" s="142" t="s">
        <v>50</v>
      </c>
      <c r="J600" s="381">
        <v>39845</v>
      </c>
      <c r="K600" s="133">
        <f t="shared" ref="K600:K663" ca="1" si="12">ROUNDDOWN(YEARFRAC(J600,TODAY(),1),0)</f>
        <v>13</v>
      </c>
      <c r="L600" s="145" t="s">
        <v>38</v>
      </c>
      <c r="M600" s="145" t="s">
        <v>35</v>
      </c>
      <c r="N600" s="148"/>
    </row>
    <row r="601" spans="1:14">
      <c r="A601" s="7">
        <f>ROWS($A$3:A601)</f>
        <v>599</v>
      </c>
      <c r="B601" s="22">
        <f>ROWS($B$408:B601)</f>
        <v>194</v>
      </c>
      <c r="C601" s="133"/>
      <c r="D601" s="324"/>
      <c r="E601" s="818" t="s">
        <v>522</v>
      </c>
      <c r="F601" s="20" t="s">
        <v>523</v>
      </c>
      <c r="G601" s="18"/>
      <c r="H601" s="18" t="s">
        <v>7</v>
      </c>
      <c r="I601" s="142" t="s">
        <v>524</v>
      </c>
      <c r="J601" s="381">
        <v>41688</v>
      </c>
      <c r="K601" s="133">
        <f t="shared" ca="1" si="12"/>
        <v>8</v>
      </c>
      <c r="L601" s="145" t="s">
        <v>51</v>
      </c>
      <c r="M601" s="145" t="s">
        <v>52</v>
      </c>
      <c r="N601" s="148"/>
    </row>
    <row r="602" spans="1:14">
      <c r="A602" s="7">
        <f>ROWS($A$3:A602)</f>
        <v>600</v>
      </c>
      <c r="B602" s="22">
        <f>ROWS($B$408:B602)</f>
        <v>195</v>
      </c>
      <c r="C602" s="133"/>
      <c r="D602" s="324"/>
      <c r="E602" s="818" t="s">
        <v>525</v>
      </c>
      <c r="F602" s="20" t="s">
        <v>526</v>
      </c>
      <c r="G602" s="18" t="s">
        <v>17</v>
      </c>
      <c r="H602" s="18"/>
      <c r="I602" s="142" t="s">
        <v>524</v>
      </c>
      <c r="J602" s="381">
        <v>42369</v>
      </c>
      <c r="K602" s="133">
        <f t="shared" ca="1" si="12"/>
        <v>6</v>
      </c>
      <c r="L602" s="145" t="s">
        <v>51</v>
      </c>
      <c r="M602" s="145" t="s">
        <v>52</v>
      </c>
      <c r="N602" s="148"/>
    </row>
    <row r="603" spans="1:14">
      <c r="A603" s="7">
        <f>ROWS($A$3:A603)</f>
        <v>601</v>
      </c>
      <c r="B603" s="22">
        <f>ROWS($B$408:B603)</f>
        <v>196</v>
      </c>
      <c r="C603" s="133">
        <v>49</v>
      </c>
      <c r="D603" s="817" t="s">
        <v>527</v>
      </c>
      <c r="E603" s="818" t="s">
        <v>528</v>
      </c>
      <c r="F603" s="135" t="s">
        <v>529</v>
      </c>
      <c r="G603" s="18"/>
      <c r="H603" s="18" t="s">
        <v>7</v>
      </c>
      <c r="I603" s="142" t="s">
        <v>23</v>
      </c>
      <c r="J603" s="381">
        <v>23749</v>
      </c>
      <c r="K603" s="133">
        <f t="shared" ca="1" si="12"/>
        <v>57</v>
      </c>
      <c r="L603" s="145" t="s">
        <v>19</v>
      </c>
      <c r="M603" s="145" t="s">
        <v>20</v>
      </c>
      <c r="N603" s="147" t="s">
        <v>2494</v>
      </c>
    </row>
    <row r="604" spans="1:14">
      <c r="A604" s="7">
        <f>ROWS($A$3:A604)</f>
        <v>602</v>
      </c>
      <c r="B604" s="22">
        <f>ROWS($B$408:B604)</f>
        <v>197</v>
      </c>
      <c r="C604" s="133"/>
      <c r="D604" s="324"/>
      <c r="E604" s="818" t="s">
        <v>531</v>
      </c>
      <c r="F604" s="20" t="s">
        <v>532</v>
      </c>
      <c r="G604" s="18" t="s">
        <v>17</v>
      </c>
      <c r="H604" s="18"/>
      <c r="I604" s="142" t="s">
        <v>81</v>
      </c>
      <c r="J604" s="381">
        <v>34495</v>
      </c>
      <c r="K604" s="133">
        <f t="shared" ca="1" si="12"/>
        <v>28</v>
      </c>
      <c r="L604" s="145" t="s">
        <v>98</v>
      </c>
      <c r="M604" s="145" t="s">
        <v>533</v>
      </c>
      <c r="N604" s="148"/>
    </row>
    <row r="605" spans="1:14">
      <c r="A605" s="7">
        <f>ROWS($A$3:A605)</f>
        <v>603</v>
      </c>
      <c r="B605" s="22">
        <f>ROWS($B$408:B605)</f>
        <v>198</v>
      </c>
      <c r="C605" s="133">
        <v>50</v>
      </c>
      <c r="D605" s="817" t="s">
        <v>534</v>
      </c>
      <c r="E605" s="818" t="s">
        <v>535</v>
      </c>
      <c r="F605" s="135" t="s">
        <v>536</v>
      </c>
      <c r="G605" s="18" t="s">
        <v>17</v>
      </c>
      <c r="H605" s="18"/>
      <c r="I605" s="142" t="s">
        <v>338</v>
      </c>
      <c r="J605" s="381">
        <v>30829</v>
      </c>
      <c r="K605" s="133">
        <f t="shared" ca="1" si="12"/>
        <v>38</v>
      </c>
      <c r="L605" s="145" t="s">
        <v>19</v>
      </c>
      <c r="M605" s="145" t="s">
        <v>42</v>
      </c>
      <c r="N605" s="154"/>
    </row>
    <row r="606" spans="1:14">
      <c r="A606" s="7">
        <f>ROWS($A$3:A606)</f>
        <v>604</v>
      </c>
      <c r="B606" s="22">
        <f>ROWS($B$408:B606)</f>
        <v>199</v>
      </c>
      <c r="C606" s="133"/>
      <c r="D606" s="324"/>
      <c r="E606" s="818" t="s">
        <v>537</v>
      </c>
      <c r="F606" s="20" t="s">
        <v>538</v>
      </c>
      <c r="G606" s="18"/>
      <c r="H606" s="18" t="s">
        <v>7</v>
      </c>
      <c r="I606" s="142" t="s">
        <v>23</v>
      </c>
      <c r="J606" s="381">
        <v>31995</v>
      </c>
      <c r="K606" s="133">
        <f t="shared" ca="1" si="12"/>
        <v>35</v>
      </c>
      <c r="L606" s="145" t="s">
        <v>19</v>
      </c>
      <c r="M606" s="145" t="s">
        <v>20</v>
      </c>
      <c r="N606" s="148"/>
    </row>
    <row r="607" spans="1:14">
      <c r="A607" s="7">
        <f>ROWS($A$3:A607)</f>
        <v>605</v>
      </c>
      <c r="B607" s="22">
        <f>ROWS($B$408:B607)</f>
        <v>200</v>
      </c>
      <c r="C607" s="133"/>
      <c r="D607" s="324"/>
      <c r="E607" s="818" t="s">
        <v>539</v>
      </c>
      <c r="F607" s="20" t="s">
        <v>540</v>
      </c>
      <c r="G607" s="18" t="s">
        <v>17</v>
      </c>
      <c r="H607" s="18"/>
      <c r="I607" s="142" t="s">
        <v>393</v>
      </c>
      <c r="J607" s="381">
        <v>40257</v>
      </c>
      <c r="K607" s="133">
        <f t="shared" ca="1" si="12"/>
        <v>12</v>
      </c>
      <c r="L607" s="145" t="s">
        <v>38</v>
      </c>
      <c r="M607" s="145" t="s">
        <v>35</v>
      </c>
      <c r="N607" s="148"/>
    </row>
    <row r="608" spans="1:14">
      <c r="A608" s="7">
        <f>ROWS($A$3:A608)</f>
        <v>606</v>
      </c>
      <c r="B608" s="22">
        <f>ROWS($B$408:B608)</f>
        <v>201</v>
      </c>
      <c r="C608" s="133">
        <v>51</v>
      </c>
      <c r="D608" s="817" t="s">
        <v>541</v>
      </c>
      <c r="E608" s="818" t="s">
        <v>542</v>
      </c>
      <c r="F608" s="135" t="s">
        <v>543</v>
      </c>
      <c r="G608" s="18" t="s">
        <v>17</v>
      </c>
      <c r="H608" s="18"/>
      <c r="I608" s="142" t="s">
        <v>23</v>
      </c>
      <c r="J608" s="381">
        <v>26373</v>
      </c>
      <c r="K608" s="133">
        <f t="shared" ca="1" si="12"/>
        <v>50</v>
      </c>
      <c r="L608" s="145" t="s">
        <v>24</v>
      </c>
      <c r="M608" s="145" t="s">
        <v>42</v>
      </c>
      <c r="N608" s="154" t="s">
        <v>2495</v>
      </c>
    </row>
    <row r="609" spans="1:14">
      <c r="A609" s="7">
        <f>ROWS($A$3:A609)</f>
        <v>607</v>
      </c>
      <c r="B609" s="22">
        <f>ROWS($B$408:B609)</f>
        <v>202</v>
      </c>
      <c r="C609" s="133"/>
      <c r="D609" s="324"/>
      <c r="E609" s="818" t="s">
        <v>544</v>
      </c>
      <c r="F609" s="20" t="s">
        <v>545</v>
      </c>
      <c r="G609" s="18"/>
      <c r="H609" s="18" t="s">
        <v>7</v>
      </c>
      <c r="I609" s="142" t="s">
        <v>546</v>
      </c>
      <c r="J609" s="381">
        <v>26455</v>
      </c>
      <c r="K609" s="133">
        <f t="shared" ca="1" si="12"/>
        <v>50</v>
      </c>
      <c r="L609" s="145" t="s">
        <v>24</v>
      </c>
      <c r="M609" s="145" t="s">
        <v>42</v>
      </c>
      <c r="N609" s="148"/>
    </row>
    <row r="610" spans="1:14">
      <c r="A610" s="7">
        <f>ROWS($A$3:A610)</f>
        <v>608</v>
      </c>
      <c r="B610" s="22">
        <f>ROWS($B$408:B610)</f>
        <v>203</v>
      </c>
      <c r="C610" s="133"/>
      <c r="D610" s="324"/>
      <c r="E610" s="818" t="s">
        <v>547</v>
      </c>
      <c r="F610" s="20" t="s">
        <v>548</v>
      </c>
      <c r="G610" s="18" t="s">
        <v>17</v>
      </c>
      <c r="H610" s="18"/>
      <c r="I610" s="142" t="s">
        <v>23</v>
      </c>
      <c r="J610" s="381">
        <v>37301</v>
      </c>
      <c r="K610" s="133">
        <f t="shared" ca="1" si="12"/>
        <v>20</v>
      </c>
      <c r="L610" s="145" t="s">
        <v>19</v>
      </c>
      <c r="M610" s="145" t="s">
        <v>52</v>
      </c>
      <c r="N610" s="148"/>
    </row>
    <row r="611" spans="1:14">
      <c r="A611" s="7">
        <f>ROWS($A$3:A611)</f>
        <v>609</v>
      </c>
      <c r="B611" s="22">
        <f>ROWS($B$408:B611)</f>
        <v>204</v>
      </c>
      <c r="C611" s="133"/>
      <c r="D611" s="324"/>
      <c r="E611" s="818" t="s">
        <v>549</v>
      </c>
      <c r="F611" s="20" t="s">
        <v>550</v>
      </c>
      <c r="G611" s="18" t="s">
        <v>17</v>
      </c>
      <c r="H611" s="18"/>
      <c r="I611" s="142" t="s">
        <v>23</v>
      </c>
      <c r="J611" s="381">
        <v>37784</v>
      </c>
      <c r="K611" s="133">
        <f t="shared" ca="1" si="12"/>
        <v>19</v>
      </c>
      <c r="L611" s="145" t="s">
        <v>24</v>
      </c>
      <c r="M611" s="145" t="s">
        <v>27</v>
      </c>
      <c r="N611" s="148"/>
    </row>
    <row r="612" spans="1:14">
      <c r="A612" s="7">
        <f>ROWS($A$3:A612)</f>
        <v>610</v>
      </c>
      <c r="B612" s="22">
        <f>ROWS($B$408:B612)</f>
        <v>205</v>
      </c>
      <c r="C612" s="133"/>
      <c r="D612" s="324"/>
      <c r="E612" s="818" t="s">
        <v>551</v>
      </c>
      <c r="F612" s="20" t="s">
        <v>552</v>
      </c>
      <c r="G612" s="18" t="s">
        <v>17</v>
      </c>
      <c r="H612" s="18"/>
      <c r="I612" s="142" t="s">
        <v>23</v>
      </c>
      <c r="J612" s="381">
        <v>39076</v>
      </c>
      <c r="K612" s="133">
        <f t="shared" ca="1" si="12"/>
        <v>15</v>
      </c>
      <c r="L612" s="145" t="s">
        <v>113</v>
      </c>
      <c r="M612" s="145" t="s">
        <v>35</v>
      </c>
      <c r="N612" s="148"/>
    </row>
    <row r="613" spans="1:14">
      <c r="A613" s="7">
        <f>ROWS($A$3:A613)</f>
        <v>611</v>
      </c>
      <c r="B613" s="22">
        <f>ROWS($B$408:B613)</f>
        <v>206</v>
      </c>
      <c r="C613" s="133"/>
      <c r="D613" s="324"/>
      <c r="E613" s="818" t="s">
        <v>553</v>
      </c>
      <c r="F613" s="20" t="s">
        <v>554</v>
      </c>
      <c r="G613" s="18" t="s">
        <v>17</v>
      </c>
      <c r="H613" s="18"/>
      <c r="I613" s="142" t="s">
        <v>50</v>
      </c>
      <c r="J613" s="381">
        <v>40497</v>
      </c>
      <c r="K613" s="133">
        <f t="shared" ca="1" si="12"/>
        <v>12</v>
      </c>
      <c r="L613" s="145" t="s">
        <v>38</v>
      </c>
      <c r="M613" s="145" t="s">
        <v>35</v>
      </c>
      <c r="N613" s="148"/>
    </row>
    <row r="614" spans="1:14">
      <c r="A614" s="7">
        <f>ROWS($A$3:A614)</f>
        <v>612</v>
      </c>
      <c r="B614" s="22">
        <f>ROWS($B$408:B614)</f>
        <v>207</v>
      </c>
      <c r="C614" s="133">
        <v>52</v>
      </c>
      <c r="D614" s="817" t="s">
        <v>555</v>
      </c>
      <c r="E614" s="818" t="s">
        <v>556</v>
      </c>
      <c r="F614" s="135" t="s">
        <v>557</v>
      </c>
      <c r="G614" s="18" t="s">
        <v>17</v>
      </c>
      <c r="H614" s="18"/>
      <c r="I614" s="142" t="s">
        <v>23</v>
      </c>
      <c r="J614" s="381">
        <v>29590</v>
      </c>
      <c r="K614" s="133">
        <f t="shared" ca="1" si="12"/>
        <v>41</v>
      </c>
      <c r="L614" s="145" t="s">
        <v>24</v>
      </c>
      <c r="M614" s="145" t="s">
        <v>558</v>
      </c>
      <c r="N614" s="154"/>
    </row>
    <row r="615" spans="1:14">
      <c r="A615" s="7">
        <f>ROWS($A$3:A615)</f>
        <v>613</v>
      </c>
      <c r="B615" s="22">
        <f>ROWS($B$408:B615)</f>
        <v>208</v>
      </c>
      <c r="C615" s="133"/>
      <c r="D615" s="324"/>
      <c r="E615" s="818" t="s">
        <v>559</v>
      </c>
      <c r="F615" s="20" t="s">
        <v>560</v>
      </c>
      <c r="G615" s="18"/>
      <c r="H615" s="18" t="s">
        <v>7</v>
      </c>
      <c r="I615" s="142" t="s">
        <v>561</v>
      </c>
      <c r="J615" s="381">
        <v>28123</v>
      </c>
      <c r="K615" s="133">
        <f t="shared" ca="1" si="12"/>
        <v>45</v>
      </c>
      <c r="L615" s="145" t="s">
        <v>19</v>
      </c>
      <c r="M615" s="145" t="s">
        <v>47</v>
      </c>
      <c r="N615" s="148"/>
    </row>
    <row r="616" spans="1:14">
      <c r="A616" s="7">
        <f>ROWS($A$3:A616)</f>
        <v>614</v>
      </c>
      <c r="B616" s="22">
        <f>ROWS($B$408:B616)</f>
        <v>209</v>
      </c>
      <c r="C616" s="133"/>
      <c r="D616" s="324"/>
      <c r="E616" s="818" t="s">
        <v>562</v>
      </c>
      <c r="F616" s="20" t="s">
        <v>563</v>
      </c>
      <c r="G616" s="18" t="s">
        <v>17</v>
      </c>
      <c r="H616" s="18"/>
      <c r="I616" s="142" t="s">
        <v>50</v>
      </c>
      <c r="J616" s="381">
        <v>41778</v>
      </c>
      <c r="K616" s="133">
        <f t="shared" ca="1" si="12"/>
        <v>8</v>
      </c>
      <c r="L616" s="145" t="s">
        <v>51</v>
      </c>
      <c r="M616" s="145" t="s">
        <v>52</v>
      </c>
      <c r="N616" s="148"/>
    </row>
    <row r="617" spans="1:14">
      <c r="A617" s="7">
        <f>ROWS($A$3:A617)</f>
        <v>615</v>
      </c>
      <c r="B617" s="22">
        <f>ROWS($B$408:B617)</f>
        <v>210</v>
      </c>
      <c r="C617" s="133"/>
      <c r="D617" s="324"/>
      <c r="E617" s="26" t="s">
        <v>564</v>
      </c>
      <c r="F617" s="20" t="s">
        <v>565</v>
      </c>
      <c r="G617" s="18"/>
      <c r="H617" s="18" t="s">
        <v>7</v>
      </c>
      <c r="I617" s="142" t="s">
        <v>50</v>
      </c>
      <c r="J617" s="381">
        <v>42860</v>
      </c>
      <c r="K617" s="133">
        <f t="shared" ca="1" si="12"/>
        <v>5</v>
      </c>
      <c r="L617" s="145" t="s">
        <v>51</v>
      </c>
      <c r="M617" s="145" t="s">
        <v>52</v>
      </c>
      <c r="N617" s="148"/>
    </row>
    <row r="618" spans="1:14">
      <c r="A618" s="7">
        <f>ROWS($A$3:A618)</f>
        <v>616</v>
      </c>
      <c r="B618" s="22">
        <f>ROWS($B$408:B618)</f>
        <v>211</v>
      </c>
      <c r="C618" s="133"/>
      <c r="D618" s="324"/>
      <c r="E618" s="26" t="s">
        <v>566</v>
      </c>
      <c r="F618" s="20" t="s">
        <v>567</v>
      </c>
      <c r="G618" s="18" t="s">
        <v>17</v>
      </c>
      <c r="H618" s="18"/>
      <c r="I618" s="142" t="s">
        <v>568</v>
      </c>
      <c r="J618" s="381">
        <v>39885</v>
      </c>
      <c r="K618" s="133">
        <f t="shared" ca="1" si="12"/>
        <v>13</v>
      </c>
      <c r="L618" s="145" t="s">
        <v>38</v>
      </c>
      <c r="M618" s="145" t="s">
        <v>35</v>
      </c>
      <c r="N618" s="148"/>
    </row>
    <row r="619" spans="1:14">
      <c r="A619" s="7">
        <f>ROWS($A$3:A619)</f>
        <v>617</v>
      </c>
      <c r="B619" s="22">
        <f>ROWS($B$408:B619)</f>
        <v>212</v>
      </c>
      <c r="C619" s="133">
        <v>53</v>
      </c>
      <c r="D619" s="46" t="s">
        <v>569</v>
      </c>
      <c r="E619" s="26" t="s">
        <v>570</v>
      </c>
      <c r="F619" s="135" t="s">
        <v>571</v>
      </c>
      <c r="G619" s="18" t="s">
        <v>17</v>
      </c>
      <c r="H619" s="18"/>
      <c r="I619" s="142" t="s">
        <v>23</v>
      </c>
      <c r="J619" s="381">
        <v>27023</v>
      </c>
      <c r="K619" s="133">
        <f t="shared" ca="1" si="12"/>
        <v>48</v>
      </c>
      <c r="L619" s="145" t="s">
        <v>19</v>
      </c>
      <c r="M619" s="145" t="s">
        <v>20</v>
      </c>
      <c r="N619" s="154" t="s">
        <v>2496</v>
      </c>
    </row>
    <row r="620" spans="1:14">
      <c r="A620" s="7">
        <f>ROWS($A$3:A620)</f>
        <v>618</v>
      </c>
      <c r="B620" s="22">
        <f>ROWS($B$408:B620)</f>
        <v>213</v>
      </c>
      <c r="C620" s="133"/>
      <c r="D620" s="46"/>
      <c r="E620" s="26" t="s">
        <v>572</v>
      </c>
      <c r="F620" s="20" t="s">
        <v>573</v>
      </c>
      <c r="G620" s="18"/>
      <c r="H620" s="18" t="s">
        <v>7</v>
      </c>
      <c r="I620" s="142" t="s">
        <v>574</v>
      </c>
      <c r="J620" s="381">
        <v>26955</v>
      </c>
      <c r="K620" s="133">
        <f t="shared" ca="1" si="12"/>
        <v>49</v>
      </c>
      <c r="L620" s="145" t="s">
        <v>24</v>
      </c>
      <c r="M620" s="145" t="s">
        <v>20</v>
      </c>
      <c r="N620" s="148"/>
    </row>
    <row r="621" spans="1:14">
      <c r="A621" s="7">
        <f>ROWS($A$3:A621)</f>
        <v>619</v>
      </c>
      <c r="B621" s="22">
        <f>ROWS($B$408:B621)</f>
        <v>214</v>
      </c>
      <c r="C621" s="133"/>
      <c r="D621" s="324"/>
      <c r="E621" s="26" t="s">
        <v>575</v>
      </c>
      <c r="F621" s="20" t="s">
        <v>576</v>
      </c>
      <c r="G621" s="18"/>
      <c r="H621" s="18" t="s">
        <v>7</v>
      </c>
      <c r="I621" s="142" t="s">
        <v>23</v>
      </c>
      <c r="J621" s="381">
        <v>36549</v>
      </c>
      <c r="K621" s="133">
        <f t="shared" ca="1" si="12"/>
        <v>22</v>
      </c>
      <c r="L621" s="145" t="s">
        <v>19</v>
      </c>
      <c r="M621" s="145" t="s">
        <v>245</v>
      </c>
      <c r="N621" s="148"/>
    </row>
    <row r="622" spans="1:14">
      <c r="A622" s="7">
        <f>ROWS($A$3:A622)</f>
        <v>620</v>
      </c>
      <c r="B622" s="22">
        <f>ROWS($B$408:B622)</f>
        <v>215</v>
      </c>
      <c r="C622" s="133"/>
      <c r="D622" s="324"/>
      <c r="E622" s="26" t="s">
        <v>577</v>
      </c>
      <c r="F622" s="20" t="s">
        <v>578</v>
      </c>
      <c r="G622" s="18" t="s">
        <v>17</v>
      </c>
      <c r="H622" s="18"/>
      <c r="I622" s="142" t="s">
        <v>23</v>
      </c>
      <c r="J622" s="381">
        <v>37274</v>
      </c>
      <c r="K622" s="133">
        <f t="shared" ca="1" si="12"/>
        <v>20</v>
      </c>
      <c r="L622" s="145" t="s">
        <v>24</v>
      </c>
      <c r="M622" s="145" t="s">
        <v>42</v>
      </c>
      <c r="N622" s="148"/>
    </row>
    <row r="623" spans="1:14">
      <c r="A623" s="7">
        <f>ROWS($A$3:A623)</f>
        <v>621</v>
      </c>
      <c r="B623" s="22">
        <f>ROWS($B$408:B623)</f>
        <v>216</v>
      </c>
      <c r="C623" s="133"/>
      <c r="D623" s="324"/>
      <c r="E623" s="26" t="s">
        <v>579</v>
      </c>
      <c r="F623" s="20" t="s">
        <v>580</v>
      </c>
      <c r="G623" s="18"/>
      <c r="H623" s="18" t="s">
        <v>7</v>
      </c>
      <c r="I623" s="142" t="s">
        <v>23</v>
      </c>
      <c r="J623" s="381">
        <v>39902</v>
      </c>
      <c r="K623" s="133">
        <f t="shared" ca="1" si="12"/>
        <v>13</v>
      </c>
      <c r="L623" s="145" t="s">
        <v>38</v>
      </c>
      <c r="M623" s="145" t="s">
        <v>35</v>
      </c>
      <c r="N623" s="148"/>
    </row>
    <row r="624" spans="1:14">
      <c r="A624" s="7">
        <f>ROWS($A$3:A624)</f>
        <v>622</v>
      </c>
      <c r="B624" s="22">
        <f>ROWS($B$408:B624)</f>
        <v>217</v>
      </c>
      <c r="C624" s="133">
        <v>54</v>
      </c>
      <c r="D624" s="46" t="s">
        <v>581</v>
      </c>
      <c r="E624" s="26" t="s">
        <v>582</v>
      </c>
      <c r="F624" s="135" t="s">
        <v>583</v>
      </c>
      <c r="G624" s="18"/>
      <c r="H624" s="18" t="s">
        <v>7</v>
      </c>
      <c r="I624" s="142" t="s">
        <v>50</v>
      </c>
      <c r="J624" s="381">
        <v>26421</v>
      </c>
      <c r="K624" s="133">
        <f t="shared" ca="1" si="12"/>
        <v>50</v>
      </c>
      <c r="L624" s="145" t="s">
        <v>113</v>
      </c>
      <c r="M624" s="145" t="s">
        <v>42</v>
      </c>
      <c r="N624" s="154" t="s">
        <v>1184</v>
      </c>
    </row>
    <row r="625" spans="1:14">
      <c r="A625" s="7">
        <f>ROWS($A$3:A625)</f>
        <v>623</v>
      </c>
      <c r="B625" s="22">
        <f>ROWS($B$408:B625)</f>
        <v>218</v>
      </c>
      <c r="C625" s="133">
        <v>55</v>
      </c>
      <c r="D625" s="817" t="s">
        <v>584</v>
      </c>
      <c r="E625" s="818" t="s">
        <v>585</v>
      </c>
      <c r="F625" s="135" t="s">
        <v>586</v>
      </c>
      <c r="G625" s="18" t="s">
        <v>17</v>
      </c>
      <c r="H625" s="18"/>
      <c r="I625" s="142" t="s">
        <v>587</v>
      </c>
      <c r="J625" s="381">
        <v>26502</v>
      </c>
      <c r="K625" s="133">
        <f t="shared" ca="1" si="12"/>
        <v>50</v>
      </c>
      <c r="L625" s="145" t="s">
        <v>98</v>
      </c>
      <c r="M625" s="145" t="s">
        <v>78</v>
      </c>
      <c r="N625" s="154"/>
    </row>
    <row r="626" spans="1:14">
      <c r="A626" s="7">
        <f>ROWS($A$3:A626)</f>
        <v>624</v>
      </c>
      <c r="B626" s="22">
        <f>ROWS($B$408:B626)</f>
        <v>219</v>
      </c>
      <c r="C626" s="133"/>
      <c r="D626" s="324"/>
      <c r="E626" s="26" t="s">
        <v>588</v>
      </c>
      <c r="F626" s="20" t="s">
        <v>589</v>
      </c>
      <c r="G626" s="18"/>
      <c r="H626" s="18" t="s">
        <v>7</v>
      </c>
      <c r="I626" s="142" t="s">
        <v>62</v>
      </c>
      <c r="J626" s="381">
        <v>26385</v>
      </c>
      <c r="K626" s="133">
        <f t="shared" ca="1" si="12"/>
        <v>50</v>
      </c>
      <c r="L626" s="145" t="s">
        <v>98</v>
      </c>
      <c r="M626" s="145" t="s">
        <v>78</v>
      </c>
      <c r="N626" s="148"/>
    </row>
    <row r="627" spans="1:14">
      <c r="A627" s="7">
        <f>ROWS($A$3:A627)</f>
        <v>625</v>
      </c>
      <c r="B627" s="22">
        <f>ROWS($B$408:B627)</f>
        <v>220</v>
      </c>
      <c r="C627" s="133"/>
      <c r="D627" s="324"/>
      <c r="E627" s="26" t="s">
        <v>590</v>
      </c>
      <c r="F627" s="20" t="s">
        <v>591</v>
      </c>
      <c r="G627" s="18" t="s">
        <v>17</v>
      </c>
      <c r="H627" s="18"/>
      <c r="I627" s="142" t="s">
        <v>50</v>
      </c>
      <c r="J627" s="381">
        <v>36769</v>
      </c>
      <c r="K627" s="133">
        <f t="shared" ca="1" si="12"/>
        <v>22</v>
      </c>
      <c r="L627" s="145" t="s">
        <v>19</v>
      </c>
      <c r="M627" s="145" t="s">
        <v>245</v>
      </c>
      <c r="N627" s="148"/>
    </row>
    <row r="628" spans="1:14">
      <c r="A628" s="7">
        <f>ROWS($A$3:A628)</f>
        <v>626</v>
      </c>
      <c r="B628" s="22">
        <f>ROWS($B$408:B628)</f>
        <v>221</v>
      </c>
      <c r="C628" s="133"/>
      <c r="D628" s="324"/>
      <c r="E628" s="26" t="s">
        <v>592</v>
      </c>
      <c r="F628" s="20" t="s">
        <v>593</v>
      </c>
      <c r="G628" s="18"/>
      <c r="H628" s="18" t="s">
        <v>7</v>
      </c>
      <c r="I628" s="142" t="s">
        <v>50</v>
      </c>
      <c r="J628" s="381">
        <v>37324</v>
      </c>
      <c r="K628" s="133">
        <f t="shared" ca="1" si="12"/>
        <v>20</v>
      </c>
      <c r="L628" s="145" t="s">
        <v>19</v>
      </c>
      <c r="M628" s="145" t="s">
        <v>245</v>
      </c>
      <c r="N628" s="148"/>
    </row>
    <row r="629" spans="1:14">
      <c r="A629" s="7">
        <f>ROWS($A$3:A629)</f>
        <v>627</v>
      </c>
      <c r="B629" s="22">
        <f>ROWS($B$408:B629)</f>
        <v>222</v>
      </c>
      <c r="C629" s="133"/>
      <c r="D629" s="324"/>
      <c r="E629" s="26" t="s">
        <v>594</v>
      </c>
      <c r="F629" s="20" t="s">
        <v>595</v>
      </c>
      <c r="G629" s="18"/>
      <c r="H629" s="18" t="s">
        <v>7</v>
      </c>
      <c r="I629" s="142" t="s">
        <v>50</v>
      </c>
      <c r="J629" s="381">
        <v>38292</v>
      </c>
      <c r="K629" s="133">
        <f t="shared" ca="1" si="12"/>
        <v>18</v>
      </c>
      <c r="L629" s="145" t="s">
        <v>113</v>
      </c>
      <c r="M629" s="145" t="s">
        <v>35</v>
      </c>
      <c r="N629" s="148"/>
    </row>
    <row r="630" spans="1:14">
      <c r="A630" s="7">
        <f>ROWS($A$3:A630)</f>
        <v>628</v>
      </c>
      <c r="B630" s="22">
        <f>ROWS($B$408:B630)</f>
        <v>223</v>
      </c>
      <c r="C630" s="133"/>
      <c r="D630" s="324"/>
      <c r="E630" s="26" t="s">
        <v>596</v>
      </c>
      <c r="F630" s="20" t="s">
        <v>597</v>
      </c>
      <c r="G630" s="18"/>
      <c r="H630" s="18" t="s">
        <v>7</v>
      </c>
      <c r="I630" s="142" t="s">
        <v>62</v>
      </c>
      <c r="J630" s="381">
        <v>38789</v>
      </c>
      <c r="K630" s="133">
        <f t="shared" ca="1" si="12"/>
        <v>16</v>
      </c>
      <c r="L630" s="145" t="s">
        <v>113</v>
      </c>
      <c r="M630" s="145" t="s">
        <v>35</v>
      </c>
      <c r="N630" s="148"/>
    </row>
    <row r="631" spans="1:14">
      <c r="A631" s="7">
        <f>ROWS($A$3:A631)</f>
        <v>629</v>
      </c>
      <c r="B631" s="22">
        <f>ROWS($B$408:B631)</f>
        <v>224</v>
      </c>
      <c r="C631" s="133"/>
      <c r="D631" s="324"/>
      <c r="E631" s="26" t="s">
        <v>598</v>
      </c>
      <c r="F631" s="20" t="s">
        <v>599</v>
      </c>
      <c r="G631" s="18"/>
      <c r="H631" s="18" t="s">
        <v>7</v>
      </c>
      <c r="I631" s="142" t="s">
        <v>50</v>
      </c>
      <c r="J631" s="381">
        <v>41253</v>
      </c>
      <c r="K631" s="133">
        <f t="shared" ca="1" si="12"/>
        <v>9</v>
      </c>
      <c r="L631" s="145" t="s">
        <v>38</v>
      </c>
      <c r="M631" s="145" t="s">
        <v>35</v>
      </c>
      <c r="N631" s="148"/>
    </row>
    <row r="632" spans="1:14">
      <c r="A632" s="7">
        <f>ROWS($A$3:A632)</f>
        <v>630</v>
      </c>
      <c r="B632" s="22">
        <f>ROWS($B$408:B632)</f>
        <v>225</v>
      </c>
      <c r="C632" s="133">
        <v>56</v>
      </c>
      <c r="D632" s="46" t="s">
        <v>600</v>
      </c>
      <c r="E632" s="26" t="s">
        <v>601</v>
      </c>
      <c r="F632" s="135" t="s">
        <v>602</v>
      </c>
      <c r="G632" s="18" t="s">
        <v>17</v>
      </c>
      <c r="H632" s="18"/>
      <c r="I632" s="142" t="s">
        <v>50</v>
      </c>
      <c r="J632" s="381" t="str">
        <f>MID(E632,7,2)&amp;"/"&amp;MID(E632,9,2)&amp;"/"&amp;MID(E632,11,2)</f>
        <v>07/07/83</v>
      </c>
      <c r="K632" s="133">
        <f t="shared" ca="1" si="12"/>
        <v>39</v>
      </c>
      <c r="L632" s="145" t="s">
        <v>24</v>
      </c>
      <c r="M632" s="145" t="s">
        <v>603</v>
      </c>
      <c r="N632" s="154"/>
    </row>
    <row r="633" spans="1:14">
      <c r="A633" s="7">
        <f>ROWS($A$3:A633)</f>
        <v>631</v>
      </c>
      <c r="B633" s="22">
        <f>ROWS($B$408:B633)</f>
        <v>226</v>
      </c>
      <c r="C633" s="133">
        <v>57</v>
      </c>
      <c r="D633" s="46" t="s">
        <v>604</v>
      </c>
      <c r="E633" s="26" t="s">
        <v>605</v>
      </c>
      <c r="F633" s="164" t="s">
        <v>606</v>
      </c>
      <c r="G633" s="18" t="s">
        <v>17</v>
      </c>
      <c r="H633" s="18"/>
      <c r="I633" s="142" t="s">
        <v>23</v>
      </c>
      <c r="J633" s="381">
        <v>22751</v>
      </c>
      <c r="K633" s="133">
        <f t="shared" ca="1" si="12"/>
        <v>60</v>
      </c>
      <c r="L633" s="145" t="s">
        <v>24</v>
      </c>
      <c r="M633" s="145" t="s">
        <v>20</v>
      </c>
      <c r="N633" s="147" t="s">
        <v>2497</v>
      </c>
    </row>
    <row r="634" spans="1:14">
      <c r="A634" s="7">
        <f>ROWS($A$3:A634)</f>
        <v>632</v>
      </c>
      <c r="B634" s="22">
        <f>ROWS($B$408:B634)</f>
        <v>227</v>
      </c>
      <c r="C634" s="133"/>
      <c r="D634" s="134"/>
      <c r="E634" s="155" t="s">
        <v>607</v>
      </c>
      <c r="F634" s="165" t="s">
        <v>608</v>
      </c>
      <c r="G634" s="18" t="s">
        <v>17</v>
      </c>
      <c r="H634" s="18"/>
      <c r="I634" s="142" t="s">
        <v>23</v>
      </c>
      <c r="J634" s="381">
        <v>33166</v>
      </c>
      <c r="K634" s="133">
        <f t="shared" ca="1" si="12"/>
        <v>32</v>
      </c>
      <c r="L634" s="145" t="s">
        <v>19</v>
      </c>
      <c r="M634" s="145" t="s">
        <v>42</v>
      </c>
      <c r="N634" s="148"/>
    </row>
    <row r="635" spans="1:14">
      <c r="A635" s="7">
        <f>ROWS($A$3:A635)</f>
        <v>633</v>
      </c>
      <c r="B635" s="22">
        <f>ROWS($B$408:B635)</f>
        <v>228</v>
      </c>
      <c r="C635" s="133"/>
      <c r="D635" s="46"/>
      <c r="E635" s="26" t="s">
        <v>609</v>
      </c>
      <c r="F635" s="46" t="s">
        <v>610</v>
      </c>
      <c r="G635" s="18"/>
      <c r="H635" s="18" t="s">
        <v>7</v>
      </c>
      <c r="I635" s="142" t="s">
        <v>611</v>
      </c>
      <c r="J635" s="381">
        <v>22929</v>
      </c>
      <c r="K635" s="133">
        <f t="shared" ca="1" si="12"/>
        <v>60</v>
      </c>
      <c r="L635" s="145" t="s">
        <v>24</v>
      </c>
      <c r="M635" s="145" t="s">
        <v>20</v>
      </c>
      <c r="N635" s="148"/>
    </row>
    <row r="636" spans="1:14">
      <c r="A636" s="7">
        <f>ROWS($A$3:A636)</f>
        <v>634</v>
      </c>
      <c r="B636" s="22">
        <f>ROWS($B$408:B636)</f>
        <v>229</v>
      </c>
      <c r="C636" s="133"/>
      <c r="D636" s="324"/>
      <c r="E636" s="26" t="s">
        <v>612</v>
      </c>
      <c r="F636" s="46" t="s">
        <v>613</v>
      </c>
      <c r="G636" s="18"/>
      <c r="H636" s="18" t="s">
        <v>7</v>
      </c>
      <c r="I636" s="142" t="s">
        <v>23</v>
      </c>
      <c r="J636" s="381">
        <v>35029</v>
      </c>
      <c r="K636" s="133">
        <f t="shared" ca="1" si="12"/>
        <v>27</v>
      </c>
      <c r="L636" s="145" t="s">
        <v>19</v>
      </c>
      <c r="M636" s="145" t="s">
        <v>74</v>
      </c>
      <c r="N636" s="148"/>
    </row>
    <row r="637" spans="1:14">
      <c r="A637" s="7">
        <f>ROWS($A$3:A637)</f>
        <v>635</v>
      </c>
      <c r="B637" s="22">
        <f>ROWS($B$408:B637)</f>
        <v>230</v>
      </c>
      <c r="C637" s="133"/>
      <c r="D637" s="324"/>
      <c r="E637" s="26" t="s">
        <v>614</v>
      </c>
      <c r="F637" s="46" t="s">
        <v>615</v>
      </c>
      <c r="G637" s="18" t="s">
        <v>17</v>
      </c>
      <c r="H637" s="18"/>
      <c r="I637" s="142" t="s">
        <v>23</v>
      </c>
      <c r="J637" s="381">
        <v>35216</v>
      </c>
      <c r="K637" s="133">
        <f t="shared" ca="1" si="12"/>
        <v>26</v>
      </c>
      <c r="L637" s="145" t="s">
        <v>24</v>
      </c>
      <c r="M637" s="145" t="s">
        <v>616</v>
      </c>
      <c r="N637" s="148"/>
    </row>
    <row r="638" spans="1:14">
      <c r="A638" s="7">
        <f>ROWS($A$3:A638)</f>
        <v>636</v>
      </c>
      <c r="B638" s="22">
        <f>ROWS($B$408:B638)</f>
        <v>231</v>
      </c>
      <c r="C638" s="133"/>
      <c r="D638" s="324"/>
      <c r="E638" s="26" t="s">
        <v>617</v>
      </c>
      <c r="F638" s="46" t="s">
        <v>618</v>
      </c>
      <c r="G638" s="18"/>
      <c r="H638" s="18" t="s">
        <v>7</v>
      </c>
      <c r="I638" s="142" t="s">
        <v>23</v>
      </c>
      <c r="J638" s="381">
        <v>37127</v>
      </c>
      <c r="K638" s="133">
        <f t="shared" ca="1" si="12"/>
        <v>21</v>
      </c>
      <c r="L638" s="145" t="s">
        <v>24</v>
      </c>
      <c r="M638" s="145" t="s">
        <v>35</v>
      </c>
      <c r="N638" s="148"/>
    </row>
    <row r="639" spans="1:14">
      <c r="A639" s="7">
        <f>ROWS($A$3:A639)</f>
        <v>637</v>
      </c>
      <c r="B639" s="22">
        <f>ROWS($B$408:B639)</f>
        <v>232</v>
      </c>
      <c r="C639" s="133"/>
      <c r="D639" s="324"/>
      <c r="E639" s="26" t="s">
        <v>619</v>
      </c>
      <c r="F639" s="46" t="s">
        <v>620</v>
      </c>
      <c r="G639" s="18"/>
      <c r="H639" s="18" t="s">
        <v>7</v>
      </c>
      <c r="I639" s="142" t="s">
        <v>23</v>
      </c>
      <c r="J639" s="381">
        <v>39030</v>
      </c>
      <c r="K639" s="133">
        <f t="shared" ca="1" si="12"/>
        <v>16</v>
      </c>
      <c r="L639" s="145" t="s">
        <v>113</v>
      </c>
      <c r="M639" s="145" t="s">
        <v>35</v>
      </c>
      <c r="N639" s="148"/>
    </row>
    <row r="640" spans="1:14">
      <c r="A640" s="7">
        <f>ROWS($A$3:A640)</f>
        <v>638</v>
      </c>
      <c r="B640" s="22">
        <f>ROWS($B$408:B640)</f>
        <v>233</v>
      </c>
      <c r="C640" s="133">
        <v>58</v>
      </c>
      <c r="D640" s="46" t="s">
        <v>621</v>
      </c>
      <c r="E640" s="26" t="s">
        <v>622</v>
      </c>
      <c r="F640" s="164" t="s">
        <v>623</v>
      </c>
      <c r="G640" s="18" t="s">
        <v>17</v>
      </c>
      <c r="H640" s="18"/>
      <c r="I640" s="142" t="s">
        <v>50</v>
      </c>
      <c r="J640" s="381">
        <v>22970</v>
      </c>
      <c r="K640" s="133">
        <f t="shared" ca="1" si="12"/>
        <v>60</v>
      </c>
      <c r="L640" s="145" t="s">
        <v>82</v>
      </c>
      <c r="M640" s="145" t="s">
        <v>78</v>
      </c>
      <c r="N640" s="154"/>
    </row>
    <row r="641" spans="1:14">
      <c r="A641" s="7">
        <f>ROWS($A$3:A641)</f>
        <v>639</v>
      </c>
      <c r="B641" s="22">
        <f>ROWS($B$408:B641)</f>
        <v>234</v>
      </c>
      <c r="C641" s="133"/>
      <c r="D641" s="46"/>
      <c r="E641" s="26" t="s">
        <v>624</v>
      </c>
      <c r="F641" s="46" t="s">
        <v>625</v>
      </c>
      <c r="G641" s="18"/>
      <c r="H641" s="18" t="s">
        <v>7</v>
      </c>
      <c r="I641" s="142" t="s">
        <v>626</v>
      </c>
      <c r="J641" s="381">
        <v>26022</v>
      </c>
      <c r="K641" s="133">
        <f t="shared" ca="1" si="12"/>
        <v>51</v>
      </c>
      <c r="L641" s="145" t="s">
        <v>19</v>
      </c>
      <c r="M641" s="145" t="s">
        <v>42</v>
      </c>
      <c r="N641" s="148"/>
    </row>
    <row r="642" spans="1:14">
      <c r="A642" s="7">
        <f>ROWS($A$3:A642)</f>
        <v>640</v>
      </c>
      <c r="B642" s="22">
        <f>ROWS($B$408:B642)</f>
        <v>235</v>
      </c>
      <c r="C642" s="133"/>
      <c r="D642" s="46"/>
      <c r="E642" s="26" t="s">
        <v>627</v>
      </c>
      <c r="F642" s="46" t="s">
        <v>628</v>
      </c>
      <c r="G642" s="18" t="s">
        <v>17</v>
      </c>
      <c r="H642" s="18"/>
      <c r="I642" s="142" t="s">
        <v>191</v>
      </c>
      <c r="J642" s="381">
        <v>33941</v>
      </c>
      <c r="K642" s="133">
        <f t="shared" ca="1" si="12"/>
        <v>29</v>
      </c>
      <c r="L642" s="145" t="s">
        <v>98</v>
      </c>
      <c r="M642" s="145" t="s">
        <v>74</v>
      </c>
      <c r="N642" s="148"/>
    </row>
    <row r="643" spans="1:14">
      <c r="A643" s="7">
        <f>ROWS($A$3:A643)</f>
        <v>641</v>
      </c>
      <c r="B643" s="22">
        <f>ROWS($B$408:B643)</f>
        <v>236</v>
      </c>
      <c r="C643" s="133"/>
      <c r="D643" s="46"/>
      <c r="E643" s="26" t="s">
        <v>629</v>
      </c>
      <c r="F643" s="46" t="s">
        <v>630</v>
      </c>
      <c r="G643" s="18" t="s">
        <v>17</v>
      </c>
      <c r="H643" s="18"/>
      <c r="I643" s="142" t="s">
        <v>50</v>
      </c>
      <c r="J643" s="381">
        <v>35806</v>
      </c>
      <c r="K643" s="133">
        <f t="shared" ca="1" si="12"/>
        <v>24</v>
      </c>
      <c r="L643" s="145" t="s">
        <v>19</v>
      </c>
      <c r="M643" s="145" t="s">
        <v>74</v>
      </c>
      <c r="N643" s="148"/>
    </row>
    <row r="644" spans="1:14">
      <c r="A644" s="7">
        <f>ROWS($A$3:A644)</f>
        <v>642</v>
      </c>
      <c r="B644" s="22">
        <f>ROWS($B$408:B644)</f>
        <v>237</v>
      </c>
      <c r="C644" s="133"/>
      <c r="D644" s="46"/>
      <c r="E644" s="26" t="s">
        <v>631</v>
      </c>
      <c r="F644" s="46" t="s">
        <v>632</v>
      </c>
      <c r="G644" s="18" t="s">
        <v>17</v>
      </c>
      <c r="H644" s="18"/>
      <c r="I644" s="142" t="s">
        <v>50</v>
      </c>
      <c r="J644" s="381">
        <v>36907</v>
      </c>
      <c r="K644" s="133">
        <f t="shared" ca="1" si="12"/>
        <v>21</v>
      </c>
      <c r="L644" s="145" t="s">
        <v>19</v>
      </c>
      <c r="M644" s="145" t="s">
        <v>74</v>
      </c>
      <c r="N644" s="148"/>
    </row>
    <row r="645" spans="1:14">
      <c r="A645" s="7">
        <f>ROWS($A$3:A645)</f>
        <v>643</v>
      </c>
      <c r="B645" s="22">
        <f>ROWS($B$408:B645)</f>
        <v>238</v>
      </c>
      <c r="C645" s="133">
        <v>59</v>
      </c>
      <c r="D645" s="46" t="s">
        <v>633</v>
      </c>
      <c r="E645" s="26" t="s">
        <v>634</v>
      </c>
      <c r="F645" s="164" t="s">
        <v>635</v>
      </c>
      <c r="G645" s="18" t="s">
        <v>17</v>
      </c>
      <c r="H645" s="18"/>
      <c r="I645" s="142" t="s">
        <v>459</v>
      </c>
      <c r="J645" s="381">
        <v>21254</v>
      </c>
      <c r="K645" s="133">
        <f t="shared" ca="1" si="12"/>
        <v>64</v>
      </c>
      <c r="L645" s="145" t="s">
        <v>113</v>
      </c>
      <c r="M645" s="145" t="s">
        <v>20</v>
      </c>
      <c r="N645" s="147" t="s">
        <v>2498</v>
      </c>
    </row>
    <row r="646" spans="1:14">
      <c r="A646" s="7">
        <f>ROWS($A$3:A646)</f>
        <v>644</v>
      </c>
      <c r="B646" s="22">
        <f>ROWS($B$408:B646)</f>
        <v>239</v>
      </c>
      <c r="C646" s="133"/>
      <c r="D646" s="46"/>
      <c r="E646" s="26" t="s">
        <v>636</v>
      </c>
      <c r="F646" s="46" t="s">
        <v>637</v>
      </c>
      <c r="G646" s="18"/>
      <c r="H646" s="18" t="s">
        <v>7</v>
      </c>
      <c r="I646" s="142" t="s">
        <v>23</v>
      </c>
      <c r="J646" s="381">
        <v>18422</v>
      </c>
      <c r="K646" s="133">
        <f t="shared" ca="1" si="12"/>
        <v>72</v>
      </c>
      <c r="L646" s="145" t="s">
        <v>19</v>
      </c>
      <c r="M646" s="145" t="s">
        <v>42</v>
      </c>
      <c r="N646" s="148"/>
    </row>
    <row r="647" spans="1:14">
      <c r="A647" s="7">
        <f>ROWS($A$3:A647)</f>
        <v>645</v>
      </c>
      <c r="B647" s="22">
        <f>ROWS($B$408:B647)</f>
        <v>240</v>
      </c>
      <c r="C647" s="133">
        <v>60</v>
      </c>
      <c r="D647" s="46" t="s">
        <v>638</v>
      </c>
      <c r="E647" s="26" t="s">
        <v>639</v>
      </c>
      <c r="F647" s="164" t="s">
        <v>640</v>
      </c>
      <c r="G647" s="18"/>
      <c r="H647" s="18" t="s">
        <v>7</v>
      </c>
      <c r="I647" s="142" t="s">
        <v>437</v>
      </c>
      <c r="J647" s="381">
        <v>11078</v>
      </c>
      <c r="K647" s="133">
        <f t="shared" ca="1" si="12"/>
        <v>92</v>
      </c>
      <c r="L647" s="145" t="s">
        <v>113</v>
      </c>
      <c r="M647" s="145" t="s">
        <v>360</v>
      </c>
      <c r="N647" s="154"/>
    </row>
    <row r="648" spans="1:14">
      <c r="A648" s="7">
        <f>ROWS($A$3:A648)</f>
        <v>646</v>
      </c>
      <c r="B648" s="22">
        <f>ROWS($B$408:B648)</f>
        <v>241</v>
      </c>
      <c r="C648" s="133">
        <v>61</v>
      </c>
      <c r="D648" s="46" t="s">
        <v>641</v>
      </c>
      <c r="E648" s="26" t="s">
        <v>642</v>
      </c>
      <c r="F648" s="164" t="s">
        <v>643</v>
      </c>
      <c r="G648" s="18" t="s">
        <v>17</v>
      </c>
      <c r="H648" s="18"/>
      <c r="I648" s="142" t="s">
        <v>23</v>
      </c>
      <c r="J648" s="381">
        <v>32420</v>
      </c>
      <c r="K648" s="133">
        <f t="shared" ca="1" si="12"/>
        <v>34</v>
      </c>
      <c r="L648" s="145" t="s">
        <v>19</v>
      </c>
      <c r="M648" s="145" t="s">
        <v>42</v>
      </c>
      <c r="N648" s="154" t="s">
        <v>1184</v>
      </c>
    </row>
    <row r="649" spans="1:14">
      <c r="A649" s="7">
        <f>ROWS($A$3:A649)</f>
        <v>647</v>
      </c>
      <c r="B649" s="22">
        <f>ROWS($B$408:B649)</f>
        <v>242</v>
      </c>
      <c r="C649" s="133"/>
      <c r="D649" s="46"/>
      <c r="E649" s="26" t="s">
        <v>644</v>
      </c>
      <c r="F649" s="46" t="s">
        <v>645</v>
      </c>
      <c r="G649" s="18"/>
      <c r="H649" s="18" t="s">
        <v>7</v>
      </c>
      <c r="I649" s="142" t="s">
        <v>646</v>
      </c>
      <c r="J649" s="381">
        <v>34909</v>
      </c>
      <c r="K649" s="133">
        <f t="shared" ca="1" si="12"/>
        <v>27</v>
      </c>
      <c r="L649" s="145" t="s">
        <v>19</v>
      </c>
      <c r="M649" s="145" t="s">
        <v>47</v>
      </c>
      <c r="N649" s="148"/>
    </row>
    <row r="650" spans="1:14">
      <c r="A650" s="7">
        <f>ROWS($A$3:A650)</f>
        <v>648</v>
      </c>
      <c r="B650" s="22">
        <f>ROWS($B$408:B650)</f>
        <v>243</v>
      </c>
      <c r="C650" s="133"/>
      <c r="D650" s="46"/>
      <c r="E650" s="26" t="s">
        <v>647</v>
      </c>
      <c r="F650" s="46" t="s">
        <v>648</v>
      </c>
      <c r="G650" s="18" t="s">
        <v>17</v>
      </c>
      <c r="H650" s="18"/>
      <c r="I650" s="142" t="s">
        <v>23</v>
      </c>
      <c r="J650" s="381">
        <v>42368</v>
      </c>
      <c r="K650" s="133">
        <f t="shared" ca="1" si="12"/>
        <v>6</v>
      </c>
      <c r="L650" s="145" t="s">
        <v>51</v>
      </c>
      <c r="M650" s="145" t="s">
        <v>52</v>
      </c>
      <c r="N650" s="148"/>
    </row>
    <row r="651" spans="1:14">
      <c r="A651" s="7">
        <f>ROWS($A$3:A651)</f>
        <v>649</v>
      </c>
      <c r="B651" s="22">
        <f>ROWS($B$408:B651)</f>
        <v>244</v>
      </c>
      <c r="C651" s="133"/>
      <c r="D651" s="46"/>
      <c r="E651" s="26" t="s">
        <v>649</v>
      </c>
      <c r="F651" s="46" t="s">
        <v>650</v>
      </c>
      <c r="G651" s="18" t="s">
        <v>17</v>
      </c>
      <c r="H651" s="18"/>
      <c r="I651" s="142" t="s">
        <v>23</v>
      </c>
      <c r="J651" s="381">
        <v>42782</v>
      </c>
      <c r="K651" s="133">
        <f t="shared" ca="1" si="12"/>
        <v>5</v>
      </c>
      <c r="L651" s="145" t="s">
        <v>51</v>
      </c>
      <c r="M651" s="145" t="s">
        <v>52</v>
      </c>
      <c r="N651" s="148"/>
    </row>
    <row r="652" spans="1:14">
      <c r="A652" s="7">
        <f>ROWS($A$3:A652)</f>
        <v>650</v>
      </c>
      <c r="B652" s="22">
        <f>ROWS($B$408:B652)</f>
        <v>245</v>
      </c>
      <c r="C652" s="133"/>
      <c r="D652" s="134"/>
      <c r="E652" s="19" t="s">
        <v>651</v>
      </c>
      <c r="F652" s="174" t="s">
        <v>652</v>
      </c>
      <c r="G652" s="18"/>
      <c r="H652" s="18" t="s">
        <v>7</v>
      </c>
      <c r="I652" s="142" t="s">
        <v>50</v>
      </c>
      <c r="J652" s="381">
        <v>44272</v>
      </c>
      <c r="K652" s="133">
        <f t="shared" ca="1" si="12"/>
        <v>1</v>
      </c>
      <c r="L652" s="145" t="s">
        <v>51</v>
      </c>
      <c r="M652" s="145" t="s">
        <v>52</v>
      </c>
      <c r="N652" s="148"/>
    </row>
    <row r="653" spans="1:14" ht="30">
      <c r="A653" s="7">
        <f>ROWS($A$3:A653)</f>
        <v>651</v>
      </c>
      <c r="B653" s="22">
        <f>ROWS($B$408:B653)</f>
        <v>246</v>
      </c>
      <c r="C653" s="133">
        <v>62</v>
      </c>
      <c r="D653" s="46" t="s">
        <v>653</v>
      </c>
      <c r="E653" s="26" t="s">
        <v>654</v>
      </c>
      <c r="F653" s="164" t="s">
        <v>655</v>
      </c>
      <c r="G653" s="18" t="s">
        <v>17</v>
      </c>
      <c r="H653" s="18"/>
      <c r="I653" s="142" t="s">
        <v>656</v>
      </c>
      <c r="J653" s="381">
        <v>27918</v>
      </c>
      <c r="K653" s="133">
        <f t="shared" ca="1" si="12"/>
        <v>46</v>
      </c>
      <c r="L653" s="145" t="s">
        <v>24</v>
      </c>
      <c r="M653" s="145" t="s">
        <v>616</v>
      </c>
      <c r="N653" s="154" t="s">
        <v>1184</v>
      </c>
    </row>
    <row r="654" spans="1:14">
      <c r="A654" s="7">
        <f>ROWS($A$3:A654)</f>
        <v>652</v>
      </c>
      <c r="B654" s="22">
        <f>ROWS($B$408:B654)</f>
        <v>247</v>
      </c>
      <c r="C654" s="133">
        <v>63</v>
      </c>
      <c r="D654" s="46" t="s">
        <v>657</v>
      </c>
      <c r="E654" s="26" t="s">
        <v>658</v>
      </c>
      <c r="F654" s="164" t="s">
        <v>659</v>
      </c>
      <c r="G654" s="18" t="s">
        <v>17</v>
      </c>
      <c r="H654" s="18"/>
      <c r="I654" s="142" t="s">
        <v>568</v>
      </c>
      <c r="J654" s="381">
        <v>26799</v>
      </c>
      <c r="K654" s="133">
        <f t="shared" ca="1" si="12"/>
        <v>49</v>
      </c>
      <c r="L654" s="145" t="s">
        <v>113</v>
      </c>
      <c r="M654" s="145" t="s">
        <v>42</v>
      </c>
      <c r="N654" s="154" t="s">
        <v>1184</v>
      </c>
    </row>
    <row r="655" spans="1:14">
      <c r="A655" s="7">
        <f>ROWS($A$3:A655)</f>
        <v>653</v>
      </c>
      <c r="B655" s="22">
        <f>ROWS($B$408:B655)</f>
        <v>248</v>
      </c>
      <c r="C655" s="133"/>
      <c r="D655" s="46"/>
      <c r="E655" s="26" t="s">
        <v>660</v>
      </c>
      <c r="F655" s="46" t="s">
        <v>661</v>
      </c>
      <c r="G655" s="18"/>
      <c r="H655" s="18" t="s">
        <v>7</v>
      </c>
      <c r="I655" s="142" t="s">
        <v>50</v>
      </c>
      <c r="J655" s="381">
        <v>25267</v>
      </c>
      <c r="K655" s="133">
        <f t="shared" ca="1" si="12"/>
        <v>53</v>
      </c>
      <c r="L655" s="145" t="s">
        <v>113</v>
      </c>
      <c r="M655" s="145" t="s">
        <v>47</v>
      </c>
      <c r="N655" s="148"/>
    </row>
    <row r="656" spans="1:14">
      <c r="A656" s="7">
        <f>ROWS($A$3:A656)</f>
        <v>654</v>
      </c>
      <c r="B656" s="22">
        <f>ROWS($B$408:B656)</f>
        <v>249</v>
      </c>
      <c r="C656" s="133">
        <v>64</v>
      </c>
      <c r="D656" s="817" t="s">
        <v>662</v>
      </c>
      <c r="E656" s="818" t="s">
        <v>663</v>
      </c>
      <c r="F656" s="135" t="s">
        <v>664</v>
      </c>
      <c r="G656" s="820" t="s">
        <v>17</v>
      </c>
      <c r="H656" s="18"/>
      <c r="I656" s="142" t="s">
        <v>50</v>
      </c>
      <c r="J656" s="381" t="str">
        <f>MID(E656,7,2)&amp;"/"&amp;MID(E656,9,2)&amp;"/"&amp;MID(E656,11,2)</f>
        <v>30/09/87</v>
      </c>
      <c r="K656" s="133">
        <f t="shared" ca="1" si="12"/>
        <v>35</v>
      </c>
      <c r="L656" s="822" t="s">
        <v>19</v>
      </c>
      <c r="M656" s="145" t="s">
        <v>30</v>
      </c>
      <c r="N656" s="154"/>
    </row>
    <row r="657" spans="1:14">
      <c r="A657" s="7">
        <f>ROWS($A$3:A657)</f>
        <v>655</v>
      </c>
      <c r="B657" s="22">
        <f>ROWS($B$408:B657)</f>
        <v>250</v>
      </c>
      <c r="C657" s="133"/>
      <c r="D657" s="324"/>
      <c r="E657" s="818" t="s">
        <v>665</v>
      </c>
      <c r="F657" s="819" t="s">
        <v>666</v>
      </c>
      <c r="G657" s="18"/>
      <c r="H657" s="18" t="s">
        <v>7</v>
      </c>
      <c r="I657" s="142" t="s">
        <v>667</v>
      </c>
      <c r="J657" s="381" t="str">
        <f>MID(E657,7,2)-40&amp;"/"&amp;MID(E657,9,2)&amp;"/"&amp;MID(E657,11,2)</f>
        <v>20/08/90</v>
      </c>
      <c r="K657" s="133">
        <f t="shared" ca="1" si="12"/>
        <v>32</v>
      </c>
      <c r="L657" s="145" t="s">
        <v>19</v>
      </c>
      <c r="M657" s="145" t="s">
        <v>30</v>
      </c>
      <c r="N657" s="148"/>
    </row>
    <row r="658" spans="1:14">
      <c r="A658" s="7">
        <f>ROWS($A$3:A658)</f>
        <v>656</v>
      </c>
      <c r="B658" s="22">
        <f>ROWS($B$408:B658)</f>
        <v>251</v>
      </c>
      <c r="C658" s="133"/>
      <c r="D658" s="324"/>
      <c r="E658" s="818" t="s">
        <v>668</v>
      </c>
      <c r="F658" s="20" t="s">
        <v>669</v>
      </c>
      <c r="G658" s="18"/>
      <c r="H658" s="18" t="s">
        <v>7</v>
      </c>
      <c r="I658" s="142" t="s">
        <v>50</v>
      </c>
      <c r="J658" s="381" t="str">
        <f>MID(E658,7,2)-40&amp;"/"&amp;MID(E658,9,2)&amp;"/"&amp;MID(E658,11,2)</f>
        <v>3/12/14</v>
      </c>
      <c r="K658" s="133">
        <f t="shared" ca="1" si="12"/>
        <v>7</v>
      </c>
      <c r="L658" s="822" t="s">
        <v>51</v>
      </c>
      <c r="M658" s="822" t="s">
        <v>52</v>
      </c>
      <c r="N658" s="148"/>
    </row>
    <row r="659" spans="1:14">
      <c r="A659" s="7">
        <f>ROWS($A$3:A659)</f>
        <v>657</v>
      </c>
      <c r="B659" s="22">
        <f>ROWS($B$408:B659)</f>
        <v>252</v>
      </c>
      <c r="C659" s="133"/>
      <c r="D659" s="324"/>
      <c r="E659" s="818" t="s">
        <v>670</v>
      </c>
      <c r="F659" s="819" t="s">
        <v>671</v>
      </c>
      <c r="G659" s="18"/>
      <c r="H659" s="820" t="s">
        <v>7</v>
      </c>
      <c r="I659" s="142" t="s">
        <v>50</v>
      </c>
      <c r="J659" s="381" t="str">
        <f>MID(E659,7,2)-40&amp;"/"&amp;MID(E659,9,2)&amp;"/"&amp;MID(E659,11,2)</f>
        <v>27/04/18</v>
      </c>
      <c r="K659" s="133">
        <f t="shared" ca="1" si="12"/>
        <v>4</v>
      </c>
      <c r="L659" s="145" t="s">
        <v>51</v>
      </c>
      <c r="M659" s="145" t="s">
        <v>52</v>
      </c>
      <c r="N659" s="148"/>
    </row>
    <row r="660" spans="1:14">
      <c r="A660" s="7">
        <f>ROWS($A$3:A660)</f>
        <v>658</v>
      </c>
      <c r="B660" s="22">
        <f>ROWS($B$408:B660)</f>
        <v>253</v>
      </c>
      <c r="C660" s="133"/>
      <c r="D660" s="324"/>
      <c r="E660" s="19" t="s">
        <v>672</v>
      </c>
      <c r="F660" s="20" t="s">
        <v>673</v>
      </c>
      <c r="G660" s="18" t="s">
        <v>17</v>
      </c>
      <c r="H660" s="18"/>
      <c r="I660" s="142" t="s">
        <v>50</v>
      </c>
      <c r="J660" s="381">
        <v>44095</v>
      </c>
      <c r="K660" s="133">
        <f t="shared" ca="1" si="12"/>
        <v>2</v>
      </c>
      <c r="L660" s="145" t="s">
        <v>51</v>
      </c>
      <c r="M660" s="145" t="s">
        <v>52</v>
      </c>
      <c r="N660" s="148"/>
    </row>
    <row r="661" spans="1:14">
      <c r="A661" s="7">
        <f>ROWS($A$3:A661)</f>
        <v>659</v>
      </c>
      <c r="B661" s="22">
        <f>ROWS($B$408:B661)</f>
        <v>254</v>
      </c>
      <c r="C661" s="133">
        <v>65</v>
      </c>
      <c r="D661" s="817" t="s">
        <v>674</v>
      </c>
      <c r="E661" s="818" t="s">
        <v>675</v>
      </c>
      <c r="F661" s="827" t="s">
        <v>676</v>
      </c>
      <c r="G661" s="820" t="s">
        <v>17</v>
      </c>
      <c r="H661" s="18"/>
      <c r="I661" s="142" t="s">
        <v>23</v>
      </c>
      <c r="J661" s="381" t="str">
        <f>MID(E661,7,2)&amp;"/"&amp;MID(E661,9,2)&amp;"/"&amp;MID(E661,11,2)</f>
        <v>25/11/47</v>
      </c>
      <c r="K661" s="133">
        <f t="shared" ca="1" si="12"/>
        <v>75</v>
      </c>
      <c r="L661" s="145" t="s">
        <v>113</v>
      </c>
      <c r="M661" s="145" t="s">
        <v>20</v>
      </c>
      <c r="N661" s="154"/>
    </row>
    <row r="662" spans="1:14">
      <c r="A662" s="7">
        <f>ROWS($A$3:A662)</f>
        <v>660</v>
      </c>
      <c r="B662" s="22">
        <f>ROWS($B$408:B662)</f>
        <v>255</v>
      </c>
      <c r="C662" s="133"/>
      <c r="D662" s="324"/>
      <c r="E662" s="818" t="s">
        <v>677</v>
      </c>
      <c r="F662" s="819" t="s">
        <v>678</v>
      </c>
      <c r="G662" s="18"/>
      <c r="H662" s="18" t="s">
        <v>7</v>
      </c>
      <c r="I662" s="142" t="s">
        <v>153</v>
      </c>
      <c r="J662" s="381" t="str">
        <f>MID(E662,7,2)-40&amp;"/"&amp;MID(E662,9,2)&amp;"/"&amp;MID(E662,11,2)</f>
        <v>30/10/53</v>
      </c>
      <c r="K662" s="133">
        <f t="shared" ca="1" si="12"/>
        <v>69</v>
      </c>
      <c r="L662" s="145" t="s">
        <v>24</v>
      </c>
      <c r="M662" s="145" t="s">
        <v>20</v>
      </c>
      <c r="N662" s="148"/>
    </row>
    <row r="663" spans="1:14">
      <c r="A663" s="7">
        <f>ROWS($A$3:A663)</f>
        <v>661</v>
      </c>
      <c r="B663" s="22">
        <f>ROWS($B$408:B663)</f>
        <v>256</v>
      </c>
      <c r="C663" s="133">
        <v>66</v>
      </c>
      <c r="D663" s="817" t="s">
        <v>679</v>
      </c>
      <c r="E663" s="818" t="s">
        <v>680</v>
      </c>
      <c r="F663" s="135" t="s">
        <v>681</v>
      </c>
      <c r="G663" s="18" t="s">
        <v>17</v>
      </c>
      <c r="H663" s="18"/>
      <c r="I663" s="142" t="s">
        <v>23</v>
      </c>
      <c r="J663" s="381" t="str">
        <f>MID(E663,7,2)&amp;"/"&amp;MID(E663,9,2)&amp;"/"&amp;MID(E663,11,2)</f>
        <v>01/02/74</v>
      </c>
      <c r="K663" s="133">
        <f t="shared" ca="1" si="12"/>
        <v>48</v>
      </c>
      <c r="L663" s="145" t="s">
        <v>19</v>
      </c>
      <c r="M663" s="145" t="s">
        <v>42</v>
      </c>
      <c r="N663" s="154"/>
    </row>
    <row r="664" spans="1:14">
      <c r="A664" s="7">
        <f>ROWS($A$3:A664)</f>
        <v>662</v>
      </c>
      <c r="B664" s="22">
        <f>ROWS($B$408:B664)</f>
        <v>257</v>
      </c>
      <c r="C664" s="133">
        <v>67</v>
      </c>
      <c r="D664" s="46" t="s">
        <v>682</v>
      </c>
      <c r="E664" s="26" t="s">
        <v>683</v>
      </c>
      <c r="F664" s="164" t="s">
        <v>684</v>
      </c>
      <c r="G664" s="18" t="s">
        <v>17</v>
      </c>
      <c r="H664" s="18"/>
      <c r="I664" s="142" t="s">
        <v>191</v>
      </c>
      <c r="J664" s="381" t="str">
        <f>MID(E664,7,2)&amp;"/"&amp;MID(E664,9,2)&amp;"/"&amp;MID(E664,11,2)</f>
        <v>11/05/91</v>
      </c>
      <c r="K664" s="133">
        <f t="shared" ref="K664:K682" ca="1" si="13">ROUNDDOWN(YEARFRAC(J664,TODAY(),1),0)</f>
        <v>31</v>
      </c>
      <c r="L664" s="145" t="s">
        <v>98</v>
      </c>
      <c r="M664" s="145" t="s">
        <v>74</v>
      </c>
      <c r="N664" s="154"/>
    </row>
    <row r="665" spans="1:14">
      <c r="A665" s="7">
        <f>ROWS($A$3:A665)</f>
        <v>663</v>
      </c>
      <c r="B665" s="22">
        <f>ROWS($B$408:B665)</f>
        <v>258</v>
      </c>
      <c r="C665" s="133"/>
      <c r="D665" s="324"/>
      <c r="E665" s="26" t="s">
        <v>685</v>
      </c>
      <c r="F665" s="46" t="s">
        <v>686</v>
      </c>
      <c r="G665" s="18"/>
      <c r="H665" s="18" t="s">
        <v>7</v>
      </c>
      <c r="I665" s="142" t="s">
        <v>81</v>
      </c>
      <c r="J665" s="381" t="str">
        <f>MID(E665,7,2)-40&amp;"/"&amp;MID(E665,9,2)&amp;"/"&amp;MID(E665,11,2)</f>
        <v>21/07/91</v>
      </c>
      <c r="K665" s="133">
        <f t="shared" ca="1" si="13"/>
        <v>31</v>
      </c>
      <c r="L665" s="145" t="s">
        <v>98</v>
      </c>
      <c r="M665" s="145" t="s">
        <v>74</v>
      </c>
      <c r="N665" s="148"/>
    </row>
    <row r="666" spans="1:14">
      <c r="A666" s="7">
        <f>ROWS($A$3:A666)</f>
        <v>664</v>
      </c>
      <c r="B666" s="22">
        <f>ROWS($B$408:B666)</f>
        <v>259</v>
      </c>
      <c r="C666" s="133"/>
      <c r="D666" s="324"/>
      <c r="E666" s="818" t="s">
        <v>687</v>
      </c>
      <c r="F666" s="174" t="s">
        <v>688</v>
      </c>
      <c r="G666" s="18" t="s">
        <v>17</v>
      </c>
      <c r="H666" s="18"/>
      <c r="I666" s="142" t="s">
        <v>568</v>
      </c>
      <c r="J666" s="381">
        <v>44058</v>
      </c>
      <c r="K666" s="133">
        <f t="shared" ca="1" si="13"/>
        <v>2</v>
      </c>
      <c r="L666" s="145" t="s">
        <v>51</v>
      </c>
      <c r="M666" s="822" t="s">
        <v>52</v>
      </c>
      <c r="N666" s="148"/>
    </row>
    <row r="667" spans="1:14">
      <c r="A667" s="7">
        <f>ROWS($A$3:A667)</f>
        <v>665</v>
      </c>
      <c r="B667" s="22">
        <f>ROWS($B$408:B667)</f>
        <v>260</v>
      </c>
      <c r="C667" s="133">
        <v>68</v>
      </c>
      <c r="D667" s="817" t="s">
        <v>689</v>
      </c>
      <c r="E667" s="818" t="s">
        <v>690</v>
      </c>
      <c r="F667" s="135" t="s">
        <v>691</v>
      </c>
      <c r="G667" s="18" t="s">
        <v>17</v>
      </c>
      <c r="H667" s="18"/>
      <c r="I667" s="142" t="s">
        <v>23</v>
      </c>
      <c r="J667" s="381">
        <v>36746</v>
      </c>
      <c r="K667" s="133">
        <f t="shared" ca="1" si="13"/>
        <v>22</v>
      </c>
      <c r="L667" s="145" t="s">
        <v>19</v>
      </c>
      <c r="M667" s="145" t="s">
        <v>42</v>
      </c>
      <c r="N667" s="154"/>
    </row>
    <row r="668" spans="1:14">
      <c r="A668" s="7">
        <f>ROWS($A$3:A668)</f>
        <v>666</v>
      </c>
      <c r="B668" s="22">
        <f>ROWS($B$408:B668)</f>
        <v>261</v>
      </c>
      <c r="C668" s="133"/>
      <c r="D668" s="324"/>
      <c r="E668" s="818" t="s">
        <v>693</v>
      </c>
      <c r="F668" s="174" t="s">
        <v>694</v>
      </c>
      <c r="G668" s="18"/>
      <c r="H668" s="18" t="s">
        <v>7</v>
      </c>
      <c r="I668" s="142" t="s">
        <v>695</v>
      </c>
      <c r="J668" s="381">
        <v>36619</v>
      </c>
      <c r="K668" s="133">
        <f t="shared" ca="1" si="13"/>
        <v>22</v>
      </c>
      <c r="L668" s="145" t="s">
        <v>19</v>
      </c>
      <c r="M668" s="145" t="s">
        <v>42</v>
      </c>
      <c r="N668" s="148"/>
    </row>
    <row r="669" spans="1:14">
      <c r="A669" s="7">
        <f>ROWS($A$3:A669)</f>
        <v>667</v>
      </c>
      <c r="B669" s="22">
        <f>ROWS($B$408:B669)</f>
        <v>262</v>
      </c>
      <c r="C669" s="133"/>
      <c r="D669" s="324"/>
      <c r="E669" s="159" t="s">
        <v>696</v>
      </c>
      <c r="F669" s="174" t="s">
        <v>697</v>
      </c>
      <c r="G669" s="18" t="s">
        <v>17</v>
      </c>
      <c r="H669" s="18"/>
      <c r="I669" s="142" t="s">
        <v>50</v>
      </c>
      <c r="J669" s="381">
        <v>44489</v>
      </c>
      <c r="K669" s="133">
        <f t="shared" ca="1" si="13"/>
        <v>1</v>
      </c>
      <c r="L669" s="145" t="s">
        <v>51</v>
      </c>
      <c r="M669" s="145" t="s">
        <v>52</v>
      </c>
      <c r="N669" s="154"/>
    </row>
    <row r="670" spans="1:14">
      <c r="A670" s="7">
        <f>ROWS($A$3:A670)</f>
        <v>668</v>
      </c>
      <c r="B670" s="22">
        <f>ROWS($B$408:B670)</f>
        <v>263</v>
      </c>
      <c r="C670" s="133">
        <v>69</v>
      </c>
      <c r="D670" s="817" t="s">
        <v>699</v>
      </c>
      <c r="E670" s="818" t="s">
        <v>700</v>
      </c>
      <c r="F670" s="175" t="s">
        <v>701</v>
      </c>
      <c r="G670" s="18" t="s">
        <v>17</v>
      </c>
      <c r="H670" s="18"/>
      <c r="I670" s="142" t="s">
        <v>50</v>
      </c>
      <c r="J670" s="381">
        <v>34429</v>
      </c>
      <c r="K670" s="133">
        <f t="shared" ca="1" si="13"/>
        <v>28</v>
      </c>
      <c r="L670" s="145" t="s">
        <v>82</v>
      </c>
      <c r="M670" s="145" t="s">
        <v>42</v>
      </c>
      <c r="N670" s="148"/>
    </row>
    <row r="671" spans="1:14">
      <c r="A671" s="7">
        <f>ROWS($A$3:A671)</f>
        <v>669</v>
      </c>
      <c r="B671" s="22">
        <f>ROWS($B$408:B671)</f>
        <v>264</v>
      </c>
      <c r="C671" s="133"/>
      <c r="D671" s="324"/>
      <c r="E671" s="818" t="s">
        <v>702</v>
      </c>
      <c r="F671" s="174" t="s">
        <v>703</v>
      </c>
      <c r="G671" s="18"/>
      <c r="H671" s="18" t="s">
        <v>7</v>
      </c>
      <c r="I671" s="142" t="s">
        <v>191</v>
      </c>
      <c r="J671" s="381">
        <v>34892</v>
      </c>
      <c r="K671" s="133">
        <f t="shared" ca="1" si="13"/>
        <v>27</v>
      </c>
      <c r="L671" s="145" t="s">
        <v>98</v>
      </c>
      <c r="M671" s="145" t="s">
        <v>42</v>
      </c>
      <c r="N671" s="148"/>
    </row>
    <row r="672" spans="1:14">
      <c r="A672" s="7">
        <f>ROWS($A$3:A672)</f>
        <v>670</v>
      </c>
      <c r="B672" s="22">
        <f>ROWS($B$408:B672)</f>
        <v>265</v>
      </c>
      <c r="C672" s="133"/>
      <c r="D672" s="324"/>
      <c r="E672" s="19" t="s">
        <v>704</v>
      </c>
      <c r="F672" s="174" t="s">
        <v>705</v>
      </c>
      <c r="G672" s="18" t="s">
        <v>17</v>
      </c>
      <c r="H672" s="18"/>
      <c r="I672" s="142" t="s">
        <v>50</v>
      </c>
      <c r="J672" s="381">
        <v>44354</v>
      </c>
      <c r="K672" s="133">
        <f t="shared" ca="1" si="13"/>
        <v>1</v>
      </c>
      <c r="L672" s="145" t="s">
        <v>51</v>
      </c>
      <c r="M672" s="822" t="s">
        <v>52</v>
      </c>
      <c r="N672" s="154"/>
    </row>
    <row r="673" spans="1:15">
      <c r="A673" s="7">
        <f>ROWS($A$3:A673)</f>
        <v>671</v>
      </c>
      <c r="B673" s="22">
        <f>ROWS($B$408:B673)</f>
        <v>266</v>
      </c>
      <c r="C673" s="133">
        <v>70</v>
      </c>
      <c r="D673" s="817" t="s">
        <v>706</v>
      </c>
      <c r="E673" s="818" t="s">
        <v>707</v>
      </c>
      <c r="F673" s="175" t="s">
        <v>708</v>
      </c>
      <c r="G673" s="18" t="s">
        <v>17</v>
      </c>
      <c r="H673" s="18"/>
      <c r="I673" s="142" t="s">
        <v>471</v>
      </c>
      <c r="J673" s="381">
        <v>30546</v>
      </c>
      <c r="K673" s="133">
        <f t="shared" ca="1" si="13"/>
        <v>39</v>
      </c>
      <c r="L673" s="145" t="s">
        <v>24</v>
      </c>
      <c r="M673" s="145" t="s">
        <v>42</v>
      </c>
      <c r="N673" s="154"/>
    </row>
    <row r="674" spans="1:15">
      <c r="A674" s="7">
        <f>ROWS($A$3:A674)</f>
        <v>672</v>
      </c>
      <c r="B674" s="22">
        <f>ROWS($B$408:B674)</f>
        <v>267</v>
      </c>
      <c r="C674" s="133">
        <v>71</v>
      </c>
      <c r="D674" s="134" t="s">
        <v>710</v>
      </c>
      <c r="E674" s="19" t="s">
        <v>711</v>
      </c>
      <c r="F674" s="175" t="s">
        <v>712</v>
      </c>
      <c r="G674" s="18" t="s">
        <v>17</v>
      </c>
      <c r="H674" s="18"/>
      <c r="I674" s="142" t="s">
        <v>62</v>
      </c>
      <c r="J674" s="381">
        <v>33698</v>
      </c>
      <c r="K674" s="133">
        <f t="shared" ca="1" si="13"/>
        <v>30</v>
      </c>
      <c r="L674" s="145" t="s">
        <v>19</v>
      </c>
      <c r="M674" s="145" t="s">
        <v>42</v>
      </c>
      <c r="N674" s="190"/>
    </row>
    <row r="675" spans="1:15">
      <c r="A675" s="7">
        <f>ROWS($A$3:A675)</f>
        <v>673</v>
      </c>
      <c r="B675" s="22">
        <f>ROWS($B$408:B675)</f>
        <v>268</v>
      </c>
      <c r="C675" s="133">
        <v>72</v>
      </c>
      <c r="D675" s="134" t="s">
        <v>713</v>
      </c>
      <c r="E675" s="19" t="s">
        <v>714</v>
      </c>
      <c r="F675" s="175" t="s">
        <v>715</v>
      </c>
      <c r="G675" s="18" t="s">
        <v>17</v>
      </c>
      <c r="H675" s="18"/>
      <c r="I675" s="142" t="s">
        <v>716</v>
      </c>
      <c r="J675" s="381">
        <v>30896</v>
      </c>
      <c r="K675" s="133">
        <f t="shared" ca="1" si="13"/>
        <v>38</v>
      </c>
      <c r="L675" s="145" t="s">
        <v>19</v>
      </c>
      <c r="M675" s="145" t="s">
        <v>42</v>
      </c>
      <c r="N675" s="190"/>
    </row>
    <row r="676" spans="1:15">
      <c r="A676" s="7">
        <f>ROWS($A$3:A676)</f>
        <v>674</v>
      </c>
      <c r="B676" s="22">
        <f>ROWS($B$408:B676)</f>
        <v>269</v>
      </c>
      <c r="C676" s="133"/>
      <c r="D676" s="134"/>
      <c r="E676" s="19" t="s">
        <v>717</v>
      </c>
      <c r="F676" s="174" t="s">
        <v>718</v>
      </c>
      <c r="G676" s="18"/>
      <c r="H676" s="18" t="s">
        <v>7</v>
      </c>
      <c r="I676" s="142" t="s">
        <v>459</v>
      </c>
      <c r="J676" s="381">
        <v>31230</v>
      </c>
      <c r="K676" s="133">
        <f t="shared" ca="1" si="13"/>
        <v>37</v>
      </c>
      <c r="L676" s="145" t="s">
        <v>19</v>
      </c>
      <c r="M676" s="145" t="s">
        <v>719</v>
      </c>
      <c r="N676" s="190"/>
    </row>
    <row r="677" spans="1:15">
      <c r="A677" s="7">
        <f>ROWS($A$3:A677)</f>
        <v>675</v>
      </c>
      <c r="B677" s="22">
        <f>ROWS($B$408:B677)</f>
        <v>270</v>
      </c>
      <c r="C677" s="133"/>
      <c r="D677" s="134"/>
      <c r="E677" s="19" t="s">
        <v>720</v>
      </c>
      <c r="F677" s="174" t="s">
        <v>721</v>
      </c>
      <c r="G677" s="18"/>
      <c r="H677" s="18" t="s">
        <v>7</v>
      </c>
      <c r="I677" s="142" t="s">
        <v>722</v>
      </c>
      <c r="J677" s="381">
        <v>38686</v>
      </c>
      <c r="K677" s="133">
        <f t="shared" ca="1" si="13"/>
        <v>17</v>
      </c>
      <c r="L677" s="145" t="s">
        <v>24</v>
      </c>
      <c r="M677" s="145" t="s">
        <v>35</v>
      </c>
      <c r="N677" s="190"/>
    </row>
    <row r="678" spans="1:15">
      <c r="A678" s="7">
        <f>ROWS($A$3:A678)</f>
        <v>676</v>
      </c>
      <c r="B678" s="22">
        <f>ROWS($B$408:B678)</f>
        <v>271</v>
      </c>
      <c r="C678" s="133"/>
      <c r="D678" s="134"/>
      <c r="E678" s="19" t="s">
        <v>723</v>
      </c>
      <c r="F678" s="174" t="s">
        <v>724</v>
      </c>
      <c r="G678" s="18" t="s">
        <v>17</v>
      </c>
      <c r="H678" s="18"/>
      <c r="I678" s="142" t="s">
        <v>722</v>
      </c>
      <c r="J678" s="381">
        <v>40432</v>
      </c>
      <c r="K678" s="133">
        <f t="shared" ca="1" si="13"/>
        <v>12</v>
      </c>
      <c r="L678" s="145" t="s">
        <v>38</v>
      </c>
      <c r="M678" s="145" t="s">
        <v>35</v>
      </c>
      <c r="N678" s="190"/>
    </row>
    <row r="679" spans="1:15">
      <c r="A679" s="7">
        <f>ROWS($A$3:A679)</f>
        <v>677</v>
      </c>
      <c r="B679" s="22">
        <f>ROWS($B$408:B679)</f>
        <v>272</v>
      </c>
      <c r="C679" s="133"/>
      <c r="D679" s="134"/>
      <c r="E679" s="19" t="s">
        <v>725</v>
      </c>
      <c r="F679" s="174" t="s">
        <v>726</v>
      </c>
      <c r="G679" s="18" t="s">
        <v>17</v>
      </c>
      <c r="H679" s="18"/>
      <c r="I679" s="142" t="s">
        <v>722</v>
      </c>
      <c r="J679" s="381">
        <v>43143</v>
      </c>
      <c r="K679" s="133">
        <f t="shared" ca="1" si="13"/>
        <v>4</v>
      </c>
      <c r="L679" s="145" t="s">
        <v>51</v>
      </c>
      <c r="M679" s="145" t="s">
        <v>52</v>
      </c>
      <c r="N679" s="190"/>
    </row>
    <row r="680" spans="1:15">
      <c r="A680" s="7">
        <f>ROWS($A$3:A680)</f>
        <v>678</v>
      </c>
      <c r="B680" s="22">
        <f>ROWS($B$408:B680)</f>
        <v>273</v>
      </c>
      <c r="C680" s="133"/>
      <c r="D680" s="134"/>
      <c r="E680" s="19" t="s">
        <v>727</v>
      </c>
      <c r="F680" s="174" t="s">
        <v>728</v>
      </c>
      <c r="G680" s="18" t="s">
        <v>17</v>
      </c>
      <c r="H680" s="18"/>
      <c r="I680" s="142" t="s">
        <v>722</v>
      </c>
      <c r="J680" s="381">
        <v>43963</v>
      </c>
      <c r="K680" s="133">
        <f t="shared" ca="1" si="13"/>
        <v>2</v>
      </c>
      <c r="L680" s="145" t="s">
        <v>51</v>
      </c>
      <c r="M680" s="145" t="s">
        <v>52</v>
      </c>
      <c r="N680" s="190"/>
    </row>
    <row r="681" spans="1:15">
      <c r="A681" s="7">
        <f>ROWS($A$3:A681)</f>
        <v>679</v>
      </c>
      <c r="B681" s="7">
        <f>ROWS($B$681:B681)</f>
        <v>1</v>
      </c>
      <c r="C681" s="179">
        <v>1</v>
      </c>
      <c r="D681" s="180" t="s">
        <v>735</v>
      </c>
      <c r="E681" s="28" t="s">
        <v>736</v>
      </c>
      <c r="F681" s="181" t="s">
        <v>737</v>
      </c>
      <c r="G681" s="326" t="s">
        <v>17</v>
      </c>
      <c r="H681" s="31"/>
      <c r="I681" s="179" t="s">
        <v>738</v>
      </c>
      <c r="J681" s="387" t="str">
        <f>MID(E681,7,2)&amp;"/"&amp;MID(E681,9,2)&amp;"/"&amp;MID(E681,11,2)</f>
        <v>09/02/54</v>
      </c>
      <c r="K681" s="388">
        <f t="shared" ca="1" si="13"/>
        <v>68</v>
      </c>
      <c r="L681" s="179" t="s">
        <v>24</v>
      </c>
      <c r="M681" s="179" t="s">
        <v>42</v>
      </c>
      <c r="N681" s="195"/>
      <c r="O681" s="196"/>
    </row>
    <row r="682" spans="1:15" ht="24">
      <c r="A682" s="7">
        <f>ROWS($A$3:A682)</f>
        <v>680</v>
      </c>
      <c r="B682" s="7">
        <f>ROWS($B$681:B682)</f>
        <v>2</v>
      </c>
      <c r="C682" s="182"/>
      <c r="D682" s="183"/>
      <c r="E682" s="32" t="s">
        <v>739</v>
      </c>
      <c r="F682" s="33" t="s">
        <v>740</v>
      </c>
      <c r="G682" s="31"/>
      <c r="H682" s="385" t="s">
        <v>7</v>
      </c>
      <c r="I682" s="179" t="s">
        <v>23</v>
      </c>
      <c r="J682" s="387" t="str">
        <f>MID(E682,7,2)-40&amp;"/"&amp;MID(E682,9,2)&amp;"/"&amp;MID(E682,11,2)</f>
        <v>30/08/64</v>
      </c>
      <c r="K682" s="194">
        <f t="shared" ca="1" si="13"/>
        <v>58</v>
      </c>
      <c r="L682" s="182" t="s">
        <v>19</v>
      </c>
      <c r="M682" s="182" t="s">
        <v>42</v>
      </c>
      <c r="N682" s="197"/>
      <c r="O682" s="198"/>
    </row>
    <row r="683" spans="1:15">
      <c r="A683" s="7">
        <f>ROWS($A$3:A683)</f>
        <v>681</v>
      </c>
      <c r="B683" s="7">
        <f>ROWS($B$681:B683)</f>
        <v>3</v>
      </c>
      <c r="C683" s="179">
        <v>2</v>
      </c>
      <c r="D683" s="184" t="s">
        <v>741</v>
      </c>
      <c r="E683" s="28" t="s">
        <v>742</v>
      </c>
      <c r="F683" s="181" t="s">
        <v>743</v>
      </c>
      <c r="G683" s="327" t="s">
        <v>17</v>
      </c>
      <c r="H683" s="31"/>
      <c r="I683" s="179" t="s">
        <v>23</v>
      </c>
      <c r="J683" s="387">
        <v>24047</v>
      </c>
      <c r="K683" s="194">
        <f t="shared" ref="K683:K746" ca="1" si="14">ROUNDDOWN(YEARFRAC(J683,TODAY(),1),0)</f>
        <v>57</v>
      </c>
      <c r="L683" s="179" t="s">
        <v>24</v>
      </c>
      <c r="M683" s="179" t="s">
        <v>42</v>
      </c>
      <c r="N683" s="199"/>
      <c r="O683" s="200"/>
    </row>
    <row r="684" spans="1:15">
      <c r="A684" s="7">
        <f>ROWS($A$3:A684)</f>
        <v>682</v>
      </c>
      <c r="B684" s="7">
        <f>ROWS($B$681:B684)</f>
        <v>4</v>
      </c>
      <c r="C684" s="182"/>
      <c r="D684" s="183"/>
      <c r="E684" s="32" t="s">
        <v>744</v>
      </c>
      <c r="F684" s="185" t="s">
        <v>745</v>
      </c>
      <c r="G684" s="31"/>
      <c r="H684" s="386" t="s">
        <v>7</v>
      </c>
      <c r="I684" s="182" t="s">
        <v>746</v>
      </c>
      <c r="J684" s="387">
        <v>25562</v>
      </c>
      <c r="K684" s="194">
        <f t="shared" ca="1" si="14"/>
        <v>52</v>
      </c>
      <c r="L684" s="182" t="s">
        <v>24</v>
      </c>
      <c r="M684" s="182" t="s">
        <v>42</v>
      </c>
      <c r="N684" s="199"/>
      <c r="O684" s="200"/>
    </row>
    <row r="685" spans="1:15">
      <c r="A685" s="7">
        <f>ROWS($A$3:A685)</f>
        <v>683</v>
      </c>
      <c r="B685" s="7">
        <f>ROWS($B$681:B685)</f>
        <v>5</v>
      </c>
      <c r="C685" s="179"/>
      <c r="D685" s="184"/>
      <c r="E685" s="28" t="s">
        <v>747</v>
      </c>
      <c r="F685" s="29" t="s">
        <v>748</v>
      </c>
      <c r="G685" s="328" t="s">
        <v>17</v>
      </c>
      <c r="H685" s="31"/>
      <c r="I685" s="186" t="s">
        <v>50</v>
      </c>
      <c r="J685" s="387">
        <v>34416</v>
      </c>
      <c r="K685" s="194">
        <f t="shared" ca="1" si="14"/>
        <v>28</v>
      </c>
      <c r="L685" s="182" t="s">
        <v>19</v>
      </c>
      <c r="M685" s="179" t="s">
        <v>42</v>
      </c>
      <c r="N685" s="199"/>
      <c r="O685" s="200"/>
    </row>
    <row r="686" spans="1:15">
      <c r="A686" s="7">
        <f>ROWS($A$3:A686)</f>
        <v>684</v>
      </c>
      <c r="B686" s="7">
        <f>ROWS($B$681:B686)</f>
        <v>6</v>
      </c>
      <c r="C686" s="182"/>
      <c r="D686" s="183"/>
      <c r="E686" s="32" t="s">
        <v>749</v>
      </c>
      <c r="F686" s="33" t="s">
        <v>750</v>
      </c>
      <c r="G686" s="327" t="s">
        <v>17</v>
      </c>
      <c r="H686" s="31"/>
      <c r="I686" s="179" t="s">
        <v>50</v>
      </c>
      <c r="J686" s="387">
        <v>35877</v>
      </c>
      <c r="K686" s="194">
        <f t="shared" ca="1" si="14"/>
        <v>24</v>
      </c>
      <c r="L686" s="182" t="s">
        <v>19</v>
      </c>
      <c r="M686" s="182" t="s">
        <v>751</v>
      </c>
      <c r="N686" s="199"/>
      <c r="O686" s="200"/>
    </row>
    <row r="687" spans="1:15">
      <c r="A687" s="7">
        <f>ROWS($A$3:A687)</f>
        <v>685</v>
      </c>
      <c r="B687" s="7">
        <f>ROWS($B$681:B687)</f>
        <v>7</v>
      </c>
      <c r="C687" s="179"/>
      <c r="D687" s="184"/>
      <c r="E687" s="28" t="s">
        <v>752</v>
      </c>
      <c r="F687" s="29" t="s">
        <v>753</v>
      </c>
      <c r="G687" s="327" t="s">
        <v>17</v>
      </c>
      <c r="H687" s="31"/>
      <c r="I687" s="179" t="s">
        <v>50</v>
      </c>
      <c r="J687" s="387">
        <v>36640</v>
      </c>
      <c r="K687" s="194">
        <f t="shared" ca="1" si="14"/>
        <v>22</v>
      </c>
      <c r="L687" s="179" t="s">
        <v>24</v>
      </c>
      <c r="M687" s="179" t="s">
        <v>42</v>
      </c>
      <c r="N687" s="199"/>
      <c r="O687" s="200"/>
    </row>
    <row r="688" spans="1:15">
      <c r="A688" s="7">
        <f>ROWS($A$3:A688)</f>
        <v>686</v>
      </c>
      <c r="B688" s="7">
        <f>ROWS($B$681:B688)</f>
        <v>8</v>
      </c>
      <c r="C688" s="179"/>
      <c r="D688" s="184"/>
      <c r="E688" s="28" t="s">
        <v>754</v>
      </c>
      <c r="F688" s="29" t="s">
        <v>755</v>
      </c>
      <c r="G688" s="327" t="s">
        <v>17</v>
      </c>
      <c r="H688" s="31"/>
      <c r="I688" s="179" t="s">
        <v>756</v>
      </c>
      <c r="J688" s="387" t="str">
        <f>MID(E688,7,2)&amp;"/"&amp;MID(E688,9,2)&amp;"/"&amp;MID(E688,11,2)</f>
        <v>20/03/07</v>
      </c>
      <c r="K688" s="194">
        <f t="shared" ca="1" si="14"/>
        <v>15</v>
      </c>
      <c r="L688" s="182" t="s">
        <v>113</v>
      </c>
      <c r="M688" s="182" t="s">
        <v>751</v>
      </c>
      <c r="N688" s="199"/>
      <c r="O688" s="200"/>
    </row>
    <row r="689" spans="1:15">
      <c r="A689" s="7">
        <f>ROWS($A$3:A689)</f>
        <v>687</v>
      </c>
      <c r="B689" s="7">
        <f>ROWS($B$681:B689)</f>
        <v>9</v>
      </c>
      <c r="C689" s="182">
        <v>3</v>
      </c>
      <c r="D689" s="183" t="s">
        <v>757</v>
      </c>
      <c r="E689" s="32" t="s">
        <v>758</v>
      </c>
      <c r="F689" s="187" t="s">
        <v>759</v>
      </c>
      <c r="G689" s="329" t="s">
        <v>17</v>
      </c>
      <c r="H689" s="31"/>
      <c r="I689" s="179" t="s">
        <v>50</v>
      </c>
      <c r="J689" s="387" t="str">
        <f>MID(E689,7,2)&amp;"/"&amp;MID(E689,9,2)&amp;"/"&amp;MID(E689,11,2)</f>
        <v>05/11/87</v>
      </c>
      <c r="K689" s="194">
        <f t="shared" ca="1" si="14"/>
        <v>35</v>
      </c>
      <c r="L689" s="182" t="s">
        <v>19</v>
      </c>
      <c r="M689" s="182" t="s">
        <v>42</v>
      </c>
      <c r="N689" s="199"/>
      <c r="O689" s="200"/>
    </row>
    <row r="690" spans="1:15">
      <c r="A690" s="7">
        <f>ROWS($A$3:A690)</f>
        <v>688</v>
      </c>
      <c r="B690" s="7">
        <f>ROWS($B$681:B690)</f>
        <v>10</v>
      </c>
      <c r="C690" s="179"/>
      <c r="D690" s="184"/>
      <c r="E690" s="28" t="s">
        <v>760</v>
      </c>
      <c r="F690" s="29" t="s">
        <v>761</v>
      </c>
      <c r="G690" s="31"/>
      <c r="H690" s="385" t="s">
        <v>7</v>
      </c>
      <c r="I690" s="201" t="s">
        <v>81</v>
      </c>
      <c r="J690" s="387" t="str">
        <f>MID(E690,7,2)-40&amp;"/"&amp;MID(E690,9,2)&amp;"/"&amp;MID(E690,11,2)</f>
        <v>23/04/89</v>
      </c>
      <c r="K690" s="194">
        <f t="shared" ca="1" si="14"/>
        <v>33</v>
      </c>
      <c r="L690" s="182" t="s">
        <v>19</v>
      </c>
      <c r="M690" s="179" t="s">
        <v>42</v>
      </c>
      <c r="N690" s="199"/>
      <c r="O690" s="200"/>
    </row>
    <row r="691" spans="1:15">
      <c r="A691" s="7">
        <f>ROWS($A$3:A691)</f>
        <v>689</v>
      </c>
      <c r="B691" s="7">
        <f>ROWS($B$681:B691)</f>
        <v>11</v>
      </c>
      <c r="C691" s="182"/>
      <c r="D691" s="183"/>
      <c r="E691" s="32" t="s">
        <v>762</v>
      </c>
      <c r="F691" s="33" t="s">
        <v>763</v>
      </c>
      <c r="G691" s="330" t="s">
        <v>17</v>
      </c>
      <c r="H691" s="31"/>
      <c r="I691" s="188" t="s">
        <v>50</v>
      </c>
      <c r="J691" s="387" t="str">
        <f>MID(E691,7,2)&amp;"/"&amp;MID(E691,9,2)&amp;"/"&amp;MID(E691,11,2)</f>
        <v>31/05/11</v>
      </c>
      <c r="K691" s="194">
        <f t="shared" ca="1" si="14"/>
        <v>11</v>
      </c>
      <c r="L691" s="182" t="s">
        <v>38</v>
      </c>
      <c r="M691" s="182" t="s">
        <v>751</v>
      </c>
      <c r="N691" s="199"/>
      <c r="O691" s="200"/>
    </row>
    <row r="692" spans="1:15">
      <c r="A692" s="7">
        <f>ROWS($A$3:A692)</f>
        <v>690</v>
      </c>
      <c r="B692" s="7">
        <f>ROWS($B$681:B692)</f>
        <v>12</v>
      </c>
      <c r="C692" s="179"/>
      <c r="D692" s="184"/>
      <c r="E692" s="28" t="s">
        <v>764</v>
      </c>
      <c r="F692" s="29" t="s">
        <v>765</v>
      </c>
      <c r="G692" s="31"/>
      <c r="H692" s="385" t="s">
        <v>7</v>
      </c>
      <c r="I692" s="179" t="s">
        <v>50</v>
      </c>
      <c r="J692" s="387" t="str">
        <f>MID(E692,7,2)-40&amp;"/"&amp;MID(E692,9,2)&amp;"/"&amp;MID(E692,11,2)</f>
        <v>6/04/13</v>
      </c>
      <c r="K692" s="194">
        <f t="shared" ca="1" si="14"/>
        <v>9</v>
      </c>
      <c r="L692" s="179" t="s">
        <v>38</v>
      </c>
      <c r="M692" s="179" t="s">
        <v>751</v>
      </c>
      <c r="N692" s="199"/>
      <c r="O692" s="200"/>
    </row>
    <row r="693" spans="1:15">
      <c r="A693" s="7">
        <f>ROWS($A$3:A693)</f>
        <v>691</v>
      </c>
      <c r="B693" s="7">
        <f>ROWS($B$681:B693)</f>
        <v>13</v>
      </c>
      <c r="C693" s="182">
        <v>4</v>
      </c>
      <c r="D693" s="183" t="s">
        <v>766</v>
      </c>
      <c r="E693" s="32" t="s">
        <v>767</v>
      </c>
      <c r="F693" s="189" t="s">
        <v>768</v>
      </c>
      <c r="G693" s="331" t="s">
        <v>17</v>
      </c>
      <c r="H693" s="31"/>
      <c r="I693" s="179" t="s">
        <v>23</v>
      </c>
      <c r="J693" s="387" t="str">
        <f>MID(E693,7,2)&amp;"/"&amp;MID(E693,9,2)&amp;"/"&amp;MID(E693,11,2)</f>
        <v>27/10/50</v>
      </c>
      <c r="K693" s="194">
        <f t="shared" ca="1" si="14"/>
        <v>72</v>
      </c>
      <c r="L693" s="182" t="s">
        <v>24</v>
      </c>
      <c r="M693" s="182" t="s">
        <v>42</v>
      </c>
      <c r="N693" s="199"/>
      <c r="O693" s="200"/>
    </row>
    <row r="694" spans="1:15">
      <c r="A694" s="7">
        <f>ROWS($A$3:A694)</f>
        <v>692</v>
      </c>
      <c r="B694" s="7">
        <f>ROWS($B$681:B694)</f>
        <v>14</v>
      </c>
      <c r="C694" s="179"/>
      <c r="D694" s="184"/>
      <c r="E694" s="28" t="s">
        <v>769</v>
      </c>
      <c r="F694" s="29" t="s">
        <v>770</v>
      </c>
      <c r="G694" s="31"/>
      <c r="H694" s="385" t="s">
        <v>7</v>
      </c>
      <c r="I694" s="179" t="s">
        <v>771</v>
      </c>
      <c r="J694" s="387" t="str">
        <f>MID(E694,7,2)-40&amp;"/"&amp;MID(E694,9,2)&amp;"/"&amp;MID(E694,11,2)</f>
        <v>22/02/52</v>
      </c>
      <c r="K694" s="194">
        <f t="shared" ca="1" si="14"/>
        <v>70</v>
      </c>
      <c r="L694" s="182" t="s">
        <v>113</v>
      </c>
      <c r="M694" s="179" t="s">
        <v>772</v>
      </c>
      <c r="N694" s="199"/>
      <c r="O694" s="200"/>
    </row>
    <row r="695" spans="1:15">
      <c r="A695" s="7">
        <f>ROWS($A$3:A695)</f>
        <v>693</v>
      </c>
      <c r="B695" s="7">
        <f>ROWS($B$681:B695)</f>
        <v>15</v>
      </c>
      <c r="C695" s="182">
        <v>5</v>
      </c>
      <c r="D695" s="183" t="s">
        <v>773</v>
      </c>
      <c r="E695" s="32" t="s">
        <v>774</v>
      </c>
      <c r="F695" s="189" t="s">
        <v>775</v>
      </c>
      <c r="G695" s="331" t="s">
        <v>17</v>
      </c>
      <c r="H695" s="31"/>
      <c r="I695" s="179" t="s">
        <v>23</v>
      </c>
      <c r="J695" s="387" t="str">
        <f>MID(E695,7,2)&amp;"/"&amp;MID(E695,9,2)&amp;"/"&amp;MID(E695,11,2)</f>
        <v>30/04/77</v>
      </c>
      <c r="K695" s="194">
        <f t="shared" ca="1" si="14"/>
        <v>45</v>
      </c>
      <c r="L695" s="182" t="s">
        <v>19</v>
      </c>
      <c r="M695" s="182" t="s">
        <v>42</v>
      </c>
      <c r="N695" s="199"/>
      <c r="O695" s="200"/>
    </row>
    <row r="696" spans="1:15">
      <c r="A696" s="7">
        <f>ROWS($A$3:A696)</f>
        <v>694</v>
      </c>
      <c r="B696" s="7">
        <f>ROWS($B$681:B696)</f>
        <v>16</v>
      </c>
      <c r="C696" s="179"/>
      <c r="D696" s="184"/>
      <c r="E696" s="32" t="s">
        <v>776</v>
      </c>
      <c r="F696" s="29" t="s">
        <v>777</v>
      </c>
      <c r="G696" s="31"/>
      <c r="H696" s="385" t="s">
        <v>7</v>
      </c>
      <c r="I696" s="179" t="s">
        <v>778</v>
      </c>
      <c r="J696" s="387" t="str">
        <f>MID(E696,7,2)&amp;"/"&amp;MID(E696,9,2)&amp;"/"&amp;MID(E696,11,2)</f>
        <v>55/11/76</v>
      </c>
      <c r="K696" s="194">
        <v>44</v>
      </c>
      <c r="L696" s="179" t="s">
        <v>98</v>
      </c>
      <c r="M696" s="179" t="s">
        <v>78</v>
      </c>
      <c r="N696" s="199"/>
      <c r="O696" s="200"/>
    </row>
    <row r="697" spans="1:15">
      <c r="A697" s="7">
        <f>ROWS($A$3:A697)</f>
        <v>695</v>
      </c>
      <c r="B697" s="7">
        <f>ROWS($B$681:B697)</f>
        <v>17</v>
      </c>
      <c r="C697" s="182"/>
      <c r="D697" s="183"/>
      <c r="E697" s="32" t="s">
        <v>779</v>
      </c>
      <c r="F697" s="185" t="s">
        <v>780</v>
      </c>
      <c r="G697" s="31"/>
      <c r="H697" s="386" t="s">
        <v>7</v>
      </c>
      <c r="I697" s="182" t="s">
        <v>23</v>
      </c>
      <c r="J697" s="387">
        <v>38394</v>
      </c>
      <c r="K697" s="194">
        <f t="shared" ca="1" si="14"/>
        <v>17</v>
      </c>
      <c r="L697" s="182" t="s">
        <v>24</v>
      </c>
      <c r="M697" s="182" t="s">
        <v>751</v>
      </c>
      <c r="N697" s="199"/>
      <c r="O697" s="200"/>
    </row>
    <row r="698" spans="1:15">
      <c r="A698" s="7">
        <f>ROWS($A$3:A698)</f>
        <v>696</v>
      </c>
      <c r="B698" s="7">
        <f>ROWS($B$681:B698)</f>
        <v>18</v>
      </c>
      <c r="C698" s="179"/>
      <c r="D698" s="184"/>
      <c r="E698" s="28" t="s">
        <v>781</v>
      </c>
      <c r="F698" s="29" t="s">
        <v>782</v>
      </c>
      <c r="G698" s="327" t="s">
        <v>17</v>
      </c>
      <c r="H698" s="31"/>
      <c r="I698" s="179" t="s">
        <v>23</v>
      </c>
      <c r="J698" s="387">
        <v>40083</v>
      </c>
      <c r="K698" s="194">
        <f t="shared" ca="1" si="14"/>
        <v>13</v>
      </c>
      <c r="L698" s="182" t="s">
        <v>113</v>
      </c>
      <c r="M698" s="179" t="s">
        <v>751</v>
      </c>
      <c r="N698" s="199"/>
      <c r="O698" s="200"/>
    </row>
    <row r="699" spans="1:15">
      <c r="A699" s="7">
        <f>ROWS($A$3:A699)</f>
        <v>697</v>
      </c>
      <c r="B699" s="7">
        <f>ROWS($B$681:B699)</f>
        <v>19</v>
      </c>
      <c r="C699" s="182"/>
      <c r="D699" s="183"/>
      <c r="E699" s="32" t="s">
        <v>783</v>
      </c>
      <c r="F699" s="33" t="s">
        <v>784</v>
      </c>
      <c r="G699" s="31"/>
      <c r="H699" s="386" t="s">
        <v>7</v>
      </c>
      <c r="I699" s="182" t="s">
        <v>23</v>
      </c>
      <c r="J699" s="387">
        <v>41469</v>
      </c>
      <c r="K699" s="194">
        <f t="shared" ca="1" si="14"/>
        <v>9</v>
      </c>
      <c r="L699" s="182" t="s">
        <v>38</v>
      </c>
      <c r="M699" s="182" t="s">
        <v>35</v>
      </c>
      <c r="N699" s="199"/>
      <c r="O699" s="200"/>
    </row>
    <row r="700" spans="1:15">
      <c r="A700" s="7">
        <f>ROWS($A$3:A700)</f>
        <v>698</v>
      </c>
      <c r="B700" s="7">
        <f>ROWS($B$681:B700)</f>
        <v>20</v>
      </c>
      <c r="C700" s="179">
        <v>6</v>
      </c>
      <c r="D700" s="184" t="s">
        <v>785</v>
      </c>
      <c r="E700" s="28" t="s">
        <v>786</v>
      </c>
      <c r="F700" s="202" t="s">
        <v>787</v>
      </c>
      <c r="G700" s="327" t="s">
        <v>17</v>
      </c>
      <c r="H700" s="31"/>
      <c r="I700" s="179" t="s">
        <v>23</v>
      </c>
      <c r="J700" s="387" t="str">
        <f>MID(E700,7,2)&amp;"/"&amp;MID(E700,9,2)&amp;"/"&amp;MID(E700,11,2)</f>
        <v>04/03/77</v>
      </c>
      <c r="K700" s="194">
        <f t="shared" ca="1" si="14"/>
        <v>45</v>
      </c>
      <c r="L700" s="182" t="s">
        <v>19</v>
      </c>
      <c r="M700" s="179" t="s">
        <v>42</v>
      </c>
      <c r="N700" s="199"/>
      <c r="O700" s="200"/>
    </row>
    <row r="701" spans="1:15">
      <c r="A701" s="7">
        <f>ROWS($A$3:A701)</f>
        <v>699</v>
      </c>
      <c r="B701" s="7">
        <f>ROWS($B$681:B701)</f>
        <v>21</v>
      </c>
      <c r="C701" s="182"/>
      <c r="D701" s="183"/>
      <c r="E701" s="32" t="s">
        <v>788</v>
      </c>
      <c r="F701" s="203" t="s">
        <v>789</v>
      </c>
      <c r="G701" s="31"/>
      <c r="H701" s="386" t="s">
        <v>7</v>
      </c>
      <c r="I701" s="204" t="s">
        <v>81</v>
      </c>
      <c r="J701" s="387">
        <v>29387</v>
      </c>
      <c r="K701" s="194">
        <f t="shared" ca="1" si="14"/>
        <v>42</v>
      </c>
      <c r="L701" s="182" t="s">
        <v>19</v>
      </c>
      <c r="M701" s="182" t="s">
        <v>42</v>
      </c>
      <c r="N701" s="199"/>
      <c r="O701" s="200"/>
    </row>
    <row r="702" spans="1:15">
      <c r="A702" s="7">
        <f>ROWS($A$3:A702)</f>
        <v>700</v>
      </c>
      <c r="B702" s="7">
        <f>ROWS($B$681:B702)</f>
        <v>22</v>
      </c>
      <c r="C702" s="179"/>
      <c r="D702" s="184"/>
      <c r="E702" s="28" t="s">
        <v>790</v>
      </c>
      <c r="F702" s="29" t="s">
        <v>791</v>
      </c>
      <c r="G702" s="327" t="s">
        <v>17</v>
      </c>
      <c r="H702" s="31"/>
      <c r="I702" s="179" t="s">
        <v>23</v>
      </c>
      <c r="J702" s="387">
        <v>37760</v>
      </c>
      <c r="K702" s="194">
        <f t="shared" ca="1" si="14"/>
        <v>19</v>
      </c>
      <c r="L702" s="182" t="s">
        <v>19</v>
      </c>
      <c r="M702" s="179" t="s">
        <v>751</v>
      </c>
      <c r="N702" s="199"/>
      <c r="O702" s="200"/>
    </row>
    <row r="703" spans="1:15">
      <c r="A703" s="7">
        <f>ROWS($A$3:A703)</f>
        <v>701</v>
      </c>
      <c r="B703" s="7">
        <f>ROWS($B$681:B703)</f>
        <v>23</v>
      </c>
      <c r="C703" s="182"/>
      <c r="D703" s="183"/>
      <c r="E703" s="32" t="s">
        <v>792</v>
      </c>
      <c r="F703" s="33" t="s">
        <v>793</v>
      </c>
      <c r="G703" s="31"/>
      <c r="H703" s="385" t="s">
        <v>7</v>
      </c>
      <c r="I703" s="182" t="s">
        <v>23</v>
      </c>
      <c r="J703" s="387" t="str">
        <f>MID(E703,7,2)-40&amp;"/"&amp;MID(E703,9,2)&amp;"/"&amp;MID(E703,11,2)</f>
        <v>16/10/05</v>
      </c>
      <c r="K703" s="194">
        <f t="shared" ca="1" si="14"/>
        <v>17</v>
      </c>
      <c r="L703" s="182" t="s">
        <v>113</v>
      </c>
      <c r="M703" s="182" t="s">
        <v>751</v>
      </c>
      <c r="N703" s="199"/>
      <c r="O703" s="200"/>
    </row>
    <row r="704" spans="1:15">
      <c r="A704" s="7">
        <f>ROWS($A$3:A704)</f>
        <v>702</v>
      </c>
      <c r="B704" s="7">
        <f>ROWS($B$681:B704)</f>
        <v>24</v>
      </c>
      <c r="C704" s="179"/>
      <c r="D704" s="184"/>
      <c r="E704" s="28" t="s">
        <v>794</v>
      </c>
      <c r="F704" s="48" t="s">
        <v>795</v>
      </c>
      <c r="G704" s="31"/>
      <c r="H704" s="385" t="s">
        <v>7</v>
      </c>
      <c r="I704" s="179" t="s">
        <v>23</v>
      </c>
      <c r="J704" s="387">
        <v>40449</v>
      </c>
      <c r="K704" s="194">
        <f t="shared" ca="1" si="14"/>
        <v>12</v>
      </c>
      <c r="L704" s="179" t="s">
        <v>38</v>
      </c>
      <c r="M704" s="179" t="s">
        <v>751</v>
      </c>
      <c r="N704" s="199"/>
      <c r="O704" s="200"/>
    </row>
    <row r="705" spans="1:15">
      <c r="A705" s="7">
        <f>ROWS($A$3:A705)</f>
        <v>703</v>
      </c>
      <c r="B705" s="7">
        <f>ROWS($B$681:B705)</f>
        <v>25</v>
      </c>
      <c r="C705" s="182"/>
      <c r="D705" s="183"/>
      <c r="E705" s="32" t="s">
        <v>796</v>
      </c>
      <c r="F705" s="33" t="s">
        <v>797</v>
      </c>
      <c r="G705" s="31"/>
      <c r="H705" s="385" t="s">
        <v>7</v>
      </c>
      <c r="I705" s="182" t="s">
        <v>50</v>
      </c>
      <c r="J705" s="387" t="str">
        <f>MID(E705,7,2)-40&amp;"/"&amp;MID(E705,9,2)&amp;"/"&amp;MID(E705,11,2)</f>
        <v>18/04/16</v>
      </c>
      <c r="K705" s="194">
        <f t="shared" ca="1" si="14"/>
        <v>6</v>
      </c>
      <c r="L705" s="182" t="s">
        <v>51</v>
      </c>
      <c r="M705" s="182" t="s">
        <v>798</v>
      </c>
      <c r="N705" s="199"/>
      <c r="O705" s="200"/>
    </row>
    <row r="706" spans="1:15">
      <c r="A706" s="7">
        <f>ROWS($A$3:A706)</f>
        <v>704</v>
      </c>
      <c r="B706" s="7">
        <f>ROWS($B$681:B706)</f>
        <v>26</v>
      </c>
      <c r="C706" s="179">
        <v>7</v>
      </c>
      <c r="D706" s="184" t="s">
        <v>799</v>
      </c>
      <c r="E706" s="28" t="s">
        <v>800</v>
      </c>
      <c r="F706" s="181" t="s">
        <v>801</v>
      </c>
      <c r="G706" s="327" t="s">
        <v>17</v>
      </c>
      <c r="H706" s="31"/>
      <c r="I706" s="179" t="s">
        <v>23</v>
      </c>
      <c r="J706" s="387">
        <v>15619</v>
      </c>
      <c r="K706" s="194">
        <f t="shared" ca="1" si="14"/>
        <v>80</v>
      </c>
      <c r="L706" s="179" t="s">
        <v>24</v>
      </c>
      <c r="M706" s="179" t="s">
        <v>772</v>
      </c>
      <c r="N706" s="199"/>
      <c r="O706" s="200"/>
    </row>
    <row r="707" spans="1:15">
      <c r="A707" s="7">
        <f>ROWS($A$3:A707)</f>
        <v>705</v>
      </c>
      <c r="B707" s="7">
        <f>ROWS($B$681:B707)</f>
        <v>27</v>
      </c>
      <c r="C707" s="182"/>
      <c r="D707" s="183"/>
      <c r="E707" s="32" t="s">
        <v>802</v>
      </c>
      <c r="F707" s="33" t="s">
        <v>803</v>
      </c>
      <c r="G707" s="31"/>
      <c r="H707" s="386" t="s">
        <v>7</v>
      </c>
      <c r="I707" s="182" t="s">
        <v>804</v>
      </c>
      <c r="J707" s="387">
        <v>17887</v>
      </c>
      <c r="K707" s="194">
        <f t="shared" ca="1" si="14"/>
        <v>73</v>
      </c>
      <c r="L707" s="182" t="s">
        <v>24</v>
      </c>
      <c r="M707" s="182" t="s">
        <v>772</v>
      </c>
      <c r="N707" s="199"/>
      <c r="O707" s="200"/>
    </row>
    <row r="708" spans="1:15">
      <c r="A708" s="7">
        <f>ROWS($A$3:A708)</f>
        <v>706</v>
      </c>
      <c r="B708" s="7">
        <f>ROWS($B$681:B708)</f>
        <v>28</v>
      </c>
      <c r="C708" s="182">
        <v>8</v>
      </c>
      <c r="D708" s="183" t="s">
        <v>805</v>
      </c>
      <c r="E708" s="32" t="s">
        <v>806</v>
      </c>
      <c r="F708" s="189" t="s">
        <v>2499</v>
      </c>
      <c r="G708" s="331" t="s">
        <v>17</v>
      </c>
      <c r="H708" s="31"/>
      <c r="I708" s="182" t="s">
        <v>23</v>
      </c>
      <c r="J708" s="387">
        <v>31513</v>
      </c>
      <c r="K708" s="194">
        <f t="shared" ca="1" si="14"/>
        <v>36</v>
      </c>
      <c r="L708" s="182" t="s">
        <v>19</v>
      </c>
      <c r="M708" s="182" t="s">
        <v>42</v>
      </c>
      <c r="N708" s="199"/>
      <c r="O708" s="200"/>
    </row>
    <row r="709" spans="1:15">
      <c r="A709" s="7">
        <f>ROWS($A$3:A709)</f>
        <v>707</v>
      </c>
      <c r="B709" s="7">
        <f>ROWS($B$681:B709)</f>
        <v>29</v>
      </c>
      <c r="C709" s="179"/>
      <c r="D709" s="184"/>
      <c r="E709" s="28" t="s">
        <v>808</v>
      </c>
      <c r="F709" s="48" t="s">
        <v>809</v>
      </c>
      <c r="G709" s="31"/>
      <c r="H709" s="385" t="s">
        <v>7</v>
      </c>
      <c r="I709" s="179" t="s">
        <v>810</v>
      </c>
      <c r="J709" s="387">
        <v>32030</v>
      </c>
      <c r="K709" s="194">
        <f t="shared" ca="1" si="14"/>
        <v>35</v>
      </c>
      <c r="L709" s="182" t="s">
        <v>19</v>
      </c>
      <c r="M709" s="179" t="s">
        <v>42</v>
      </c>
      <c r="N709" s="199"/>
      <c r="O709" s="200"/>
    </row>
    <row r="710" spans="1:15">
      <c r="A710" s="7">
        <f>ROWS($A$3:A710)</f>
        <v>708</v>
      </c>
      <c r="B710" s="7">
        <f>ROWS($B$681:B710)</f>
        <v>30</v>
      </c>
      <c r="C710" s="182"/>
      <c r="D710" s="183"/>
      <c r="E710" s="32" t="s">
        <v>811</v>
      </c>
      <c r="F710" s="33" t="s">
        <v>812</v>
      </c>
      <c r="G710" s="31"/>
      <c r="H710" s="386" t="s">
        <v>7</v>
      </c>
      <c r="I710" s="182" t="s">
        <v>50</v>
      </c>
      <c r="J710" s="387">
        <v>41102</v>
      </c>
      <c r="K710" s="194">
        <f t="shared" ca="1" si="14"/>
        <v>10</v>
      </c>
      <c r="L710" s="182" t="s">
        <v>38</v>
      </c>
      <c r="M710" s="182" t="s">
        <v>35</v>
      </c>
      <c r="N710" s="199"/>
      <c r="O710" s="200"/>
    </row>
    <row r="711" spans="1:15">
      <c r="A711" s="7">
        <f>ROWS($A$3:A711)</f>
        <v>709</v>
      </c>
      <c r="B711" s="7">
        <f>ROWS($B$681:B711)</f>
        <v>31</v>
      </c>
      <c r="C711" s="179"/>
      <c r="D711" s="184"/>
      <c r="E711" s="28" t="s">
        <v>813</v>
      </c>
      <c r="F711" s="29" t="s">
        <v>814</v>
      </c>
      <c r="G711" s="31"/>
      <c r="H711" s="385" t="s">
        <v>7</v>
      </c>
      <c r="I711" s="179" t="s">
        <v>50</v>
      </c>
      <c r="J711" s="387">
        <v>42495</v>
      </c>
      <c r="K711" s="194">
        <f t="shared" ca="1" si="14"/>
        <v>6</v>
      </c>
      <c r="L711" s="179" t="s">
        <v>51</v>
      </c>
      <c r="M711" s="182" t="s">
        <v>798</v>
      </c>
      <c r="N711" s="199"/>
      <c r="O711" s="200"/>
    </row>
    <row r="712" spans="1:15">
      <c r="A712" s="7">
        <f>ROWS($A$3:A712)</f>
        <v>710</v>
      </c>
      <c r="B712" s="7">
        <f>ROWS($B$681:B712)</f>
        <v>32</v>
      </c>
      <c r="C712" s="182"/>
      <c r="D712" s="183"/>
      <c r="E712" s="32" t="s">
        <v>815</v>
      </c>
      <c r="F712" s="33" t="s">
        <v>816</v>
      </c>
      <c r="G712" s="31"/>
      <c r="H712" s="386" t="s">
        <v>7</v>
      </c>
      <c r="I712" s="182" t="s">
        <v>50</v>
      </c>
      <c r="J712" s="387">
        <v>43101</v>
      </c>
      <c r="K712" s="194">
        <f t="shared" ca="1" si="14"/>
        <v>4</v>
      </c>
      <c r="L712" s="182" t="s">
        <v>51</v>
      </c>
      <c r="M712" s="182" t="s">
        <v>798</v>
      </c>
      <c r="N712" s="199"/>
      <c r="O712" s="200"/>
    </row>
    <row r="713" spans="1:15">
      <c r="A713" s="7">
        <f>ROWS($A$3:A713)</f>
        <v>711</v>
      </c>
      <c r="B713" s="7">
        <f>ROWS($B$681:B713)</f>
        <v>33</v>
      </c>
      <c r="C713" s="179">
        <v>9</v>
      </c>
      <c r="D713" s="184" t="s">
        <v>2323</v>
      </c>
      <c r="E713" s="28" t="s">
        <v>2324</v>
      </c>
      <c r="F713" s="202" t="s">
        <v>817</v>
      </c>
      <c r="G713" s="327" t="s">
        <v>17</v>
      </c>
      <c r="H713" s="31"/>
      <c r="I713" s="179" t="s">
        <v>23</v>
      </c>
      <c r="J713" s="387">
        <v>28920</v>
      </c>
      <c r="K713" s="194">
        <f t="shared" ca="1" si="14"/>
        <v>43</v>
      </c>
      <c r="L713" s="179" t="s">
        <v>46</v>
      </c>
      <c r="M713" s="179" t="s">
        <v>27</v>
      </c>
      <c r="N713" s="199"/>
      <c r="O713" s="200"/>
    </row>
    <row r="714" spans="1:15">
      <c r="A714" s="7">
        <f>ROWS($A$3:A714)</f>
        <v>712</v>
      </c>
      <c r="B714" s="7">
        <f>ROWS($B$681:B714)</f>
        <v>34</v>
      </c>
      <c r="C714" s="179">
        <v>10</v>
      </c>
      <c r="D714" s="184" t="s">
        <v>818</v>
      </c>
      <c r="E714" s="28" t="s">
        <v>819</v>
      </c>
      <c r="F714" s="202" t="s">
        <v>820</v>
      </c>
      <c r="G714" s="327" t="s">
        <v>17</v>
      </c>
      <c r="H714" s="31"/>
      <c r="I714" s="179" t="s">
        <v>23</v>
      </c>
      <c r="J714" s="387">
        <v>29177</v>
      </c>
      <c r="K714" s="194">
        <f t="shared" ca="1" si="14"/>
        <v>43</v>
      </c>
      <c r="L714" s="182" t="s">
        <v>19</v>
      </c>
      <c r="M714" s="179" t="s">
        <v>42</v>
      </c>
      <c r="N714" s="199"/>
      <c r="O714" s="200"/>
    </row>
    <row r="715" spans="1:15">
      <c r="A715" s="7">
        <f>ROWS($A$3:A715)</f>
        <v>713</v>
      </c>
      <c r="B715" s="7">
        <f>ROWS($B$681:B715)</f>
        <v>35</v>
      </c>
      <c r="C715" s="182"/>
      <c r="D715" s="183"/>
      <c r="E715" s="32" t="s">
        <v>821</v>
      </c>
      <c r="F715" s="185" t="s">
        <v>822</v>
      </c>
      <c r="G715" s="329" t="s">
        <v>17</v>
      </c>
      <c r="H715" s="31"/>
      <c r="I715" s="182" t="s">
        <v>191</v>
      </c>
      <c r="J715" s="387">
        <v>39083</v>
      </c>
      <c r="K715" s="194">
        <f t="shared" ca="1" si="14"/>
        <v>15</v>
      </c>
      <c r="L715" s="182" t="s">
        <v>113</v>
      </c>
      <c r="M715" s="182" t="s">
        <v>35</v>
      </c>
      <c r="N715" s="199"/>
      <c r="O715" s="200"/>
    </row>
    <row r="716" spans="1:15">
      <c r="A716" s="7">
        <f>ROWS($A$3:A716)</f>
        <v>714</v>
      </c>
      <c r="B716" s="7">
        <f>ROWS($B$681:B716)</f>
        <v>36</v>
      </c>
      <c r="C716" s="179"/>
      <c r="D716" s="184"/>
      <c r="E716" s="28" t="s">
        <v>823</v>
      </c>
      <c r="F716" s="29" t="s">
        <v>824</v>
      </c>
      <c r="G716" s="31"/>
      <c r="H716" s="385" t="s">
        <v>7</v>
      </c>
      <c r="I716" s="179" t="s">
        <v>191</v>
      </c>
      <c r="J716" s="387">
        <v>39741</v>
      </c>
      <c r="K716" s="194">
        <f t="shared" ca="1" si="14"/>
        <v>14</v>
      </c>
      <c r="L716" s="182" t="s">
        <v>113</v>
      </c>
      <c r="M716" s="179" t="s">
        <v>35</v>
      </c>
      <c r="N716" s="199"/>
      <c r="O716" s="200"/>
    </row>
    <row r="717" spans="1:15">
      <c r="A717" s="7">
        <f>ROWS($A$3:A717)</f>
        <v>715</v>
      </c>
      <c r="B717" s="7">
        <f>ROWS($B$681:B717)</f>
        <v>37</v>
      </c>
      <c r="C717" s="182">
        <v>11</v>
      </c>
      <c r="D717" s="183" t="s">
        <v>825</v>
      </c>
      <c r="E717" s="32" t="s">
        <v>826</v>
      </c>
      <c r="F717" s="189" t="s">
        <v>827</v>
      </c>
      <c r="G717" s="331" t="s">
        <v>17</v>
      </c>
      <c r="H717" s="31"/>
      <c r="I717" s="182" t="s">
        <v>828</v>
      </c>
      <c r="J717" s="387">
        <v>27898</v>
      </c>
      <c r="K717" s="194">
        <f t="shared" ca="1" si="14"/>
        <v>46</v>
      </c>
      <c r="L717" s="182" t="s">
        <v>19</v>
      </c>
      <c r="M717" s="182" t="s">
        <v>429</v>
      </c>
      <c r="N717" s="199"/>
      <c r="O717" s="200"/>
    </row>
    <row r="718" spans="1:15">
      <c r="A718" s="7">
        <f>ROWS($A$3:A718)</f>
        <v>716</v>
      </c>
      <c r="B718" s="7">
        <f>ROWS($B$681:B718)</f>
        <v>38</v>
      </c>
      <c r="C718" s="179"/>
      <c r="D718" s="184"/>
      <c r="E718" s="28" t="s">
        <v>829</v>
      </c>
      <c r="F718" s="29" t="s">
        <v>830</v>
      </c>
      <c r="G718" s="31"/>
      <c r="H718" s="385" t="s">
        <v>7</v>
      </c>
      <c r="I718" s="179" t="s">
        <v>23</v>
      </c>
      <c r="J718" s="387">
        <v>27782</v>
      </c>
      <c r="K718" s="194">
        <f t="shared" ca="1" si="14"/>
        <v>46</v>
      </c>
      <c r="L718" s="182" t="s">
        <v>19</v>
      </c>
      <c r="M718" s="179" t="s">
        <v>429</v>
      </c>
      <c r="N718" s="199"/>
      <c r="O718" s="200"/>
    </row>
    <row r="719" spans="1:15">
      <c r="A719" s="7">
        <f>ROWS($A$3:A719)</f>
        <v>717</v>
      </c>
      <c r="B719" s="7">
        <f>ROWS($B$681:B719)</f>
        <v>39</v>
      </c>
      <c r="C719" s="182"/>
      <c r="D719" s="183"/>
      <c r="E719" s="32" t="s">
        <v>831</v>
      </c>
      <c r="F719" s="185" t="s">
        <v>832</v>
      </c>
      <c r="G719" s="31"/>
      <c r="H719" s="386" t="s">
        <v>7</v>
      </c>
      <c r="I719" s="182" t="s">
        <v>50</v>
      </c>
      <c r="J719" s="387">
        <v>37133</v>
      </c>
      <c r="K719" s="194">
        <f t="shared" ca="1" si="14"/>
        <v>21</v>
      </c>
      <c r="L719" s="182" t="s">
        <v>19</v>
      </c>
      <c r="M719" s="182" t="s">
        <v>35</v>
      </c>
      <c r="N719" s="199"/>
      <c r="O719" s="200"/>
    </row>
    <row r="720" spans="1:15">
      <c r="A720" s="7">
        <f>ROWS($A$3:A720)</f>
        <v>718</v>
      </c>
      <c r="B720" s="7">
        <f>ROWS($B$681:B720)</f>
        <v>40</v>
      </c>
      <c r="C720" s="179"/>
      <c r="D720" s="184"/>
      <c r="E720" s="28" t="s">
        <v>833</v>
      </c>
      <c r="F720" s="29" t="s">
        <v>834</v>
      </c>
      <c r="G720" s="327" t="s">
        <v>17</v>
      </c>
      <c r="H720" s="31"/>
      <c r="I720" s="179" t="s">
        <v>50</v>
      </c>
      <c r="J720" s="387">
        <v>37933</v>
      </c>
      <c r="K720" s="194">
        <f t="shared" ca="1" si="14"/>
        <v>19</v>
      </c>
      <c r="L720" s="182" t="s">
        <v>19</v>
      </c>
      <c r="M720" s="179" t="s">
        <v>35</v>
      </c>
      <c r="N720" s="207"/>
      <c r="O720" s="31"/>
    </row>
    <row r="721" spans="1:15">
      <c r="A721" s="7">
        <f>ROWS($A$3:A721)</f>
        <v>719</v>
      </c>
      <c r="B721" s="7">
        <f>ROWS($B$681:B721)</f>
        <v>41</v>
      </c>
      <c r="C721" s="182"/>
      <c r="D721" s="183"/>
      <c r="E721" s="32" t="s">
        <v>835</v>
      </c>
      <c r="F721" s="33" t="s">
        <v>836</v>
      </c>
      <c r="G721" s="331" t="s">
        <v>17</v>
      </c>
      <c r="H721" s="31"/>
      <c r="I721" s="182" t="s">
        <v>50</v>
      </c>
      <c r="J721" s="387">
        <v>39165</v>
      </c>
      <c r="K721" s="194">
        <f t="shared" ca="1" si="14"/>
        <v>15</v>
      </c>
      <c r="L721" s="182" t="s">
        <v>113</v>
      </c>
      <c r="M721" s="182" t="s">
        <v>35</v>
      </c>
      <c r="N721" s="207"/>
      <c r="O721" s="31"/>
    </row>
    <row r="722" spans="1:15">
      <c r="A722" s="7">
        <f>ROWS($A$3:A722)</f>
        <v>720</v>
      </c>
      <c r="B722" s="7">
        <f>ROWS($B$681:B722)</f>
        <v>42</v>
      </c>
      <c r="C722" s="179"/>
      <c r="D722" s="184"/>
      <c r="E722" s="28" t="s">
        <v>837</v>
      </c>
      <c r="F722" s="48" t="s">
        <v>838</v>
      </c>
      <c r="G722" s="31"/>
      <c r="H722" s="385" t="s">
        <v>7</v>
      </c>
      <c r="I722" s="179" t="s">
        <v>50</v>
      </c>
      <c r="J722" s="387">
        <v>40841</v>
      </c>
      <c r="K722" s="194">
        <f t="shared" ca="1" si="14"/>
        <v>11</v>
      </c>
      <c r="L722" s="179" t="s">
        <v>38</v>
      </c>
      <c r="M722" s="179" t="s">
        <v>35</v>
      </c>
      <c r="N722" s="207"/>
      <c r="O722" s="31"/>
    </row>
    <row r="723" spans="1:15">
      <c r="A723" s="7">
        <f>ROWS($A$3:A723)</f>
        <v>721</v>
      </c>
      <c r="B723" s="7">
        <f>ROWS($B$681:B723)</f>
        <v>43</v>
      </c>
      <c r="C723" s="182">
        <v>12</v>
      </c>
      <c r="D723" s="183" t="s">
        <v>839</v>
      </c>
      <c r="E723" s="32" t="s">
        <v>840</v>
      </c>
      <c r="F723" s="189" t="s">
        <v>841</v>
      </c>
      <c r="G723" s="31"/>
      <c r="H723" s="386" t="s">
        <v>7</v>
      </c>
      <c r="I723" s="182" t="s">
        <v>842</v>
      </c>
      <c r="J723" s="387">
        <v>16803</v>
      </c>
      <c r="K723" s="194">
        <f t="shared" ca="1" si="14"/>
        <v>76</v>
      </c>
      <c r="L723" s="182" t="s">
        <v>19</v>
      </c>
      <c r="M723" s="182" t="s">
        <v>772</v>
      </c>
      <c r="N723" s="207"/>
      <c r="O723" s="31"/>
    </row>
    <row r="724" spans="1:15">
      <c r="A724" s="7">
        <f>ROWS($A$3:A724)</f>
        <v>722</v>
      </c>
      <c r="B724" s="7">
        <f>ROWS($B$681:B724)</f>
        <v>44</v>
      </c>
      <c r="C724" s="179"/>
      <c r="D724" s="184"/>
      <c r="E724" s="28" t="s">
        <v>843</v>
      </c>
      <c r="F724" s="29" t="s">
        <v>844</v>
      </c>
      <c r="G724" s="327" t="s">
        <v>17</v>
      </c>
      <c r="H724" s="31"/>
      <c r="I724" s="179" t="s">
        <v>23</v>
      </c>
      <c r="J724" s="387">
        <v>30514</v>
      </c>
      <c r="K724" s="194">
        <f t="shared" ca="1" si="14"/>
        <v>39</v>
      </c>
      <c r="L724" s="182" t="s">
        <v>19</v>
      </c>
      <c r="M724" s="179" t="s">
        <v>42</v>
      </c>
      <c r="N724" s="207"/>
      <c r="O724" s="31"/>
    </row>
    <row r="725" spans="1:15">
      <c r="A725" s="7">
        <f>ROWS($A$3:A725)</f>
        <v>723</v>
      </c>
      <c r="B725" s="7">
        <f>ROWS($B$681:B725)</f>
        <v>45</v>
      </c>
      <c r="C725" s="182"/>
      <c r="D725" s="183"/>
      <c r="E725" s="32" t="s">
        <v>845</v>
      </c>
      <c r="F725" s="185" t="s">
        <v>846</v>
      </c>
      <c r="G725" s="329" t="s">
        <v>17</v>
      </c>
      <c r="H725" s="31"/>
      <c r="I725" s="182" t="s">
        <v>23</v>
      </c>
      <c r="J725" s="387">
        <v>31672</v>
      </c>
      <c r="K725" s="194">
        <f t="shared" ca="1" si="14"/>
        <v>36</v>
      </c>
      <c r="L725" s="182" t="s">
        <v>24</v>
      </c>
      <c r="M725" s="182" t="s">
        <v>42</v>
      </c>
      <c r="N725" s="207"/>
      <c r="O725" s="31"/>
    </row>
    <row r="726" spans="1:15">
      <c r="A726" s="7">
        <f>ROWS($A$3:A726)</f>
        <v>724</v>
      </c>
      <c r="B726" s="7">
        <f>ROWS($B$681:B726)</f>
        <v>46</v>
      </c>
      <c r="C726" s="179"/>
      <c r="D726" s="184"/>
      <c r="E726" s="28" t="s">
        <v>847</v>
      </c>
      <c r="F726" s="29" t="s">
        <v>848</v>
      </c>
      <c r="G726" s="327" t="s">
        <v>17</v>
      </c>
      <c r="H726" s="31"/>
      <c r="I726" s="179" t="s">
        <v>23</v>
      </c>
      <c r="J726" s="387">
        <v>34183</v>
      </c>
      <c r="K726" s="194">
        <f t="shared" ca="1" si="14"/>
        <v>29</v>
      </c>
      <c r="L726" s="179" t="s">
        <v>24</v>
      </c>
      <c r="M726" s="179" t="s">
        <v>42</v>
      </c>
      <c r="N726" s="207"/>
      <c r="O726" s="31"/>
    </row>
    <row r="727" spans="1:15">
      <c r="A727" s="7">
        <f>ROWS($A$3:A727)</f>
        <v>725</v>
      </c>
      <c r="B727" s="7">
        <f>ROWS($B$681:B727)</f>
        <v>47</v>
      </c>
      <c r="C727" s="182">
        <v>13</v>
      </c>
      <c r="D727" s="183" t="s">
        <v>849</v>
      </c>
      <c r="E727" s="32" t="s">
        <v>850</v>
      </c>
      <c r="F727" s="189" t="s">
        <v>851</v>
      </c>
      <c r="G727" s="331" t="s">
        <v>17</v>
      </c>
      <c r="H727" s="31"/>
      <c r="I727" s="182" t="s">
        <v>23</v>
      </c>
      <c r="J727" s="387">
        <v>28439</v>
      </c>
      <c r="K727" s="194">
        <f t="shared" ca="1" si="14"/>
        <v>45</v>
      </c>
      <c r="L727" s="182" t="s">
        <v>19</v>
      </c>
      <c r="M727" s="182" t="s">
        <v>429</v>
      </c>
      <c r="N727" s="207"/>
      <c r="O727" s="31"/>
    </row>
    <row r="728" spans="1:15">
      <c r="A728" s="7">
        <f>ROWS($A$3:A728)</f>
        <v>726</v>
      </c>
      <c r="B728" s="7">
        <f>ROWS($B$681:B728)</f>
        <v>48</v>
      </c>
      <c r="C728" s="179"/>
      <c r="D728" s="184"/>
      <c r="E728" s="28" t="s">
        <v>852</v>
      </c>
      <c r="F728" s="29" t="s">
        <v>853</v>
      </c>
      <c r="G728" s="31"/>
      <c r="H728" s="385" t="s">
        <v>7</v>
      </c>
      <c r="I728" s="179" t="s">
        <v>50</v>
      </c>
      <c r="J728" s="387">
        <v>25922</v>
      </c>
      <c r="K728" s="194">
        <f t="shared" ca="1" si="14"/>
        <v>51</v>
      </c>
      <c r="L728" s="179" t="s">
        <v>19</v>
      </c>
      <c r="M728" s="179" t="s">
        <v>429</v>
      </c>
      <c r="N728" s="207"/>
      <c r="O728" s="31"/>
    </row>
    <row r="729" spans="1:15">
      <c r="A729" s="7">
        <f>ROWS($A$3:A729)</f>
        <v>727</v>
      </c>
      <c r="B729" s="7">
        <f>ROWS($B$681:B729)</f>
        <v>49</v>
      </c>
      <c r="C729" s="182"/>
      <c r="D729" s="183"/>
      <c r="E729" s="32" t="s">
        <v>854</v>
      </c>
      <c r="F729" s="33" t="s">
        <v>855</v>
      </c>
      <c r="G729" s="31"/>
      <c r="H729" s="386" t="s">
        <v>7</v>
      </c>
      <c r="I729" s="182" t="s">
        <v>50</v>
      </c>
      <c r="J729" s="387">
        <v>40071</v>
      </c>
      <c r="K729" s="194">
        <f t="shared" ca="1" si="14"/>
        <v>13</v>
      </c>
      <c r="L729" s="182" t="s">
        <v>113</v>
      </c>
      <c r="M729" s="182" t="s">
        <v>35</v>
      </c>
      <c r="N729" s="207"/>
      <c r="O729" s="31"/>
    </row>
    <row r="730" spans="1:15">
      <c r="A730" s="7">
        <f>ROWS($A$3:A730)</f>
        <v>728</v>
      </c>
      <c r="B730" s="7">
        <f>ROWS($B$681:B730)</f>
        <v>50</v>
      </c>
      <c r="C730" s="182"/>
      <c r="D730" s="183"/>
      <c r="E730" s="32" t="s">
        <v>856</v>
      </c>
      <c r="F730" s="33" t="s">
        <v>857</v>
      </c>
      <c r="G730" s="31"/>
      <c r="H730" s="386" t="s">
        <v>7</v>
      </c>
      <c r="I730" s="182" t="s">
        <v>50</v>
      </c>
      <c r="J730" s="387">
        <v>40533</v>
      </c>
      <c r="K730" s="194">
        <f t="shared" ca="1" si="14"/>
        <v>11</v>
      </c>
      <c r="L730" s="182" t="s">
        <v>38</v>
      </c>
      <c r="M730" s="182" t="s">
        <v>35</v>
      </c>
      <c r="N730" s="207"/>
      <c r="O730" s="31"/>
    </row>
    <row r="731" spans="1:15">
      <c r="A731" s="7">
        <f>ROWS($A$3:A731)</f>
        <v>729</v>
      </c>
      <c r="B731" s="7">
        <f>ROWS($B$681:B731)</f>
        <v>51</v>
      </c>
      <c r="C731" s="182">
        <v>14</v>
      </c>
      <c r="D731" s="183" t="s">
        <v>858</v>
      </c>
      <c r="E731" s="32" t="s">
        <v>859</v>
      </c>
      <c r="F731" s="189" t="s">
        <v>860</v>
      </c>
      <c r="G731" s="31"/>
      <c r="H731" s="386" t="s">
        <v>7</v>
      </c>
      <c r="I731" s="182" t="s">
        <v>23</v>
      </c>
      <c r="J731" s="387">
        <v>29789</v>
      </c>
      <c r="K731" s="194">
        <f t="shared" ca="1" si="14"/>
        <v>41</v>
      </c>
      <c r="L731" s="182" t="s">
        <v>19</v>
      </c>
      <c r="M731" s="182" t="s">
        <v>772</v>
      </c>
      <c r="N731" s="207"/>
      <c r="O731" s="31"/>
    </row>
    <row r="732" spans="1:15">
      <c r="A732" s="7">
        <f>ROWS($A$3:A732)</f>
        <v>730</v>
      </c>
      <c r="B732" s="7">
        <f>ROWS($B$681:B732)</f>
        <v>52</v>
      </c>
      <c r="C732" s="179"/>
      <c r="D732" s="184"/>
      <c r="E732" s="28" t="s">
        <v>861</v>
      </c>
      <c r="F732" s="29" t="s">
        <v>862</v>
      </c>
      <c r="G732" s="327" t="s">
        <v>17</v>
      </c>
      <c r="H732" s="31"/>
      <c r="I732" s="179" t="s">
        <v>393</v>
      </c>
      <c r="J732" s="387">
        <v>39989</v>
      </c>
      <c r="K732" s="194">
        <f t="shared" ca="1" si="14"/>
        <v>13</v>
      </c>
      <c r="L732" s="182" t="s">
        <v>113</v>
      </c>
      <c r="M732" s="179" t="s">
        <v>35</v>
      </c>
      <c r="N732" s="207"/>
      <c r="O732" s="31"/>
    </row>
    <row r="733" spans="1:15">
      <c r="A733" s="7">
        <f>ROWS($A$3:A733)</f>
        <v>731</v>
      </c>
      <c r="B733" s="7">
        <f>ROWS($B$681:B733)</f>
        <v>53</v>
      </c>
      <c r="C733" s="182">
        <v>15</v>
      </c>
      <c r="D733" s="183" t="s">
        <v>863</v>
      </c>
      <c r="E733" s="32" t="s">
        <v>864</v>
      </c>
      <c r="F733" s="189" t="s">
        <v>865</v>
      </c>
      <c r="G733" s="31"/>
      <c r="H733" s="386" t="s">
        <v>7</v>
      </c>
      <c r="I733" s="182" t="s">
        <v>866</v>
      </c>
      <c r="J733" s="387">
        <v>16473</v>
      </c>
      <c r="K733" s="194">
        <f t="shared" ca="1" si="14"/>
        <v>77</v>
      </c>
      <c r="L733" s="182" t="s">
        <v>113</v>
      </c>
      <c r="M733" s="182" t="s">
        <v>772</v>
      </c>
      <c r="N733" s="207"/>
      <c r="O733" s="31"/>
    </row>
    <row r="734" spans="1:15">
      <c r="A734" s="7">
        <f>ROWS($A$3:A734)</f>
        <v>732</v>
      </c>
      <c r="B734" s="7">
        <f>ROWS($B$681:B734)</f>
        <v>54</v>
      </c>
      <c r="C734" s="179">
        <v>16</v>
      </c>
      <c r="D734" s="184" t="s">
        <v>868</v>
      </c>
      <c r="E734" s="28" t="s">
        <v>869</v>
      </c>
      <c r="F734" s="202" t="s">
        <v>870</v>
      </c>
      <c r="G734" s="31"/>
      <c r="H734" s="385" t="s">
        <v>7</v>
      </c>
      <c r="I734" s="179" t="s">
        <v>23</v>
      </c>
      <c r="J734" s="387">
        <v>28960</v>
      </c>
      <c r="K734" s="194">
        <f t="shared" ca="1" si="14"/>
        <v>43</v>
      </c>
      <c r="L734" s="182" t="s">
        <v>19</v>
      </c>
      <c r="M734" s="179" t="s">
        <v>42</v>
      </c>
      <c r="N734" s="207"/>
      <c r="O734" s="31"/>
    </row>
    <row r="735" spans="1:15">
      <c r="A735" s="7">
        <f>ROWS($A$3:A735)</f>
        <v>733</v>
      </c>
      <c r="B735" s="7">
        <f>ROWS($B$681:B735)</f>
        <v>55</v>
      </c>
      <c r="C735" s="182"/>
      <c r="D735" s="183"/>
      <c r="E735" s="32" t="s">
        <v>871</v>
      </c>
      <c r="F735" s="33" t="s">
        <v>872</v>
      </c>
      <c r="G735" s="331" t="s">
        <v>17</v>
      </c>
      <c r="H735" s="31"/>
      <c r="I735" s="182" t="s">
        <v>191</v>
      </c>
      <c r="J735" s="387">
        <v>38970</v>
      </c>
      <c r="K735" s="194">
        <f t="shared" ca="1" si="14"/>
        <v>16</v>
      </c>
      <c r="L735" s="182" t="s">
        <v>24</v>
      </c>
      <c r="M735" s="182" t="s">
        <v>35</v>
      </c>
      <c r="N735" s="207"/>
      <c r="O735" s="31"/>
    </row>
    <row r="736" spans="1:15">
      <c r="A736" s="7">
        <f>ROWS($A$3:A736)</f>
        <v>734</v>
      </c>
      <c r="B736" s="7">
        <f>ROWS($B$681:B736)</f>
        <v>56</v>
      </c>
      <c r="C736" s="179">
        <v>17</v>
      </c>
      <c r="D736" s="184" t="s">
        <v>873</v>
      </c>
      <c r="E736" s="28" t="s">
        <v>874</v>
      </c>
      <c r="F736" s="202" t="s">
        <v>875</v>
      </c>
      <c r="G736" s="327" t="s">
        <v>17</v>
      </c>
      <c r="H736" s="31"/>
      <c r="I736" s="179" t="s">
        <v>876</v>
      </c>
      <c r="J736" s="387">
        <v>19218</v>
      </c>
      <c r="K736" s="194">
        <f t="shared" ca="1" si="14"/>
        <v>70</v>
      </c>
      <c r="L736" s="179" t="s">
        <v>24</v>
      </c>
      <c r="M736" s="179" t="s">
        <v>772</v>
      </c>
      <c r="N736" s="207"/>
      <c r="O736" s="31"/>
    </row>
    <row r="737" spans="1:15">
      <c r="A737" s="7">
        <f>ROWS($A$3:A737)</f>
        <v>735</v>
      </c>
      <c r="B737" s="7">
        <f>ROWS($B$681:B737)</f>
        <v>57</v>
      </c>
      <c r="C737" s="179"/>
      <c r="D737" s="184"/>
      <c r="E737" s="28" t="s">
        <v>877</v>
      </c>
      <c r="F737" s="29" t="s">
        <v>878</v>
      </c>
      <c r="G737" s="31"/>
      <c r="H737" s="385" t="s">
        <v>7</v>
      </c>
      <c r="I737" s="179" t="s">
        <v>23</v>
      </c>
      <c r="J737" s="387">
        <v>21325</v>
      </c>
      <c r="K737" s="194">
        <f t="shared" ca="1" si="14"/>
        <v>64</v>
      </c>
      <c r="L737" s="179" t="s">
        <v>24</v>
      </c>
      <c r="M737" s="179" t="s">
        <v>772</v>
      </c>
      <c r="N737" s="207"/>
      <c r="O737" s="31"/>
    </row>
    <row r="738" spans="1:15">
      <c r="A738" s="7">
        <f>ROWS($A$3:A738)</f>
        <v>736</v>
      </c>
      <c r="B738" s="7">
        <f>ROWS($B$681:B738)</f>
        <v>58</v>
      </c>
      <c r="C738" s="179">
        <v>18</v>
      </c>
      <c r="D738" s="184" t="s">
        <v>879</v>
      </c>
      <c r="E738" s="28" t="s">
        <v>880</v>
      </c>
      <c r="F738" s="181" t="s">
        <v>881</v>
      </c>
      <c r="G738" s="326" t="s">
        <v>17</v>
      </c>
      <c r="H738" s="31"/>
      <c r="I738" s="179" t="s">
        <v>50</v>
      </c>
      <c r="J738" s="387">
        <v>24754</v>
      </c>
      <c r="K738" s="194">
        <f t="shared" ca="1" si="14"/>
        <v>55</v>
      </c>
      <c r="L738" s="179" t="s">
        <v>98</v>
      </c>
      <c r="M738" s="179" t="s">
        <v>42</v>
      </c>
      <c r="N738" s="207"/>
      <c r="O738" s="31"/>
    </row>
    <row r="739" spans="1:15">
      <c r="A739" s="7">
        <f>ROWS($A$3:A739)</f>
        <v>737</v>
      </c>
      <c r="B739" s="7">
        <f>ROWS($B$681:B739)</f>
        <v>59</v>
      </c>
      <c r="C739" s="179"/>
      <c r="D739" s="184"/>
      <c r="E739" s="28" t="s">
        <v>882</v>
      </c>
      <c r="F739" s="29" t="s">
        <v>883</v>
      </c>
      <c r="G739" s="31"/>
      <c r="H739" s="385" t="s">
        <v>7</v>
      </c>
      <c r="I739" s="179" t="s">
        <v>437</v>
      </c>
      <c r="J739" s="387">
        <v>24917</v>
      </c>
      <c r="K739" s="194">
        <v>52</v>
      </c>
      <c r="L739" s="179" t="s">
        <v>82</v>
      </c>
      <c r="M739" s="179" t="s">
        <v>47</v>
      </c>
      <c r="N739" s="207"/>
      <c r="O739" s="31"/>
    </row>
    <row r="740" spans="1:15">
      <c r="A740" s="7">
        <f>ROWS($A$3:A740)</f>
        <v>738</v>
      </c>
      <c r="B740" s="7">
        <f>ROWS($B$681:B740)</f>
        <v>60</v>
      </c>
      <c r="C740" s="179"/>
      <c r="D740" s="184"/>
      <c r="E740" s="28" t="s">
        <v>884</v>
      </c>
      <c r="F740" s="29" t="s">
        <v>885</v>
      </c>
      <c r="G740" s="31"/>
      <c r="H740" s="385" t="s">
        <v>7</v>
      </c>
      <c r="I740" s="179" t="s">
        <v>23</v>
      </c>
      <c r="J740" s="387">
        <v>35974</v>
      </c>
      <c r="K740" s="194">
        <v>22</v>
      </c>
      <c r="L740" s="182" t="s">
        <v>19</v>
      </c>
      <c r="M740" s="179" t="s">
        <v>35</v>
      </c>
      <c r="N740" s="207"/>
      <c r="O740" s="31"/>
    </row>
    <row r="741" spans="1:15">
      <c r="A741" s="7">
        <f>ROWS($A$3:A741)</f>
        <v>739</v>
      </c>
      <c r="B741" s="7">
        <f>ROWS($B$681:B741)</f>
        <v>61</v>
      </c>
      <c r="C741" s="179"/>
      <c r="D741" s="184"/>
      <c r="E741" s="28" t="s">
        <v>886</v>
      </c>
      <c r="F741" s="29" t="s">
        <v>887</v>
      </c>
      <c r="G741" s="327" t="s">
        <v>17</v>
      </c>
      <c r="H741" s="31"/>
      <c r="I741" s="179" t="s">
        <v>50</v>
      </c>
      <c r="J741" s="387">
        <v>36525</v>
      </c>
      <c r="K741" s="194">
        <v>20</v>
      </c>
      <c r="L741" s="182" t="s">
        <v>19</v>
      </c>
      <c r="M741" s="179" t="s">
        <v>35</v>
      </c>
      <c r="N741" s="207"/>
      <c r="O741" s="31"/>
    </row>
    <row r="742" spans="1:15">
      <c r="A742" s="7">
        <f>ROWS($A$3:A742)</f>
        <v>740</v>
      </c>
      <c r="B742" s="7">
        <f>ROWS($B$681:B742)</f>
        <v>62</v>
      </c>
      <c r="C742" s="179"/>
      <c r="D742" s="184"/>
      <c r="E742" s="28" t="s">
        <v>888</v>
      </c>
      <c r="F742" s="29" t="s">
        <v>889</v>
      </c>
      <c r="G742" s="31"/>
      <c r="H742" s="385" t="s">
        <v>7</v>
      </c>
      <c r="I742" s="179" t="s">
        <v>50</v>
      </c>
      <c r="J742" s="387">
        <v>37141</v>
      </c>
      <c r="K742" s="194">
        <v>19</v>
      </c>
      <c r="L742" s="182" t="s">
        <v>19</v>
      </c>
      <c r="M742" s="179" t="s">
        <v>35</v>
      </c>
      <c r="N742" s="207"/>
      <c r="O742" s="31"/>
    </row>
    <row r="743" spans="1:15">
      <c r="A743" s="7">
        <f>ROWS($A$3:A743)</f>
        <v>741</v>
      </c>
      <c r="B743" s="7">
        <f>ROWS($B$681:B743)</f>
        <v>63</v>
      </c>
      <c r="C743" s="179"/>
      <c r="D743" s="184"/>
      <c r="E743" s="28" t="s">
        <v>890</v>
      </c>
      <c r="F743" s="29" t="s">
        <v>891</v>
      </c>
      <c r="G743" s="31"/>
      <c r="H743" s="385" t="s">
        <v>7</v>
      </c>
      <c r="I743" s="179" t="s">
        <v>50</v>
      </c>
      <c r="J743" s="387">
        <v>37589</v>
      </c>
      <c r="K743" s="194">
        <v>18</v>
      </c>
      <c r="L743" s="182" t="s">
        <v>19</v>
      </c>
      <c r="M743" s="179" t="s">
        <v>35</v>
      </c>
      <c r="N743" s="207"/>
      <c r="O743" s="31"/>
    </row>
    <row r="744" spans="1:15">
      <c r="A744" s="7">
        <f>ROWS($A$3:A744)</f>
        <v>742</v>
      </c>
      <c r="B744" s="7">
        <f>ROWS($B$681:B744)</f>
        <v>64</v>
      </c>
      <c r="C744" s="179"/>
      <c r="D744" s="184"/>
      <c r="E744" s="28" t="s">
        <v>892</v>
      </c>
      <c r="F744" s="48" t="s">
        <v>893</v>
      </c>
      <c r="G744" s="31"/>
      <c r="H744" s="385" t="s">
        <v>7</v>
      </c>
      <c r="I744" s="179" t="s">
        <v>50</v>
      </c>
      <c r="J744" s="387">
        <v>37811</v>
      </c>
      <c r="K744" s="194">
        <v>17</v>
      </c>
      <c r="L744" s="182" t="s">
        <v>19</v>
      </c>
      <c r="M744" s="179" t="s">
        <v>35</v>
      </c>
      <c r="N744" s="207"/>
      <c r="O744" s="31"/>
    </row>
    <row r="745" spans="1:15">
      <c r="A745" s="7">
        <f>ROWS($A$3:A745)</f>
        <v>743</v>
      </c>
      <c r="B745" s="7">
        <f>ROWS($B$681:B745)</f>
        <v>65</v>
      </c>
      <c r="C745" s="179">
        <v>19</v>
      </c>
      <c r="D745" s="184" t="s">
        <v>894</v>
      </c>
      <c r="E745" s="28" t="s">
        <v>895</v>
      </c>
      <c r="F745" s="202" t="s">
        <v>896</v>
      </c>
      <c r="G745" s="327" t="s">
        <v>17</v>
      </c>
      <c r="H745" s="31"/>
      <c r="I745" s="179" t="s">
        <v>50</v>
      </c>
      <c r="J745" s="387">
        <v>25572</v>
      </c>
      <c r="K745" s="194">
        <f t="shared" ca="1" si="14"/>
        <v>52</v>
      </c>
      <c r="L745" s="182" t="s">
        <v>19</v>
      </c>
      <c r="M745" s="179" t="s">
        <v>74</v>
      </c>
      <c r="N745" s="207"/>
      <c r="O745" s="31"/>
    </row>
    <row r="746" spans="1:15">
      <c r="A746" s="7">
        <f>ROWS($A$3:A746)</f>
        <v>744</v>
      </c>
      <c r="B746" s="7">
        <f>ROWS($B$681:B746)</f>
        <v>66</v>
      </c>
      <c r="C746" s="179"/>
      <c r="D746" s="184"/>
      <c r="E746" s="28" t="s">
        <v>897</v>
      </c>
      <c r="F746" s="29" t="s">
        <v>898</v>
      </c>
      <c r="G746" s="31"/>
      <c r="H746" s="385" t="s">
        <v>7</v>
      </c>
      <c r="I746" s="179" t="s">
        <v>50</v>
      </c>
      <c r="J746" s="387">
        <v>25846</v>
      </c>
      <c r="K746" s="194">
        <f t="shared" ca="1" si="14"/>
        <v>52</v>
      </c>
      <c r="L746" s="182" t="s">
        <v>19</v>
      </c>
      <c r="M746" s="179" t="s">
        <v>47</v>
      </c>
      <c r="N746" s="207"/>
      <c r="O746" s="31"/>
    </row>
    <row r="747" spans="1:15">
      <c r="A747" s="7">
        <f>ROWS($A$3:A747)</f>
        <v>745</v>
      </c>
      <c r="B747" s="7">
        <f>ROWS($B$681:B747)</f>
        <v>67</v>
      </c>
      <c r="C747" s="179"/>
      <c r="D747" s="184"/>
      <c r="E747" s="28" t="s">
        <v>899</v>
      </c>
      <c r="F747" s="29" t="s">
        <v>900</v>
      </c>
      <c r="G747" s="31"/>
      <c r="H747" s="385" t="s">
        <v>7</v>
      </c>
      <c r="I747" s="179" t="s">
        <v>50</v>
      </c>
      <c r="J747" s="387">
        <v>35631</v>
      </c>
      <c r="K747" s="194">
        <f t="shared" ref="K747:K810" ca="1" si="15">ROUNDDOWN(YEARFRAC(J747,TODAY(),1),0)</f>
        <v>25</v>
      </c>
      <c r="L747" s="182" t="s">
        <v>19</v>
      </c>
      <c r="M747" s="179" t="s">
        <v>35</v>
      </c>
      <c r="N747" s="207"/>
      <c r="O747" s="31"/>
    </row>
    <row r="748" spans="1:15">
      <c r="A748" s="7">
        <f>ROWS($A$3:A748)</f>
        <v>746</v>
      </c>
      <c r="B748" s="7">
        <f>ROWS($B$681:B748)</f>
        <v>68</v>
      </c>
      <c r="C748" s="179"/>
      <c r="D748" s="184"/>
      <c r="E748" s="28" t="s">
        <v>902</v>
      </c>
      <c r="F748" s="48" t="s">
        <v>903</v>
      </c>
      <c r="G748" s="31"/>
      <c r="H748" s="385" t="s">
        <v>7</v>
      </c>
      <c r="I748" s="179" t="s">
        <v>904</v>
      </c>
      <c r="J748" s="387">
        <v>36994</v>
      </c>
      <c r="K748" s="194">
        <f t="shared" ca="1" si="15"/>
        <v>21</v>
      </c>
      <c r="L748" s="182" t="s">
        <v>19</v>
      </c>
      <c r="M748" s="179" t="s">
        <v>35</v>
      </c>
      <c r="N748" s="207"/>
      <c r="O748" s="31"/>
    </row>
    <row r="749" spans="1:15">
      <c r="A749" s="7">
        <f>ROWS($A$3:A749)</f>
        <v>747</v>
      </c>
      <c r="B749" s="7">
        <f>ROWS($B$681:B749)</f>
        <v>69</v>
      </c>
      <c r="C749" s="179"/>
      <c r="D749" s="184"/>
      <c r="E749" s="28" t="s">
        <v>905</v>
      </c>
      <c r="F749" s="29" t="s">
        <v>906</v>
      </c>
      <c r="G749" s="31"/>
      <c r="H749" s="385" t="s">
        <v>7</v>
      </c>
      <c r="I749" s="179" t="s">
        <v>904</v>
      </c>
      <c r="J749" s="387">
        <v>37523</v>
      </c>
      <c r="K749" s="194">
        <f t="shared" ca="1" si="15"/>
        <v>20</v>
      </c>
      <c r="L749" s="182" t="s">
        <v>19</v>
      </c>
      <c r="M749" s="179" t="s">
        <v>35</v>
      </c>
      <c r="N749" s="207"/>
      <c r="O749" s="31"/>
    </row>
    <row r="750" spans="1:15">
      <c r="A750" s="7">
        <f>ROWS($A$3:A750)</f>
        <v>748</v>
      </c>
      <c r="B750" s="7">
        <f>ROWS($B$681:B750)</f>
        <v>70</v>
      </c>
      <c r="C750" s="179"/>
      <c r="D750" s="184"/>
      <c r="E750" s="28" t="s">
        <v>907</v>
      </c>
      <c r="F750" s="29" t="s">
        <v>908</v>
      </c>
      <c r="G750" s="31"/>
      <c r="H750" s="385" t="s">
        <v>7</v>
      </c>
      <c r="I750" s="179" t="s">
        <v>904</v>
      </c>
      <c r="J750" s="387">
        <v>38282</v>
      </c>
      <c r="K750" s="194">
        <f t="shared" ca="1" si="15"/>
        <v>18</v>
      </c>
      <c r="L750" s="179" t="s">
        <v>24</v>
      </c>
      <c r="M750" s="179" t="s">
        <v>35</v>
      </c>
      <c r="N750" s="207"/>
      <c r="O750" s="31"/>
    </row>
    <row r="751" spans="1:15">
      <c r="A751" s="7">
        <f>ROWS($A$3:A751)</f>
        <v>749</v>
      </c>
      <c r="B751" s="7">
        <f>ROWS($B$681:B751)</f>
        <v>71</v>
      </c>
      <c r="C751" s="179">
        <v>20</v>
      </c>
      <c r="D751" s="184" t="s">
        <v>909</v>
      </c>
      <c r="E751" s="28" t="s">
        <v>910</v>
      </c>
      <c r="F751" s="202" t="s">
        <v>911</v>
      </c>
      <c r="G751" s="327" t="s">
        <v>17</v>
      </c>
      <c r="H751" s="31"/>
      <c r="I751" s="179" t="s">
        <v>50</v>
      </c>
      <c r="J751" s="387">
        <v>21775</v>
      </c>
      <c r="K751" s="194">
        <f t="shared" ca="1" si="15"/>
        <v>63</v>
      </c>
      <c r="L751" s="179" t="s">
        <v>24</v>
      </c>
      <c r="M751" s="179" t="s">
        <v>772</v>
      </c>
      <c r="N751" s="207"/>
      <c r="O751" s="31"/>
    </row>
    <row r="752" spans="1:15">
      <c r="A752" s="7">
        <f>ROWS($A$3:A752)</f>
        <v>750</v>
      </c>
      <c r="B752" s="7">
        <f>ROWS($B$681:B752)</f>
        <v>72</v>
      </c>
      <c r="C752" s="179"/>
      <c r="D752" s="184"/>
      <c r="E752" s="28" t="s">
        <v>912</v>
      </c>
      <c r="F752" s="29" t="s">
        <v>913</v>
      </c>
      <c r="G752" s="31"/>
      <c r="H752" s="385" t="s">
        <v>7</v>
      </c>
      <c r="I752" s="179" t="s">
        <v>50</v>
      </c>
      <c r="J752" s="387">
        <v>24961</v>
      </c>
      <c r="K752" s="194">
        <f t="shared" ca="1" si="15"/>
        <v>54</v>
      </c>
      <c r="L752" s="182" t="s">
        <v>19</v>
      </c>
      <c r="M752" s="179" t="s">
        <v>772</v>
      </c>
      <c r="N752" s="207"/>
      <c r="O752" s="31"/>
    </row>
    <row r="753" spans="1:15">
      <c r="A753" s="7">
        <f>ROWS($A$3:A753)</f>
        <v>751</v>
      </c>
      <c r="B753" s="7">
        <f>ROWS($B$681:B753)</f>
        <v>73</v>
      </c>
      <c r="C753" s="179"/>
      <c r="D753" s="184"/>
      <c r="E753" s="28" t="s">
        <v>914</v>
      </c>
      <c r="F753" s="29" t="s">
        <v>915</v>
      </c>
      <c r="G753" s="31"/>
      <c r="H753" s="385" t="s">
        <v>7</v>
      </c>
      <c r="I753" s="179" t="s">
        <v>23</v>
      </c>
      <c r="J753" s="387">
        <v>33839</v>
      </c>
      <c r="K753" s="194">
        <f t="shared" ca="1" si="15"/>
        <v>30</v>
      </c>
      <c r="L753" s="179" t="s">
        <v>82</v>
      </c>
      <c r="M753" s="179" t="s">
        <v>42</v>
      </c>
      <c r="N753" s="207"/>
      <c r="O753" s="31"/>
    </row>
    <row r="754" spans="1:15">
      <c r="A754" s="7">
        <f>ROWS($A$3:A754)</f>
        <v>752</v>
      </c>
      <c r="B754" s="7">
        <f>ROWS($B$681:B754)</f>
        <v>74</v>
      </c>
      <c r="C754" s="179"/>
      <c r="D754" s="184"/>
      <c r="E754" s="28" t="s">
        <v>916</v>
      </c>
      <c r="F754" s="29" t="s">
        <v>917</v>
      </c>
      <c r="G754" s="327" t="s">
        <v>17</v>
      </c>
      <c r="H754" s="31"/>
      <c r="I754" s="179" t="s">
        <v>23</v>
      </c>
      <c r="J754" s="387">
        <v>34700</v>
      </c>
      <c r="K754" s="194">
        <f t="shared" ca="1" si="15"/>
        <v>27</v>
      </c>
      <c r="L754" s="179" t="s">
        <v>82</v>
      </c>
      <c r="M754" s="179" t="s">
        <v>42</v>
      </c>
      <c r="N754" s="207"/>
      <c r="O754" s="31"/>
    </row>
    <row r="755" spans="1:15">
      <c r="A755" s="7">
        <f>ROWS($A$3:A755)</f>
        <v>753</v>
      </c>
      <c r="B755" s="7">
        <f>ROWS($B$681:B755)</f>
        <v>75</v>
      </c>
      <c r="C755" s="179"/>
      <c r="D755" s="184"/>
      <c r="E755" s="28" t="s">
        <v>918</v>
      </c>
      <c r="F755" s="48" t="s">
        <v>919</v>
      </c>
      <c r="G755" s="332" t="s">
        <v>17</v>
      </c>
      <c r="H755" s="31"/>
      <c r="I755" s="179" t="s">
        <v>23</v>
      </c>
      <c r="J755" s="387">
        <v>35574</v>
      </c>
      <c r="K755" s="194">
        <f t="shared" ca="1" si="15"/>
        <v>25</v>
      </c>
      <c r="L755" s="179" t="s">
        <v>82</v>
      </c>
      <c r="M755" s="179" t="s">
        <v>42</v>
      </c>
      <c r="N755" s="207"/>
      <c r="O755" s="31"/>
    </row>
    <row r="756" spans="1:15">
      <c r="A756" s="7">
        <f>ROWS($A$3:A756)</f>
        <v>754</v>
      </c>
      <c r="B756" s="7">
        <f>ROWS($B$681:B756)</f>
        <v>76</v>
      </c>
      <c r="C756" s="179"/>
      <c r="D756" s="184"/>
      <c r="E756" s="28" t="s">
        <v>920</v>
      </c>
      <c r="F756" s="48" t="s">
        <v>921</v>
      </c>
      <c r="G756" s="327" t="s">
        <v>17</v>
      </c>
      <c r="H756" s="31"/>
      <c r="I756" s="179" t="s">
        <v>23</v>
      </c>
      <c r="J756" s="387">
        <v>38163</v>
      </c>
      <c r="K756" s="194">
        <f t="shared" ca="1" si="15"/>
        <v>18</v>
      </c>
      <c r="L756" s="182" t="s">
        <v>19</v>
      </c>
      <c r="M756" s="179" t="s">
        <v>35</v>
      </c>
      <c r="N756" s="207"/>
      <c r="O756" s="31"/>
    </row>
    <row r="757" spans="1:15">
      <c r="A757" s="7">
        <f>ROWS($A$3:A757)</f>
        <v>755</v>
      </c>
      <c r="B757" s="7">
        <f>ROWS($B$681:B757)</f>
        <v>77</v>
      </c>
      <c r="C757" s="179"/>
      <c r="D757" s="184"/>
      <c r="E757" s="28" t="s">
        <v>922</v>
      </c>
      <c r="F757" s="48" t="s">
        <v>923</v>
      </c>
      <c r="G757" s="327" t="s">
        <v>17</v>
      </c>
      <c r="H757" s="31"/>
      <c r="I757" s="179" t="s">
        <v>23</v>
      </c>
      <c r="J757" s="387">
        <v>39408</v>
      </c>
      <c r="K757" s="194">
        <f t="shared" ca="1" si="15"/>
        <v>15</v>
      </c>
      <c r="L757" s="182" t="s">
        <v>113</v>
      </c>
      <c r="M757" s="179" t="s">
        <v>35</v>
      </c>
      <c r="N757" s="207"/>
      <c r="O757" s="31"/>
    </row>
    <row r="758" spans="1:15">
      <c r="A758" s="7">
        <f>ROWS($A$3:A758)</f>
        <v>756</v>
      </c>
      <c r="B758" s="7">
        <f>ROWS($B$681:B758)</f>
        <v>78</v>
      </c>
      <c r="C758" s="179">
        <v>21</v>
      </c>
      <c r="D758" s="184" t="s">
        <v>924</v>
      </c>
      <c r="E758" s="28" t="s">
        <v>925</v>
      </c>
      <c r="F758" s="181" t="s">
        <v>926</v>
      </c>
      <c r="G758" s="326" t="s">
        <v>17</v>
      </c>
      <c r="H758" s="31"/>
      <c r="I758" s="179" t="s">
        <v>50</v>
      </c>
      <c r="J758" s="387">
        <v>29450</v>
      </c>
      <c r="K758" s="194">
        <f t="shared" ca="1" si="15"/>
        <v>42</v>
      </c>
      <c r="L758" s="182" t="s">
        <v>19</v>
      </c>
      <c r="M758" s="179" t="s">
        <v>42</v>
      </c>
      <c r="N758" s="207"/>
      <c r="O758" s="31"/>
    </row>
    <row r="759" spans="1:15">
      <c r="A759" s="7">
        <f>ROWS($A$3:A759)</f>
        <v>757</v>
      </c>
      <c r="B759" s="7">
        <f>ROWS($B$681:B759)</f>
        <v>79</v>
      </c>
      <c r="C759" s="179"/>
      <c r="D759" s="184"/>
      <c r="E759" s="28" t="s">
        <v>927</v>
      </c>
      <c r="F759" s="29" t="s">
        <v>928</v>
      </c>
      <c r="G759" s="31"/>
      <c r="H759" s="385" t="s">
        <v>7</v>
      </c>
      <c r="I759" s="179" t="s">
        <v>191</v>
      </c>
      <c r="J759" s="387">
        <v>31041</v>
      </c>
      <c r="K759" s="194">
        <f t="shared" ca="1" si="15"/>
        <v>37</v>
      </c>
      <c r="L759" s="179" t="s">
        <v>24</v>
      </c>
      <c r="M759" s="179" t="s">
        <v>47</v>
      </c>
      <c r="N759" s="207"/>
      <c r="O759" s="31"/>
    </row>
    <row r="760" spans="1:15">
      <c r="A760" s="7">
        <f>ROWS($A$3:A760)</f>
        <v>758</v>
      </c>
      <c r="B760" s="7">
        <f>ROWS($B$681:B760)</f>
        <v>80</v>
      </c>
      <c r="C760" s="179"/>
      <c r="D760" s="184"/>
      <c r="E760" s="28" t="s">
        <v>929</v>
      </c>
      <c r="F760" s="29" t="s">
        <v>930</v>
      </c>
      <c r="G760" s="31"/>
      <c r="H760" s="385" t="s">
        <v>7</v>
      </c>
      <c r="I760" s="179" t="s">
        <v>50</v>
      </c>
      <c r="J760" s="387">
        <v>39445</v>
      </c>
      <c r="K760" s="194">
        <f t="shared" ca="1" si="15"/>
        <v>14</v>
      </c>
      <c r="L760" s="182" t="s">
        <v>113</v>
      </c>
      <c r="M760" s="179" t="s">
        <v>35</v>
      </c>
      <c r="N760" s="207"/>
      <c r="O760" s="31"/>
    </row>
    <row r="761" spans="1:15" ht="15.75">
      <c r="A761" s="7">
        <f>ROWS($A$3:A761)</f>
        <v>759</v>
      </c>
      <c r="B761" s="7">
        <f>ROWS($B$681:B761)</f>
        <v>81</v>
      </c>
      <c r="C761" s="179"/>
      <c r="D761" s="184"/>
      <c r="E761" s="28" t="s">
        <v>931</v>
      </c>
      <c r="F761" s="29" t="s">
        <v>932</v>
      </c>
      <c r="G761" s="31"/>
      <c r="H761" s="385" t="s">
        <v>7</v>
      </c>
      <c r="I761" s="212" t="s">
        <v>50</v>
      </c>
      <c r="J761" s="387">
        <v>40303</v>
      </c>
      <c r="K761" s="194">
        <f t="shared" ca="1" si="15"/>
        <v>12</v>
      </c>
      <c r="L761" s="179" t="s">
        <v>38</v>
      </c>
      <c r="M761" s="179" t="s">
        <v>35</v>
      </c>
      <c r="N761" s="207"/>
      <c r="O761" s="31"/>
    </row>
    <row r="762" spans="1:15" ht="15.75">
      <c r="A762" s="7">
        <f>ROWS($A$3:A762)</f>
        <v>760</v>
      </c>
      <c r="B762" s="7">
        <f>ROWS($B$681:B762)</f>
        <v>82</v>
      </c>
      <c r="C762" s="179"/>
      <c r="D762" s="184"/>
      <c r="E762" s="28" t="s">
        <v>933</v>
      </c>
      <c r="F762" s="29" t="s">
        <v>934</v>
      </c>
      <c r="G762" s="327" t="s">
        <v>17</v>
      </c>
      <c r="H762" s="31"/>
      <c r="I762" s="212" t="s">
        <v>50</v>
      </c>
      <c r="J762" s="387">
        <v>40811</v>
      </c>
      <c r="K762" s="194">
        <f t="shared" ca="1" si="15"/>
        <v>11</v>
      </c>
      <c r="L762" s="179" t="s">
        <v>38</v>
      </c>
      <c r="M762" s="179" t="s">
        <v>35</v>
      </c>
      <c r="N762" s="207"/>
      <c r="O762" s="31"/>
    </row>
    <row r="763" spans="1:15">
      <c r="A763" s="7">
        <f>ROWS($A$3:A763)</f>
        <v>761</v>
      </c>
      <c r="B763" s="7">
        <f>ROWS($B$681:B763)</f>
        <v>83</v>
      </c>
      <c r="C763" s="179">
        <v>22</v>
      </c>
      <c r="D763" s="184" t="s">
        <v>935</v>
      </c>
      <c r="E763" s="28" t="s">
        <v>2332</v>
      </c>
      <c r="F763" s="181" t="s">
        <v>937</v>
      </c>
      <c r="G763" s="327" t="s">
        <v>17</v>
      </c>
      <c r="H763" s="31"/>
      <c r="I763" s="179" t="s">
        <v>23</v>
      </c>
      <c r="J763" s="387">
        <v>20586</v>
      </c>
      <c r="K763" s="194">
        <f t="shared" ca="1" si="15"/>
        <v>66</v>
      </c>
      <c r="L763" s="179" t="s">
        <v>24</v>
      </c>
      <c r="M763" s="179" t="s">
        <v>772</v>
      </c>
      <c r="N763" s="207"/>
      <c r="O763" s="31"/>
    </row>
    <row r="764" spans="1:15">
      <c r="A764" s="7">
        <f>ROWS($A$3:A764)</f>
        <v>762</v>
      </c>
      <c r="B764" s="7">
        <f>ROWS($B$681:B764)</f>
        <v>84</v>
      </c>
      <c r="C764" s="179"/>
      <c r="D764" s="184"/>
      <c r="E764" s="28" t="s">
        <v>938</v>
      </c>
      <c r="F764" s="29" t="s">
        <v>939</v>
      </c>
      <c r="G764" s="327" t="s">
        <v>17</v>
      </c>
      <c r="H764" s="31"/>
      <c r="I764" s="179" t="s">
        <v>81</v>
      </c>
      <c r="J764" s="387">
        <v>30054</v>
      </c>
      <c r="K764" s="194">
        <f t="shared" ca="1" si="15"/>
        <v>40</v>
      </c>
      <c r="L764" s="182" t="s">
        <v>19</v>
      </c>
      <c r="M764" s="179" t="s">
        <v>42</v>
      </c>
      <c r="N764" s="207"/>
      <c r="O764" s="31"/>
    </row>
    <row r="765" spans="1:15">
      <c r="A765" s="7">
        <f>ROWS($A$3:A765)</f>
        <v>763</v>
      </c>
      <c r="B765" s="7">
        <f>ROWS($B$681:B765)</f>
        <v>85</v>
      </c>
      <c r="C765" s="179">
        <v>23</v>
      </c>
      <c r="D765" s="184" t="s">
        <v>940</v>
      </c>
      <c r="E765" s="28" t="s">
        <v>941</v>
      </c>
      <c r="F765" s="181" t="s">
        <v>942</v>
      </c>
      <c r="G765" s="326" t="s">
        <v>17</v>
      </c>
      <c r="H765" s="31"/>
      <c r="I765" s="179" t="s">
        <v>81</v>
      </c>
      <c r="J765" s="387">
        <v>31217</v>
      </c>
      <c r="K765" s="194">
        <f t="shared" ca="1" si="15"/>
        <v>37</v>
      </c>
      <c r="L765" s="179" t="s">
        <v>82</v>
      </c>
      <c r="M765" s="179" t="s">
        <v>42</v>
      </c>
      <c r="N765" s="207"/>
      <c r="O765" s="31"/>
    </row>
    <row r="766" spans="1:15">
      <c r="A766" s="7">
        <f>ROWS($A$3:A766)</f>
        <v>764</v>
      </c>
      <c r="B766" s="7">
        <f>ROWS($B$681:B766)</f>
        <v>86</v>
      </c>
      <c r="C766" s="179"/>
      <c r="D766" s="184"/>
      <c r="E766" s="28" t="s">
        <v>943</v>
      </c>
      <c r="F766" s="29" t="s">
        <v>944</v>
      </c>
      <c r="G766" s="31"/>
      <c r="H766" s="385" t="s">
        <v>7</v>
      </c>
      <c r="I766" s="179" t="s">
        <v>23</v>
      </c>
      <c r="J766" s="387">
        <v>32271</v>
      </c>
      <c r="K766" s="194">
        <f t="shared" ca="1" si="15"/>
        <v>34</v>
      </c>
      <c r="L766" s="182" t="s">
        <v>19</v>
      </c>
      <c r="M766" s="179" t="s">
        <v>42</v>
      </c>
      <c r="N766" s="207"/>
      <c r="O766" s="31"/>
    </row>
    <row r="767" spans="1:15">
      <c r="A767" s="7">
        <f>ROWS($A$3:A767)</f>
        <v>765</v>
      </c>
      <c r="B767" s="7">
        <f>ROWS($B$681:B767)</f>
        <v>87</v>
      </c>
      <c r="C767" s="179"/>
      <c r="D767" s="184"/>
      <c r="E767" s="28" t="s">
        <v>945</v>
      </c>
      <c r="F767" s="29" t="s">
        <v>946</v>
      </c>
      <c r="G767" s="327" t="s">
        <v>17</v>
      </c>
      <c r="H767" s="31"/>
      <c r="I767" s="179" t="s">
        <v>50</v>
      </c>
      <c r="J767" s="387">
        <v>41007</v>
      </c>
      <c r="K767" s="194">
        <f t="shared" ca="1" si="15"/>
        <v>10</v>
      </c>
      <c r="L767" s="179" t="s">
        <v>38</v>
      </c>
      <c r="M767" s="179" t="s">
        <v>35</v>
      </c>
      <c r="N767" s="207"/>
      <c r="O767" s="31"/>
    </row>
    <row r="768" spans="1:15">
      <c r="A768" s="7">
        <f>ROWS($A$3:A768)</f>
        <v>766</v>
      </c>
      <c r="B768" s="7">
        <f>ROWS($B$681:B768)</f>
        <v>88</v>
      </c>
      <c r="C768" s="179"/>
      <c r="D768" s="184"/>
      <c r="E768" s="28" t="s">
        <v>947</v>
      </c>
      <c r="F768" s="48" t="s">
        <v>948</v>
      </c>
      <c r="G768" s="31"/>
      <c r="H768" s="326" t="s">
        <v>7</v>
      </c>
      <c r="I768" s="179" t="s">
        <v>50</v>
      </c>
      <c r="J768" s="387">
        <v>41785</v>
      </c>
      <c r="K768" s="194">
        <f t="shared" ca="1" si="15"/>
        <v>8</v>
      </c>
      <c r="L768" s="179" t="s">
        <v>38</v>
      </c>
      <c r="M768" s="179" t="s">
        <v>35</v>
      </c>
      <c r="N768" s="207"/>
      <c r="O768" s="31"/>
    </row>
    <row r="769" spans="1:15">
      <c r="A769" s="7">
        <f>ROWS($A$3:A769)</f>
        <v>767</v>
      </c>
      <c r="B769" s="7">
        <f>ROWS($B$681:B769)</f>
        <v>89</v>
      </c>
      <c r="C769" s="179"/>
      <c r="D769" s="184"/>
      <c r="E769" s="28" t="s">
        <v>949</v>
      </c>
      <c r="F769" s="48" t="s">
        <v>950</v>
      </c>
      <c r="G769" s="31"/>
      <c r="H769" s="385" t="s">
        <v>7</v>
      </c>
      <c r="I769" s="179" t="s">
        <v>50</v>
      </c>
      <c r="J769" s="387">
        <v>43772</v>
      </c>
      <c r="K769" s="194">
        <f t="shared" ca="1" si="15"/>
        <v>3</v>
      </c>
      <c r="L769" s="179" t="s">
        <v>51</v>
      </c>
      <c r="M769" s="179" t="s">
        <v>798</v>
      </c>
      <c r="N769" s="207"/>
      <c r="O769" s="31"/>
    </row>
    <row r="770" spans="1:15">
      <c r="A770" s="7">
        <f>ROWS($A$3:A770)</f>
        <v>768</v>
      </c>
      <c r="B770" s="7">
        <f>ROWS($B$681:B770)</f>
        <v>90</v>
      </c>
      <c r="C770" s="179">
        <v>24</v>
      </c>
      <c r="D770" s="184" t="s">
        <v>951</v>
      </c>
      <c r="E770" s="28" t="s">
        <v>952</v>
      </c>
      <c r="F770" s="202" t="s">
        <v>953</v>
      </c>
      <c r="G770" s="327" t="s">
        <v>17</v>
      </c>
      <c r="H770" s="31"/>
      <c r="I770" s="179" t="s">
        <v>954</v>
      </c>
      <c r="J770" s="387">
        <v>20713</v>
      </c>
      <c r="K770" s="194">
        <v>64</v>
      </c>
      <c r="L770" s="182" t="s">
        <v>19</v>
      </c>
      <c r="M770" s="179" t="s">
        <v>772</v>
      </c>
      <c r="N770" s="207"/>
      <c r="O770" s="31"/>
    </row>
    <row r="771" spans="1:15">
      <c r="A771" s="7">
        <f>ROWS($A$3:A771)</f>
        <v>769</v>
      </c>
      <c r="B771" s="7">
        <f>ROWS($B$681:B771)</f>
        <v>91</v>
      </c>
      <c r="C771" s="179"/>
      <c r="D771" s="184"/>
      <c r="E771" s="28" t="s">
        <v>955</v>
      </c>
      <c r="F771" s="48" t="s">
        <v>956</v>
      </c>
      <c r="G771" s="31"/>
      <c r="H771" s="385" t="s">
        <v>7</v>
      </c>
      <c r="I771" s="179" t="s">
        <v>23</v>
      </c>
      <c r="J771" s="387">
        <v>19054</v>
      </c>
      <c r="K771" s="194">
        <v>68</v>
      </c>
      <c r="L771" s="179" t="s">
        <v>24</v>
      </c>
      <c r="M771" s="179" t="s">
        <v>772</v>
      </c>
      <c r="N771" s="207"/>
      <c r="O771" s="31"/>
    </row>
    <row r="772" spans="1:15">
      <c r="A772" s="7">
        <f>ROWS($A$3:A772)</f>
        <v>770</v>
      </c>
      <c r="B772" s="7">
        <f>ROWS($B$681:B772)</f>
        <v>92</v>
      </c>
      <c r="C772" s="179">
        <v>25</v>
      </c>
      <c r="D772" s="184" t="s">
        <v>957</v>
      </c>
      <c r="E772" s="28" t="s">
        <v>958</v>
      </c>
      <c r="F772" s="202" t="s">
        <v>959</v>
      </c>
      <c r="G772" s="327" t="s">
        <v>17</v>
      </c>
      <c r="H772" s="31"/>
      <c r="I772" s="179" t="s">
        <v>960</v>
      </c>
      <c r="J772" s="387">
        <v>26744</v>
      </c>
      <c r="K772" s="194">
        <f t="shared" ca="1" si="15"/>
        <v>49</v>
      </c>
      <c r="L772" s="182" t="s">
        <v>19</v>
      </c>
      <c r="M772" s="179" t="s">
        <v>42</v>
      </c>
      <c r="N772" s="207"/>
      <c r="O772" s="31"/>
    </row>
    <row r="773" spans="1:15">
      <c r="A773" s="7">
        <f>ROWS($A$3:A773)</f>
        <v>771</v>
      </c>
      <c r="B773" s="7">
        <f>ROWS($B$681:B773)</f>
        <v>93</v>
      </c>
      <c r="C773" s="179"/>
      <c r="D773" s="184"/>
      <c r="E773" s="28" t="s">
        <v>961</v>
      </c>
      <c r="F773" s="29" t="s">
        <v>962</v>
      </c>
      <c r="G773" s="31"/>
      <c r="H773" s="385" t="s">
        <v>7</v>
      </c>
      <c r="I773" s="179" t="s">
        <v>23</v>
      </c>
      <c r="J773" s="387">
        <v>26904</v>
      </c>
      <c r="K773" s="194">
        <f t="shared" ca="1" si="15"/>
        <v>49</v>
      </c>
      <c r="L773" s="182" t="s">
        <v>19</v>
      </c>
      <c r="M773" s="179" t="s">
        <v>47</v>
      </c>
      <c r="N773" s="207"/>
      <c r="O773" s="31"/>
    </row>
    <row r="774" spans="1:15">
      <c r="A774" s="7">
        <f>ROWS($A$3:A774)</f>
        <v>772</v>
      </c>
      <c r="B774" s="7">
        <f>ROWS($B$681:B774)</f>
        <v>94</v>
      </c>
      <c r="C774" s="179"/>
      <c r="D774" s="184"/>
      <c r="E774" s="28" t="s">
        <v>963</v>
      </c>
      <c r="F774" s="29" t="s">
        <v>964</v>
      </c>
      <c r="G774" s="327" t="s">
        <v>17</v>
      </c>
      <c r="H774" s="31"/>
      <c r="I774" s="179" t="s">
        <v>191</v>
      </c>
      <c r="J774" s="387">
        <v>38332</v>
      </c>
      <c r="K774" s="194">
        <f t="shared" ca="1" si="15"/>
        <v>17</v>
      </c>
      <c r="L774" s="179" t="s">
        <v>24</v>
      </c>
      <c r="M774" s="179" t="s">
        <v>35</v>
      </c>
      <c r="N774" s="207"/>
      <c r="O774" s="31"/>
    </row>
    <row r="775" spans="1:15">
      <c r="A775" s="7">
        <f>ROWS($A$3:A775)</f>
        <v>773</v>
      </c>
      <c r="B775" s="7">
        <f>ROWS($B$681:B775)</f>
        <v>95</v>
      </c>
      <c r="C775" s="179"/>
      <c r="D775" s="184"/>
      <c r="E775" s="28" t="s">
        <v>965</v>
      </c>
      <c r="F775" s="29" t="s">
        <v>966</v>
      </c>
      <c r="G775" s="31"/>
      <c r="H775" s="385" t="s">
        <v>7</v>
      </c>
      <c r="I775" s="179" t="s">
        <v>191</v>
      </c>
      <c r="J775" s="387">
        <v>39250</v>
      </c>
      <c r="K775" s="194">
        <f t="shared" ca="1" si="15"/>
        <v>15</v>
      </c>
      <c r="L775" s="182" t="s">
        <v>113</v>
      </c>
      <c r="M775" s="179" t="s">
        <v>35</v>
      </c>
      <c r="N775" s="207"/>
      <c r="O775" s="31"/>
    </row>
    <row r="776" spans="1:15">
      <c r="A776" s="7">
        <f>ROWS($A$3:A776)</f>
        <v>774</v>
      </c>
      <c r="B776" s="7">
        <f>ROWS($B$681:B776)</f>
        <v>96</v>
      </c>
      <c r="C776" s="179"/>
      <c r="D776" s="184"/>
      <c r="E776" s="28" t="s">
        <v>967</v>
      </c>
      <c r="F776" s="29" t="s">
        <v>968</v>
      </c>
      <c r="G776" s="327" t="s">
        <v>17</v>
      </c>
      <c r="H776" s="31"/>
      <c r="I776" s="179" t="s">
        <v>50</v>
      </c>
      <c r="J776" s="387">
        <v>41987</v>
      </c>
      <c r="K776" s="194">
        <f t="shared" ca="1" si="15"/>
        <v>7</v>
      </c>
      <c r="L776" s="179" t="s">
        <v>38</v>
      </c>
      <c r="M776" s="179" t="s">
        <v>35</v>
      </c>
      <c r="N776" s="207"/>
      <c r="O776" s="31"/>
    </row>
    <row r="777" spans="1:15">
      <c r="A777" s="7">
        <f>ROWS($A$3:A777)</f>
        <v>775</v>
      </c>
      <c r="B777" s="7">
        <f>ROWS($B$777:B777)</f>
        <v>1</v>
      </c>
      <c r="C777" s="37">
        <v>1</v>
      </c>
      <c r="D777" s="333">
        <v>1212012002090000</v>
      </c>
      <c r="E777" s="828" t="s">
        <v>979</v>
      </c>
      <c r="F777" s="41" t="s">
        <v>980</v>
      </c>
      <c r="G777" s="34" t="s">
        <v>17</v>
      </c>
      <c r="H777" s="38"/>
      <c r="I777" s="34" t="s">
        <v>23</v>
      </c>
      <c r="J777" s="389">
        <v>18298</v>
      </c>
      <c r="K777" s="218">
        <f t="shared" ca="1" si="15"/>
        <v>72</v>
      </c>
      <c r="L777" s="37" t="s">
        <v>24</v>
      </c>
      <c r="M777" s="219" t="s">
        <v>20</v>
      </c>
      <c r="N777" s="216"/>
      <c r="O777" s="38"/>
    </row>
    <row r="778" spans="1:15">
      <c r="A778" s="7">
        <f>ROWS($A$3:A778)</f>
        <v>776</v>
      </c>
      <c r="B778" s="7">
        <f>ROWS($B$777:B778)</f>
        <v>2</v>
      </c>
      <c r="C778" s="37"/>
      <c r="D778" s="334"/>
      <c r="E778" s="828" t="s">
        <v>983</v>
      </c>
      <c r="F778" s="36" t="s">
        <v>984</v>
      </c>
      <c r="G778" s="38"/>
      <c r="H778" s="335" t="s">
        <v>7</v>
      </c>
      <c r="I778" s="34" t="s">
        <v>611</v>
      </c>
      <c r="J778" s="390">
        <v>17608</v>
      </c>
      <c r="K778" s="218">
        <f t="shared" ca="1" si="15"/>
        <v>74</v>
      </c>
      <c r="L778" s="37" t="s">
        <v>19</v>
      </c>
      <c r="M778" s="218" t="s">
        <v>20</v>
      </c>
      <c r="N778" s="216"/>
      <c r="O778" s="38"/>
    </row>
    <row r="779" spans="1:15">
      <c r="A779" s="7">
        <f>ROWS($A$3:A779)</f>
        <v>777</v>
      </c>
      <c r="B779" s="7">
        <f>ROWS($B$777:B779)</f>
        <v>3</v>
      </c>
      <c r="C779" s="37"/>
      <c r="D779" s="334"/>
      <c r="E779" s="828" t="s">
        <v>985</v>
      </c>
      <c r="F779" s="36" t="s">
        <v>986</v>
      </c>
      <c r="G779" s="34" t="s">
        <v>17</v>
      </c>
      <c r="H779" s="38"/>
      <c r="I779" s="34" t="s">
        <v>50</v>
      </c>
      <c r="J779" s="390">
        <v>32254</v>
      </c>
      <c r="K779" s="218">
        <f t="shared" ca="1" si="15"/>
        <v>34</v>
      </c>
      <c r="L779" s="37" t="s">
        <v>98</v>
      </c>
      <c r="M779" s="218" t="s">
        <v>74</v>
      </c>
      <c r="N779" s="216"/>
      <c r="O779" s="38"/>
    </row>
    <row r="780" spans="1:15">
      <c r="A780" s="7">
        <f>ROWS($A$3:A780)</f>
        <v>778</v>
      </c>
      <c r="B780" s="7">
        <f>ROWS($B$777:B780)</f>
        <v>4</v>
      </c>
      <c r="C780" s="37">
        <v>2</v>
      </c>
      <c r="D780" s="829" t="s">
        <v>987</v>
      </c>
      <c r="E780" s="830" t="s">
        <v>988</v>
      </c>
      <c r="F780" s="41" t="s">
        <v>989</v>
      </c>
      <c r="G780" s="34" t="s">
        <v>17</v>
      </c>
      <c r="H780" s="38"/>
      <c r="I780" s="34" t="s">
        <v>23</v>
      </c>
      <c r="J780" s="389">
        <v>29642</v>
      </c>
      <c r="K780" s="218">
        <f t="shared" ca="1" si="15"/>
        <v>41</v>
      </c>
      <c r="L780" s="37" t="s">
        <v>19</v>
      </c>
      <c r="M780" s="219" t="s">
        <v>42</v>
      </c>
      <c r="N780" s="216"/>
      <c r="O780" s="38"/>
    </row>
    <row r="781" spans="1:15">
      <c r="A781" s="7">
        <f>ROWS($A$3:A781)</f>
        <v>779</v>
      </c>
      <c r="B781" s="7">
        <f>ROWS($B$777:B781)</f>
        <v>5</v>
      </c>
      <c r="C781" s="37"/>
      <c r="D781" s="334"/>
      <c r="E781" s="830" t="s">
        <v>991</v>
      </c>
      <c r="F781" s="36" t="s">
        <v>992</v>
      </c>
      <c r="G781" s="38"/>
      <c r="H781" s="335" t="s">
        <v>7</v>
      </c>
      <c r="I781" s="34" t="s">
        <v>459</v>
      </c>
      <c r="J781" s="390">
        <v>29573</v>
      </c>
      <c r="K781" s="218">
        <f t="shared" ca="1" si="15"/>
        <v>41</v>
      </c>
      <c r="L781" s="37" t="s">
        <v>82</v>
      </c>
      <c r="M781" s="218" t="s">
        <v>42</v>
      </c>
      <c r="N781" s="216"/>
      <c r="O781" s="38"/>
    </row>
    <row r="782" spans="1:15">
      <c r="A782" s="7">
        <f>ROWS($A$3:A782)</f>
        <v>780</v>
      </c>
      <c r="B782" s="7">
        <f>ROWS($B$777:B782)</f>
        <v>6</v>
      </c>
      <c r="C782" s="37"/>
      <c r="D782" s="334"/>
      <c r="E782" s="830" t="s">
        <v>993</v>
      </c>
      <c r="F782" s="36" t="s">
        <v>994</v>
      </c>
      <c r="G782" s="34" t="s">
        <v>17</v>
      </c>
      <c r="H782" s="38"/>
      <c r="I782" s="34" t="s">
        <v>722</v>
      </c>
      <c r="J782" s="390">
        <v>40149</v>
      </c>
      <c r="K782" s="218">
        <f t="shared" ca="1" si="15"/>
        <v>13</v>
      </c>
      <c r="L782" s="37" t="s">
        <v>38</v>
      </c>
      <c r="M782" s="218" t="s">
        <v>35</v>
      </c>
      <c r="N782" s="216"/>
      <c r="O782" s="38"/>
    </row>
    <row r="783" spans="1:15">
      <c r="A783" s="7">
        <f>ROWS($A$3:A783)</f>
        <v>781</v>
      </c>
      <c r="B783" s="7">
        <f>ROWS($B$777:B783)</f>
        <v>7</v>
      </c>
      <c r="C783" s="37"/>
      <c r="D783" s="334"/>
      <c r="E783" s="830" t="s">
        <v>995</v>
      </c>
      <c r="F783" s="36" t="s">
        <v>996</v>
      </c>
      <c r="G783" s="38"/>
      <c r="H783" s="335" t="s">
        <v>7</v>
      </c>
      <c r="I783" s="34" t="s">
        <v>722</v>
      </c>
      <c r="J783" s="390">
        <v>40658</v>
      </c>
      <c r="K783" s="218">
        <f t="shared" ca="1" si="15"/>
        <v>11</v>
      </c>
      <c r="L783" s="37" t="s">
        <v>38</v>
      </c>
      <c r="M783" s="218" t="s">
        <v>35</v>
      </c>
      <c r="N783" s="216"/>
      <c r="O783" s="38"/>
    </row>
    <row r="784" spans="1:15">
      <c r="A784" s="7">
        <f>ROWS($A$3:A784)</f>
        <v>782</v>
      </c>
      <c r="B784" s="7">
        <f>ROWS($B$777:B784)</f>
        <v>8</v>
      </c>
      <c r="C784" s="37"/>
      <c r="D784" s="334"/>
      <c r="E784" s="830" t="s">
        <v>997</v>
      </c>
      <c r="F784" s="36" t="s">
        <v>998</v>
      </c>
      <c r="G784" s="34" t="s">
        <v>17</v>
      </c>
      <c r="H784" s="38"/>
      <c r="I784" s="34" t="s">
        <v>722</v>
      </c>
      <c r="J784" s="390">
        <v>42088</v>
      </c>
      <c r="K784" s="218">
        <f t="shared" ca="1" si="15"/>
        <v>7</v>
      </c>
      <c r="L784" s="37" t="s">
        <v>38</v>
      </c>
      <c r="M784" s="218" t="s">
        <v>52</v>
      </c>
      <c r="N784" s="216"/>
      <c r="O784" s="38"/>
    </row>
    <row r="785" spans="1:15">
      <c r="A785" s="7">
        <f>ROWS($A$3:A785)</f>
        <v>783</v>
      </c>
      <c r="B785" s="7">
        <f>ROWS($B$777:B785)</f>
        <v>9</v>
      </c>
      <c r="C785" s="37">
        <v>3</v>
      </c>
      <c r="D785" s="210" t="s">
        <v>999</v>
      </c>
      <c r="E785" s="830" t="s">
        <v>1000</v>
      </c>
      <c r="F785" s="41" t="s">
        <v>1001</v>
      </c>
      <c r="G785" s="34" t="s">
        <v>17</v>
      </c>
      <c r="H785" s="38"/>
      <c r="I785" s="34" t="s">
        <v>23</v>
      </c>
      <c r="J785" s="390">
        <v>14902</v>
      </c>
      <c r="K785" s="218">
        <f t="shared" ca="1" si="15"/>
        <v>82</v>
      </c>
      <c r="L785" s="37" t="s">
        <v>19</v>
      </c>
      <c r="M785" s="219" t="s">
        <v>360</v>
      </c>
      <c r="N785" s="216"/>
      <c r="O785" s="38"/>
    </row>
    <row r="786" spans="1:15">
      <c r="A786" s="7">
        <f>ROWS($A$3:A786)</f>
        <v>784</v>
      </c>
      <c r="B786" s="7">
        <f>ROWS($B$777:B786)</f>
        <v>10</v>
      </c>
      <c r="C786" s="37"/>
      <c r="D786" s="334"/>
      <c r="E786" s="830" t="s">
        <v>1003</v>
      </c>
      <c r="F786" s="36" t="s">
        <v>411</v>
      </c>
      <c r="G786" s="38"/>
      <c r="H786" s="335" t="s">
        <v>7</v>
      </c>
      <c r="I786" s="34" t="s">
        <v>1004</v>
      </c>
      <c r="J786" s="390">
        <v>17710</v>
      </c>
      <c r="K786" s="218">
        <f t="shared" ca="1" si="15"/>
        <v>74</v>
      </c>
      <c r="L786" s="37" t="s">
        <v>24</v>
      </c>
      <c r="M786" s="218" t="s">
        <v>360</v>
      </c>
      <c r="N786" s="216"/>
      <c r="O786" s="38"/>
    </row>
    <row r="787" spans="1:15">
      <c r="A787" s="7">
        <f>ROWS($A$3:A787)</f>
        <v>785</v>
      </c>
      <c r="B787" s="7">
        <f>ROWS($B$777:B787)</f>
        <v>11</v>
      </c>
      <c r="C787" s="37">
        <v>4</v>
      </c>
      <c r="D787" s="829" t="s">
        <v>1005</v>
      </c>
      <c r="E787" s="830" t="s">
        <v>1006</v>
      </c>
      <c r="F787" s="41" t="s">
        <v>1007</v>
      </c>
      <c r="G787" s="34" t="s">
        <v>17</v>
      </c>
      <c r="H787" s="38"/>
      <c r="I787" s="34" t="s">
        <v>81</v>
      </c>
      <c r="J787" s="390">
        <v>29104</v>
      </c>
      <c r="K787" s="218">
        <f t="shared" ca="1" si="15"/>
        <v>43</v>
      </c>
      <c r="L787" s="37" t="s">
        <v>98</v>
      </c>
      <c r="M787" s="219" t="s">
        <v>558</v>
      </c>
      <c r="N787" s="216"/>
      <c r="O787" s="38"/>
    </row>
    <row r="788" spans="1:15">
      <c r="A788" s="7">
        <f>ROWS($A$3:A788)</f>
        <v>786</v>
      </c>
      <c r="B788" s="7">
        <f>ROWS($B$777:B788)</f>
        <v>12</v>
      </c>
      <c r="C788" s="37"/>
      <c r="D788" s="334"/>
      <c r="E788" s="830" t="s">
        <v>1009</v>
      </c>
      <c r="F788" s="36" t="s">
        <v>1010</v>
      </c>
      <c r="G788" s="38"/>
      <c r="H788" s="335" t="s">
        <v>7</v>
      </c>
      <c r="I788" s="34" t="s">
        <v>23</v>
      </c>
      <c r="J788" s="390">
        <v>28903</v>
      </c>
      <c r="K788" s="218">
        <f t="shared" ca="1" si="15"/>
        <v>43</v>
      </c>
      <c r="L788" s="37" t="s">
        <v>1011</v>
      </c>
      <c r="M788" s="218" t="s">
        <v>42</v>
      </c>
      <c r="N788" s="216"/>
      <c r="O788" s="38"/>
    </row>
    <row r="789" spans="1:15">
      <c r="A789" s="7">
        <f>ROWS($A$3:A789)</f>
        <v>787</v>
      </c>
      <c r="B789" s="7">
        <f>ROWS($B$777:B789)</f>
        <v>13</v>
      </c>
      <c r="C789" s="37"/>
      <c r="D789" s="334"/>
      <c r="E789" s="830" t="s">
        <v>1012</v>
      </c>
      <c r="F789" s="36" t="s">
        <v>1013</v>
      </c>
      <c r="G789" s="38"/>
      <c r="H789" s="335" t="s">
        <v>7</v>
      </c>
      <c r="I789" s="34" t="s">
        <v>81</v>
      </c>
      <c r="J789" s="390">
        <v>38200</v>
      </c>
      <c r="K789" s="218">
        <f t="shared" ca="1" si="15"/>
        <v>18</v>
      </c>
      <c r="L789" s="37" t="s">
        <v>24</v>
      </c>
      <c r="M789" s="218" t="s">
        <v>35</v>
      </c>
      <c r="N789" s="216"/>
      <c r="O789" s="38"/>
    </row>
    <row r="790" spans="1:15">
      <c r="A790" s="7">
        <f>ROWS($A$3:A790)</f>
        <v>788</v>
      </c>
      <c r="B790" s="7">
        <f>ROWS($B$777:B790)</f>
        <v>14</v>
      </c>
      <c r="C790" s="37"/>
      <c r="D790" s="334"/>
      <c r="E790" s="830" t="s">
        <v>1014</v>
      </c>
      <c r="F790" s="36" t="s">
        <v>1015</v>
      </c>
      <c r="G790" s="34" t="s">
        <v>17</v>
      </c>
      <c r="H790" s="38"/>
      <c r="I790" s="34" t="s">
        <v>23</v>
      </c>
      <c r="J790" s="390">
        <v>39178</v>
      </c>
      <c r="K790" s="218">
        <f t="shared" ca="1" si="15"/>
        <v>15</v>
      </c>
      <c r="L790" s="37" t="s">
        <v>113</v>
      </c>
      <c r="M790" s="218" t="s">
        <v>35</v>
      </c>
      <c r="N790" s="216"/>
      <c r="O790" s="38"/>
    </row>
    <row r="791" spans="1:15">
      <c r="A791" s="7">
        <f>ROWS($A$3:A791)</f>
        <v>789</v>
      </c>
      <c r="B791" s="7">
        <f>ROWS($B$777:B791)</f>
        <v>15</v>
      </c>
      <c r="C791" s="37"/>
      <c r="D791" s="334"/>
      <c r="E791" s="830" t="s">
        <v>1016</v>
      </c>
      <c r="F791" s="36" t="s">
        <v>1017</v>
      </c>
      <c r="G791" s="34" t="s">
        <v>17</v>
      </c>
      <c r="H791" s="38"/>
      <c r="I791" s="34" t="s">
        <v>23</v>
      </c>
      <c r="J791" s="390">
        <v>39973</v>
      </c>
      <c r="K791" s="218">
        <f t="shared" ca="1" si="15"/>
        <v>13</v>
      </c>
      <c r="L791" s="37" t="s">
        <v>113</v>
      </c>
      <c r="M791" s="218" t="s">
        <v>35</v>
      </c>
      <c r="N791" s="216"/>
      <c r="O791" s="38"/>
    </row>
    <row r="792" spans="1:15">
      <c r="A792" s="7">
        <f>ROWS($A$3:A792)</f>
        <v>790</v>
      </c>
      <c r="B792" s="7">
        <f>ROWS($B$777:B792)</f>
        <v>16</v>
      </c>
      <c r="C792" s="37"/>
      <c r="D792" s="334"/>
      <c r="E792" s="830" t="s">
        <v>1018</v>
      </c>
      <c r="F792" s="36" t="s">
        <v>1019</v>
      </c>
      <c r="G792" s="34" t="s">
        <v>17</v>
      </c>
      <c r="H792" s="38"/>
      <c r="I792" s="34" t="s">
        <v>50</v>
      </c>
      <c r="J792" s="390">
        <v>41374</v>
      </c>
      <c r="K792" s="218">
        <f t="shared" ca="1" si="15"/>
        <v>9</v>
      </c>
      <c r="L792" s="37" t="s">
        <v>38</v>
      </c>
      <c r="M792" s="218" t="s">
        <v>35</v>
      </c>
      <c r="N792" s="216"/>
      <c r="O792" s="38"/>
    </row>
    <row r="793" spans="1:15">
      <c r="A793" s="7">
        <f>ROWS($A$3:A793)</f>
        <v>791</v>
      </c>
      <c r="B793" s="7">
        <f>ROWS($B$777:B793)</f>
        <v>17</v>
      </c>
      <c r="C793" s="37"/>
      <c r="D793" s="334"/>
      <c r="E793" s="830" t="s">
        <v>1020</v>
      </c>
      <c r="F793" s="36" t="s">
        <v>1021</v>
      </c>
      <c r="G793" s="34" t="s">
        <v>17</v>
      </c>
      <c r="H793" s="38"/>
      <c r="I793" s="34" t="s">
        <v>50</v>
      </c>
      <c r="J793" s="390">
        <v>42180</v>
      </c>
      <c r="K793" s="218">
        <f t="shared" ca="1" si="15"/>
        <v>7</v>
      </c>
      <c r="L793" s="37" t="s">
        <v>38</v>
      </c>
      <c r="M793" s="218" t="s">
        <v>52</v>
      </c>
      <c r="N793" s="216"/>
      <c r="O793" s="38"/>
    </row>
    <row r="794" spans="1:15">
      <c r="A794" s="7">
        <f>ROWS($A$3:A794)</f>
        <v>792</v>
      </c>
      <c r="B794" s="7">
        <f>ROWS($B$777:B794)</f>
        <v>18</v>
      </c>
      <c r="C794" s="37">
        <v>5</v>
      </c>
      <c r="D794" s="829" t="s">
        <v>1022</v>
      </c>
      <c r="E794" s="830" t="s">
        <v>1023</v>
      </c>
      <c r="F794" s="41" t="s">
        <v>1024</v>
      </c>
      <c r="G794" s="34" t="s">
        <v>17</v>
      </c>
      <c r="H794" s="38"/>
      <c r="I794" s="34" t="s">
        <v>1025</v>
      </c>
      <c r="J794" s="390">
        <v>22456</v>
      </c>
      <c r="K794" s="218">
        <f t="shared" ca="1" si="15"/>
        <v>61</v>
      </c>
      <c r="L794" s="37" t="s">
        <v>19</v>
      </c>
      <c r="M794" s="219" t="s">
        <v>42</v>
      </c>
      <c r="N794" s="216"/>
      <c r="O794" s="38"/>
    </row>
    <row r="795" spans="1:15">
      <c r="A795" s="7">
        <f>ROWS($A$3:A795)</f>
        <v>793</v>
      </c>
      <c r="B795" s="7">
        <f>ROWS($B$777:B795)</f>
        <v>19</v>
      </c>
      <c r="C795" s="37"/>
      <c r="D795" s="334"/>
      <c r="E795" s="830" t="s">
        <v>1026</v>
      </c>
      <c r="F795" s="36" t="s">
        <v>1027</v>
      </c>
      <c r="G795" s="38"/>
      <c r="H795" s="335" t="s">
        <v>7</v>
      </c>
      <c r="I795" s="34" t="s">
        <v>23</v>
      </c>
      <c r="J795" s="390">
        <v>22715</v>
      </c>
      <c r="K795" s="218">
        <f t="shared" ca="1" si="15"/>
        <v>60</v>
      </c>
      <c r="L795" s="37" t="s">
        <v>19</v>
      </c>
      <c r="M795" s="218" t="s">
        <v>78</v>
      </c>
      <c r="N795" s="216"/>
      <c r="O795" s="38"/>
    </row>
    <row r="796" spans="1:15">
      <c r="A796" s="7">
        <f>ROWS($A$3:A796)</f>
        <v>794</v>
      </c>
      <c r="B796" s="7">
        <f>ROWS($B$777:B796)</f>
        <v>20</v>
      </c>
      <c r="C796" s="37"/>
      <c r="D796" s="334"/>
      <c r="E796" s="830" t="s">
        <v>1028</v>
      </c>
      <c r="F796" s="36" t="s">
        <v>1029</v>
      </c>
      <c r="G796" s="38"/>
      <c r="H796" s="335" t="s">
        <v>7</v>
      </c>
      <c r="I796" s="34" t="s">
        <v>50</v>
      </c>
      <c r="J796" s="390">
        <v>33221</v>
      </c>
      <c r="K796" s="218">
        <f t="shared" ca="1" si="15"/>
        <v>31</v>
      </c>
      <c r="L796" s="37" t="s">
        <v>82</v>
      </c>
      <c r="M796" s="218" t="s">
        <v>74</v>
      </c>
      <c r="N796" s="216"/>
      <c r="O796" s="38"/>
    </row>
    <row r="797" spans="1:15">
      <c r="A797" s="7">
        <f>ROWS($A$3:A797)</f>
        <v>795</v>
      </c>
      <c r="B797" s="7">
        <f>ROWS($B$777:B797)</f>
        <v>21</v>
      </c>
      <c r="C797" s="37"/>
      <c r="D797" s="334"/>
      <c r="E797" s="830" t="s">
        <v>1030</v>
      </c>
      <c r="F797" s="36" t="s">
        <v>1031</v>
      </c>
      <c r="G797" s="38"/>
      <c r="H797" s="335" t="s">
        <v>7</v>
      </c>
      <c r="I797" s="34" t="s">
        <v>50</v>
      </c>
      <c r="J797" s="390">
        <v>33592</v>
      </c>
      <c r="K797" s="218">
        <f t="shared" ca="1" si="15"/>
        <v>30</v>
      </c>
      <c r="L797" s="37" t="s">
        <v>98</v>
      </c>
      <c r="M797" s="218" t="s">
        <v>42</v>
      </c>
      <c r="N797" s="216"/>
      <c r="O797" s="38"/>
    </row>
    <row r="798" spans="1:15">
      <c r="A798" s="7">
        <f>ROWS($A$3:A798)</f>
        <v>796</v>
      </c>
      <c r="B798" s="7">
        <f>ROWS($B$777:B798)</f>
        <v>22</v>
      </c>
      <c r="C798" s="37"/>
      <c r="D798" s="334"/>
      <c r="E798" s="830" t="s">
        <v>1032</v>
      </c>
      <c r="F798" s="36" t="s">
        <v>1033</v>
      </c>
      <c r="G798" s="34" t="s">
        <v>17</v>
      </c>
      <c r="H798" s="38"/>
      <c r="I798" s="34" t="s">
        <v>50</v>
      </c>
      <c r="J798" s="390">
        <v>34308</v>
      </c>
      <c r="K798" s="218">
        <f t="shared" ca="1" si="15"/>
        <v>28</v>
      </c>
      <c r="L798" s="37" t="s">
        <v>98</v>
      </c>
      <c r="M798" s="218" t="s">
        <v>74</v>
      </c>
      <c r="N798" s="216"/>
      <c r="O798" s="38"/>
    </row>
    <row r="799" spans="1:15">
      <c r="A799" s="7">
        <f>ROWS($A$3:A799)</f>
        <v>797</v>
      </c>
      <c r="B799" s="7">
        <f>ROWS($B$777:B799)</f>
        <v>23</v>
      </c>
      <c r="C799" s="37"/>
      <c r="D799" s="334"/>
      <c r="E799" s="830" t="s">
        <v>1034</v>
      </c>
      <c r="F799" s="36" t="s">
        <v>1035</v>
      </c>
      <c r="G799" s="38"/>
      <c r="H799" s="335" t="s">
        <v>7</v>
      </c>
      <c r="I799" s="34" t="s">
        <v>50</v>
      </c>
      <c r="J799" s="390">
        <v>36142</v>
      </c>
      <c r="K799" s="218">
        <f t="shared" ca="1" si="15"/>
        <v>23</v>
      </c>
      <c r="L799" s="37" t="s">
        <v>19</v>
      </c>
      <c r="M799" s="218" t="s">
        <v>245</v>
      </c>
      <c r="N799" s="216"/>
      <c r="O799" s="38"/>
    </row>
    <row r="800" spans="1:15">
      <c r="A800" s="7">
        <f>ROWS($A$3:A800)</f>
        <v>798</v>
      </c>
      <c r="B800" s="7">
        <f>ROWS($B$777:B800)</f>
        <v>24</v>
      </c>
      <c r="C800" s="37">
        <v>6</v>
      </c>
      <c r="D800" s="829" t="s">
        <v>1036</v>
      </c>
      <c r="E800" s="830" t="s">
        <v>1037</v>
      </c>
      <c r="F800" s="41" t="s">
        <v>1038</v>
      </c>
      <c r="G800" s="34" t="s">
        <v>17</v>
      </c>
      <c r="H800" s="38"/>
      <c r="I800" s="34" t="s">
        <v>23</v>
      </c>
      <c r="J800" s="390">
        <v>16600</v>
      </c>
      <c r="K800" s="218">
        <f t="shared" ca="1" si="15"/>
        <v>77</v>
      </c>
      <c r="L800" s="37" t="s">
        <v>24</v>
      </c>
      <c r="M800" s="219" t="s">
        <v>360</v>
      </c>
      <c r="N800" s="216"/>
      <c r="O800" s="38"/>
    </row>
    <row r="801" spans="1:15">
      <c r="A801" s="7">
        <f>ROWS($A$3:A801)</f>
        <v>799</v>
      </c>
      <c r="B801" s="7">
        <f>ROWS($B$777:B801)</f>
        <v>25</v>
      </c>
      <c r="C801" s="37"/>
      <c r="D801" s="334"/>
      <c r="E801" s="830" t="s">
        <v>1040</v>
      </c>
      <c r="F801" s="36" t="s">
        <v>1041</v>
      </c>
      <c r="G801" s="34" t="s">
        <v>17</v>
      </c>
      <c r="H801" s="38"/>
      <c r="I801" s="34" t="s">
        <v>23</v>
      </c>
      <c r="J801" s="390">
        <v>27087</v>
      </c>
      <c r="K801" s="218">
        <f t="shared" ca="1" si="15"/>
        <v>48</v>
      </c>
      <c r="L801" s="37" t="s">
        <v>46</v>
      </c>
      <c r="M801" s="218" t="s">
        <v>52</v>
      </c>
      <c r="N801" s="216"/>
      <c r="O801" s="38"/>
    </row>
    <row r="802" spans="1:15">
      <c r="A802" s="7">
        <f>ROWS($A$3:A802)</f>
        <v>800</v>
      </c>
      <c r="B802" s="7">
        <f>ROWS($B$777:B802)</f>
        <v>26</v>
      </c>
      <c r="C802" s="37"/>
      <c r="D802" s="334"/>
      <c r="E802" s="830" t="s">
        <v>1042</v>
      </c>
      <c r="F802" s="36" t="s">
        <v>1043</v>
      </c>
      <c r="G802" s="38"/>
      <c r="H802" s="335" t="s">
        <v>7</v>
      </c>
      <c r="I802" s="34" t="s">
        <v>23</v>
      </c>
      <c r="J802" s="390">
        <v>29009</v>
      </c>
      <c r="K802" s="218">
        <f t="shared" ca="1" si="15"/>
        <v>43</v>
      </c>
      <c r="L802" s="37" t="s">
        <v>19</v>
      </c>
      <c r="M802" s="218" t="s">
        <v>20</v>
      </c>
      <c r="N802" s="216"/>
      <c r="O802" s="38"/>
    </row>
    <row r="803" spans="1:15">
      <c r="A803" s="7">
        <f>ROWS($A$3:A803)</f>
        <v>801</v>
      </c>
      <c r="B803" s="7">
        <f>ROWS($B$777:B803)</f>
        <v>27</v>
      </c>
      <c r="C803" s="37">
        <v>7</v>
      </c>
      <c r="D803" s="829" t="s">
        <v>1044</v>
      </c>
      <c r="E803" s="830" t="s">
        <v>1045</v>
      </c>
      <c r="F803" s="41" t="s">
        <v>1046</v>
      </c>
      <c r="G803" s="34" t="s">
        <v>17</v>
      </c>
      <c r="H803" s="38"/>
      <c r="I803" s="34" t="s">
        <v>23</v>
      </c>
      <c r="J803" s="390">
        <v>18605</v>
      </c>
      <c r="K803" s="218">
        <f t="shared" ca="1" si="15"/>
        <v>71</v>
      </c>
      <c r="L803" s="37" t="s">
        <v>113</v>
      </c>
      <c r="M803" s="219" t="s">
        <v>20</v>
      </c>
      <c r="N803" s="216"/>
      <c r="O803" s="38"/>
    </row>
    <row r="804" spans="1:15">
      <c r="A804" s="7">
        <f>ROWS($A$3:A804)</f>
        <v>802</v>
      </c>
      <c r="B804" s="7">
        <f>ROWS($B$777:B804)</f>
        <v>28</v>
      </c>
      <c r="C804" s="37"/>
      <c r="D804" s="334"/>
      <c r="E804" s="830" t="s">
        <v>1048</v>
      </c>
      <c r="F804" s="36" t="s">
        <v>1049</v>
      </c>
      <c r="G804" s="38"/>
      <c r="H804" s="335" t="s">
        <v>7</v>
      </c>
      <c r="I804" s="34" t="s">
        <v>1050</v>
      </c>
      <c r="J804" s="390">
        <v>19495</v>
      </c>
      <c r="K804" s="218">
        <f t="shared" ca="1" si="15"/>
        <v>69</v>
      </c>
      <c r="L804" s="37" t="s">
        <v>113</v>
      </c>
      <c r="M804" s="218" t="s">
        <v>20</v>
      </c>
      <c r="N804" s="216"/>
      <c r="O804" s="38"/>
    </row>
    <row r="805" spans="1:15">
      <c r="A805" s="7">
        <f>ROWS($A$3:A805)</f>
        <v>803</v>
      </c>
      <c r="B805" s="7">
        <f>ROWS($B$777:B805)</f>
        <v>29</v>
      </c>
      <c r="C805" s="306">
        <v>8</v>
      </c>
      <c r="D805" s="831" t="s">
        <v>1051</v>
      </c>
      <c r="E805" s="832" t="s">
        <v>1052</v>
      </c>
      <c r="F805" s="40" t="s">
        <v>1053</v>
      </c>
      <c r="G805" s="39" t="s">
        <v>17</v>
      </c>
      <c r="H805" s="302"/>
      <c r="I805" s="39" t="s">
        <v>23</v>
      </c>
      <c r="J805" s="462">
        <v>22391</v>
      </c>
      <c r="K805" s="427">
        <f t="shared" ca="1" si="15"/>
        <v>61</v>
      </c>
      <c r="L805" s="306" t="s">
        <v>24</v>
      </c>
      <c r="M805" s="439" t="s">
        <v>20</v>
      </c>
      <c r="N805" s="314"/>
      <c r="O805" s="302" t="s">
        <v>2500</v>
      </c>
    </row>
    <row r="806" spans="1:15">
      <c r="A806" s="7">
        <f>ROWS($A$3:A806)</f>
        <v>804</v>
      </c>
      <c r="B806" s="7">
        <f>ROWS($B$777:B806)</f>
        <v>30</v>
      </c>
      <c r="C806" s="37"/>
      <c r="D806" s="334"/>
      <c r="E806" s="830" t="s">
        <v>1055</v>
      </c>
      <c r="F806" s="36" t="s">
        <v>1056</v>
      </c>
      <c r="G806" s="38"/>
      <c r="H806" s="335" t="s">
        <v>7</v>
      </c>
      <c r="I806" s="34" t="s">
        <v>828</v>
      </c>
      <c r="J806" s="390">
        <v>23910</v>
      </c>
      <c r="K806" s="218">
        <f t="shared" ca="1" si="15"/>
        <v>57</v>
      </c>
      <c r="L806" s="37" t="s">
        <v>24</v>
      </c>
      <c r="M806" s="218" t="s">
        <v>20</v>
      </c>
      <c r="N806" s="216"/>
      <c r="O806" s="38"/>
    </row>
    <row r="807" spans="1:15">
      <c r="A807" s="7">
        <f>ROWS($A$3:A807)</f>
        <v>805</v>
      </c>
      <c r="B807" s="7">
        <f>ROWS($B$777:B807)</f>
        <v>31</v>
      </c>
      <c r="C807" s="37"/>
      <c r="D807" s="334"/>
      <c r="E807" s="830" t="s">
        <v>1057</v>
      </c>
      <c r="F807" s="36" t="s">
        <v>1058</v>
      </c>
      <c r="G807" s="38"/>
      <c r="H807" s="335" t="s">
        <v>7</v>
      </c>
      <c r="I807" s="34" t="s">
        <v>23</v>
      </c>
      <c r="J807" s="390">
        <v>37414</v>
      </c>
      <c r="K807" s="218">
        <f t="shared" ca="1" si="15"/>
        <v>20</v>
      </c>
      <c r="L807" s="37" t="s">
        <v>24</v>
      </c>
      <c r="M807" s="218" t="s">
        <v>52</v>
      </c>
      <c r="N807" s="216"/>
      <c r="O807" s="38"/>
    </row>
    <row r="808" spans="1:15">
      <c r="A808" s="7">
        <f>ROWS($A$3:A808)</f>
        <v>806</v>
      </c>
      <c r="B808" s="7">
        <f>ROWS($B$777:B808)</f>
        <v>32</v>
      </c>
      <c r="C808" s="37"/>
      <c r="D808" s="334"/>
      <c r="E808" s="830" t="s">
        <v>1059</v>
      </c>
      <c r="F808" s="36" t="s">
        <v>1060</v>
      </c>
      <c r="G808" s="38"/>
      <c r="H808" s="335" t="s">
        <v>7</v>
      </c>
      <c r="I808" s="34" t="s">
        <v>23</v>
      </c>
      <c r="J808" s="390">
        <v>38153</v>
      </c>
      <c r="K808" s="218">
        <f t="shared" ca="1" si="15"/>
        <v>18</v>
      </c>
      <c r="L808" s="37" t="s">
        <v>24</v>
      </c>
      <c r="M808" s="218" t="s">
        <v>35</v>
      </c>
      <c r="N808" s="216"/>
      <c r="O808" s="38"/>
    </row>
    <row r="809" spans="1:15">
      <c r="A809" s="7">
        <f>ROWS($A$3:A809)</f>
        <v>807</v>
      </c>
      <c r="B809" s="7">
        <f>ROWS($B$777:B809)</f>
        <v>33</v>
      </c>
      <c r="C809" s="37">
        <v>9</v>
      </c>
      <c r="D809" s="829" t="s">
        <v>1061</v>
      </c>
      <c r="E809" s="830" t="s">
        <v>1062</v>
      </c>
      <c r="F809" s="41" t="s">
        <v>1063</v>
      </c>
      <c r="G809" s="34" t="s">
        <v>17</v>
      </c>
      <c r="H809" s="38"/>
      <c r="I809" s="34" t="s">
        <v>1064</v>
      </c>
      <c r="J809" s="390">
        <v>22379</v>
      </c>
      <c r="K809" s="218">
        <f t="shared" ca="1" si="15"/>
        <v>61</v>
      </c>
      <c r="L809" s="37" t="s">
        <v>19</v>
      </c>
      <c r="M809" s="219" t="s">
        <v>42</v>
      </c>
      <c r="N809" s="216"/>
      <c r="O809" s="38"/>
    </row>
    <row r="810" spans="1:15">
      <c r="A810" s="7">
        <f>ROWS($A$3:A810)</f>
        <v>808</v>
      </c>
      <c r="B810" s="7">
        <f>ROWS($B$777:B810)</f>
        <v>34</v>
      </c>
      <c r="C810" s="37"/>
      <c r="D810" s="334"/>
      <c r="E810" s="830" t="s">
        <v>1066</v>
      </c>
      <c r="F810" s="36" t="s">
        <v>1067</v>
      </c>
      <c r="G810" s="38"/>
      <c r="H810" s="335" t="s">
        <v>7</v>
      </c>
      <c r="I810" s="34" t="s">
        <v>23</v>
      </c>
      <c r="J810" s="390">
        <v>23291</v>
      </c>
      <c r="K810" s="218">
        <f t="shared" ca="1" si="15"/>
        <v>59</v>
      </c>
      <c r="L810" s="37" t="s">
        <v>19</v>
      </c>
      <c r="M810" s="218" t="s">
        <v>42</v>
      </c>
      <c r="N810" s="216"/>
      <c r="O810" s="38"/>
    </row>
    <row r="811" spans="1:15">
      <c r="A811" s="7">
        <f>ROWS($A$3:A811)</f>
        <v>809</v>
      </c>
      <c r="B811" s="7">
        <f>ROWS($B$777:B811)</f>
        <v>35</v>
      </c>
      <c r="C811" s="37"/>
      <c r="D811" s="334"/>
      <c r="E811" s="830" t="s">
        <v>1068</v>
      </c>
      <c r="F811" s="36" t="s">
        <v>1069</v>
      </c>
      <c r="G811" s="38"/>
      <c r="H811" s="335" t="s">
        <v>7</v>
      </c>
      <c r="I811" s="34" t="s">
        <v>50</v>
      </c>
      <c r="J811" s="390">
        <v>33499</v>
      </c>
      <c r="K811" s="218">
        <f t="shared" ref="K811:K874" ca="1" si="16">ROUNDDOWN(YEARFRAC(J811,TODAY(),1),0)</f>
        <v>31</v>
      </c>
      <c r="L811" s="37" t="s">
        <v>19</v>
      </c>
      <c r="M811" s="218" t="s">
        <v>42</v>
      </c>
      <c r="N811" s="216"/>
      <c r="O811" s="38"/>
    </row>
    <row r="812" spans="1:15">
      <c r="A812" s="7">
        <f>ROWS($A$3:A812)</f>
        <v>810</v>
      </c>
      <c r="B812" s="7">
        <f>ROWS($B$777:B812)</f>
        <v>36</v>
      </c>
      <c r="C812" s="37"/>
      <c r="D812" s="334"/>
      <c r="E812" s="830" t="s">
        <v>1070</v>
      </c>
      <c r="F812" s="36" t="s">
        <v>1071</v>
      </c>
      <c r="G812" s="34" t="s">
        <v>17</v>
      </c>
      <c r="H812" s="38"/>
      <c r="I812" s="34" t="s">
        <v>50</v>
      </c>
      <c r="J812" s="390">
        <v>34163</v>
      </c>
      <c r="K812" s="218">
        <f t="shared" ca="1" si="16"/>
        <v>29</v>
      </c>
      <c r="L812" s="37" t="s">
        <v>19</v>
      </c>
      <c r="M812" s="218" t="s">
        <v>74</v>
      </c>
      <c r="N812" s="216"/>
      <c r="O812" s="38"/>
    </row>
    <row r="813" spans="1:15">
      <c r="A813" s="7">
        <f>ROWS($A$3:A813)</f>
        <v>811</v>
      </c>
      <c r="B813" s="7">
        <f>ROWS($B$777:B813)</f>
        <v>37</v>
      </c>
      <c r="C813" s="37"/>
      <c r="D813" s="334"/>
      <c r="E813" s="830" t="s">
        <v>1072</v>
      </c>
      <c r="F813" s="36" t="s">
        <v>1073</v>
      </c>
      <c r="G813" s="38"/>
      <c r="H813" s="335" t="s">
        <v>7</v>
      </c>
      <c r="I813" s="34" t="s">
        <v>50</v>
      </c>
      <c r="J813" s="390">
        <v>35445</v>
      </c>
      <c r="K813" s="218">
        <f t="shared" ca="1" si="16"/>
        <v>25</v>
      </c>
      <c r="L813" s="37" t="s">
        <v>82</v>
      </c>
      <c r="M813" s="218" t="s">
        <v>245</v>
      </c>
      <c r="N813" s="216"/>
      <c r="O813" s="38"/>
    </row>
    <row r="814" spans="1:15">
      <c r="A814" s="7">
        <f>ROWS($A$3:A814)</f>
        <v>812</v>
      </c>
      <c r="B814" s="7">
        <f>ROWS($B$777:B814)</f>
        <v>38</v>
      </c>
      <c r="C814" s="37">
        <v>10</v>
      </c>
      <c r="D814" s="829" t="s">
        <v>1074</v>
      </c>
      <c r="E814" s="830" t="s">
        <v>1075</v>
      </c>
      <c r="F814" s="41" t="s">
        <v>1076</v>
      </c>
      <c r="G814" s="38"/>
      <c r="H814" s="335" t="s">
        <v>7</v>
      </c>
      <c r="I814" s="34" t="s">
        <v>954</v>
      </c>
      <c r="J814" s="390">
        <v>18957</v>
      </c>
      <c r="K814" s="218">
        <f t="shared" ca="1" si="16"/>
        <v>71</v>
      </c>
      <c r="L814" s="37" t="s">
        <v>19</v>
      </c>
      <c r="M814" s="219" t="s">
        <v>1077</v>
      </c>
      <c r="N814" s="216"/>
      <c r="O814" s="38"/>
    </row>
    <row r="815" spans="1:15">
      <c r="A815" s="7">
        <f>ROWS($A$3:A815)</f>
        <v>813</v>
      </c>
      <c r="B815" s="7">
        <f>ROWS($B$777:B815)</f>
        <v>39</v>
      </c>
      <c r="C815" s="37"/>
      <c r="D815" s="334"/>
      <c r="E815" s="830" t="s">
        <v>1078</v>
      </c>
      <c r="F815" s="36" t="s">
        <v>1079</v>
      </c>
      <c r="G815" s="34" t="s">
        <v>17</v>
      </c>
      <c r="H815" s="38"/>
      <c r="I815" s="34" t="s">
        <v>50</v>
      </c>
      <c r="J815" s="390">
        <v>31969</v>
      </c>
      <c r="K815" s="218">
        <f t="shared" ca="1" si="16"/>
        <v>35</v>
      </c>
      <c r="L815" s="37" t="s">
        <v>98</v>
      </c>
      <c r="M815" s="218" t="s">
        <v>74</v>
      </c>
      <c r="N815" s="216"/>
      <c r="O815" s="38"/>
    </row>
    <row r="816" spans="1:15">
      <c r="A816" s="7">
        <f>ROWS($A$3:A816)</f>
        <v>814</v>
      </c>
      <c r="B816" s="7">
        <f>ROWS($B$777:B816)</f>
        <v>40</v>
      </c>
      <c r="C816" s="37"/>
      <c r="D816" s="334"/>
      <c r="E816" s="830" t="s">
        <v>1080</v>
      </c>
      <c r="F816" s="36" t="s">
        <v>1081</v>
      </c>
      <c r="G816" s="34" t="s">
        <v>17</v>
      </c>
      <c r="H816" s="38"/>
      <c r="I816" s="34" t="s">
        <v>50</v>
      </c>
      <c r="J816" s="390">
        <v>33013</v>
      </c>
      <c r="K816" s="218">
        <f t="shared" ca="1" si="16"/>
        <v>32</v>
      </c>
      <c r="L816" s="37" t="s">
        <v>98</v>
      </c>
      <c r="M816" s="218" t="s">
        <v>342</v>
      </c>
      <c r="N816" s="216"/>
      <c r="O816" s="38"/>
    </row>
    <row r="817" spans="1:15">
      <c r="A817" s="7">
        <f>ROWS($A$3:A817)</f>
        <v>815</v>
      </c>
      <c r="B817" s="7">
        <f>ROWS($B$777:B817)</f>
        <v>41</v>
      </c>
      <c r="C817" s="37">
        <v>11</v>
      </c>
      <c r="D817" s="829" t="s">
        <v>1082</v>
      </c>
      <c r="E817" s="830" t="s">
        <v>1083</v>
      </c>
      <c r="F817" s="41" t="s">
        <v>1084</v>
      </c>
      <c r="G817" s="34" t="s">
        <v>17</v>
      </c>
      <c r="H817" s="38"/>
      <c r="I817" s="34" t="s">
        <v>50</v>
      </c>
      <c r="J817" s="390">
        <v>30020</v>
      </c>
      <c r="K817" s="218">
        <f t="shared" ca="1" si="16"/>
        <v>40</v>
      </c>
      <c r="L817" s="37" t="s">
        <v>19</v>
      </c>
      <c r="M817" s="219" t="s">
        <v>558</v>
      </c>
      <c r="N817" s="216"/>
      <c r="O817" s="38"/>
    </row>
    <row r="818" spans="1:15">
      <c r="A818" s="7">
        <f>ROWS($A$3:A818)</f>
        <v>816</v>
      </c>
      <c r="B818" s="7">
        <f>ROWS($B$777:B818)</f>
        <v>42</v>
      </c>
      <c r="C818" s="37"/>
      <c r="D818" s="334"/>
      <c r="E818" s="830" t="s">
        <v>1085</v>
      </c>
      <c r="F818" s="36" t="s">
        <v>1086</v>
      </c>
      <c r="G818" s="38"/>
      <c r="H818" s="335" t="s">
        <v>7</v>
      </c>
      <c r="I818" s="34" t="s">
        <v>50</v>
      </c>
      <c r="J818" s="390">
        <v>29869</v>
      </c>
      <c r="K818" s="218">
        <f t="shared" ca="1" si="16"/>
        <v>41</v>
      </c>
      <c r="L818" s="37" t="s">
        <v>98</v>
      </c>
      <c r="M818" s="218" t="s">
        <v>558</v>
      </c>
      <c r="N818" s="216"/>
      <c r="O818" s="38"/>
    </row>
    <row r="819" spans="1:15">
      <c r="A819" s="7">
        <f>ROWS($A$3:A819)</f>
        <v>817</v>
      </c>
      <c r="B819" s="7">
        <f>ROWS($B$777:B819)</f>
        <v>43</v>
      </c>
      <c r="C819" s="37"/>
      <c r="D819" s="334"/>
      <c r="E819" s="830" t="s">
        <v>1087</v>
      </c>
      <c r="F819" s="36" t="s">
        <v>1088</v>
      </c>
      <c r="G819" s="38"/>
      <c r="H819" s="335" t="s">
        <v>7</v>
      </c>
      <c r="I819" s="34" t="s">
        <v>50</v>
      </c>
      <c r="J819" s="390">
        <v>41167</v>
      </c>
      <c r="K819" s="218">
        <f t="shared" ca="1" si="16"/>
        <v>10</v>
      </c>
      <c r="L819" s="37" t="s">
        <v>38</v>
      </c>
      <c r="M819" s="218" t="s">
        <v>35</v>
      </c>
      <c r="N819" s="216"/>
      <c r="O819" s="38"/>
    </row>
    <row r="820" spans="1:15">
      <c r="A820" s="7">
        <f>ROWS($A$3:A820)</f>
        <v>818</v>
      </c>
      <c r="B820" s="7">
        <f>ROWS($B$777:B820)</f>
        <v>44</v>
      </c>
      <c r="C820" s="37"/>
      <c r="D820" s="334"/>
      <c r="E820" s="830" t="s">
        <v>1089</v>
      </c>
      <c r="F820" s="36" t="s">
        <v>1090</v>
      </c>
      <c r="G820" s="38"/>
      <c r="H820" s="335" t="s">
        <v>7</v>
      </c>
      <c r="I820" s="34" t="s">
        <v>50</v>
      </c>
      <c r="J820" s="390">
        <v>42513</v>
      </c>
      <c r="K820" s="218">
        <f t="shared" ca="1" si="16"/>
        <v>6</v>
      </c>
      <c r="L820" s="37" t="s">
        <v>51</v>
      </c>
      <c r="M820" s="218" t="s">
        <v>52</v>
      </c>
      <c r="N820" s="216"/>
      <c r="O820" s="38"/>
    </row>
    <row r="821" spans="1:15">
      <c r="A821" s="7">
        <f>ROWS($A$3:A821)</f>
        <v>819</v>
      </c>
      <c r="B821" s="7">
        <f>ROWS($B$777:B821)</f>
        <v>45</v>
      </c>
      <c r="C821" s="37"/>
      <c r="D821" s="334"/>
      <c r="E821" s="830" t="s">
        <v>1091</v>
      </c>
      <c r="F821" s="36" t="s">
        <v>1092</v>
      </c>
      <c r="G821" s="34" t="s">
        <v>17</v>
      </c>
      <c r="H821" s="38"/>
      <c r="I821" s="34" t="s">
        <v>50</v>
      </c>
      <c r="J821" s="390">
        <v>43515</v>
      </c>
      <c r="K821" s="218">
        <f t="shared" ca="1" si="16"/>
        <v>3</v>
      </c>
      <c r="L821" s="37" t="s">
        <v>51</v>
      </c>
      <c r="M821" s="218" t="s">
        <v>52</v>
      </c>
      <c r="N821" s="216"/>
      <c r="O821" s="38"/>
    </row>
    <row r="822" spans="1:15">
      <c r="A822" s="7">
        <f>ROWS($A$3:A822)</f>
        <v>820</v>
      </c>
      <c r="B822" s="7">
        <f>ROWS($B$777:B822)</f>
        <v>46</v>
      </c>
      <c r="C822" s="37">
        <v>12</v>
      </c>
      <c r="D822" s="829" t="s">
        <v>1093</v>
      </c>
      <c r="E822" s="830" t="s">
        <v>1094</v>
      </c>
      <c r="F822" s="41" t="s">
        <v>1095</v>
      </c>
      <c r="G822" s="34" t="s">
        <v>17</v>
      </c>
      <c r="H822" s="38"/>
      <c r="I822" s="34" t="s">
        <v>1096</v>
      </c>
      <c r="J822" s="390">
        <v>24331</v>
      </c>
      <c r="K822" s="218">
        <f t="shared" ca="1" si="16"/>
        <v>56</v>
      </c>
      <c r="L822" s="37" t="s">
        <v>19</v>
      </c>
      <c r="M822" s="219" t="s">
        <v>342</v>
      </c>
      <c r="N822" s="216"/>
      <c r="O822" s="38"/>
    </row>
    <row r="823" spans="1:15">
      <c r="A823" s="7">
        <f>ROWS($A$3:A823)</f>
        <v>821</v>
      </c>
      <c r="B823" s="7">
        <f>ROWS($B$777:B823)</f>
        <v>47</v>
      </c>
      <c r="C823" s="37"/>
      <c r="D823" s="334"/>
      <c r="E823" s="830" t="s">
        <v>1098</v>
      </c>
      <c r="F823" s="36" t="s">
        <v>1099</v>
      </c>
      <c r="G823" s="38"/>
      <c r="H823" s="335" t="s">
        <v>7</v>
      </c>
      <c r="I823" s="34" t="s">
        <v>1100</v>
      </c>
      <c r="J823" s="390">
        <v>25906</v>
      </c>
      <c r="K823" s="218">
        <f t="shared" ca="1" si="16"/>
        <v>51</v>
      </c>
      <c r="L823" s="37" t="s">
        <v>19</v>
      </c>
      <c r="M823" s="218" t="s">
        <v>20</v>
      </c>
      <c r="N823" s="216"/>
      <c r="O823" s="38"/>
    </row>
    <row r="824" spans="1:15">
      <c r="A824" s="7">
        <f>ROWS($A$3:A824)</f>
        <v>822</v>
      </c>
      <c r="B824" s="7">
        <f>ROWS($B$777:B824)</f>
        <v>48</v>
      </c>
      <c r="C824" s="37"/>
      <c r="D824" s="334"/>
      <c r="E824" s="830" t="s">
        <v>1101</v>
      </c>
      <c r="F824" s="36" t="s">
        <v>1102</v>
      </c>
      <c r="G824" s="34" t="s">
        <v>17</v>
      </c>
      <c r="H824" s="38"/>
      <c r="I824" s="34" t="s">
        <v>1103</v>
      </c>
      <c r="J824" s="390">
        <v>36132</v>
      </c>
      <c r="K824" s="218">
        <f t="shared" ca="1" si="16"/>
        <v>23</v>
      </c>
      <c r="L824" s="37" t="s">
        <v>19</v>
      </c>
      <c r="M824" s="218" t="s">
        <v>245</v>
      </c>
      <c r="N824" s="216"/>
      <c r="O824" s="38"/>
    </row>
    <row r="825" spans="1:15">
      <c r="A825" s="7">
        <f>ROWS($A$3:A825)</f>
        <v>823</v>
      </c>
      <c r="B825" s="7">
        <f>ROWS($B$777:B825)</f>
        <v>49</v>
      </c>
      <c r="C825" s="37"/>
      <c r="D825" s="334"/>
      <c r="E825" s="830" t="s">
        <v>1104</v>
      </c>
      <c r="F825" s="36" t="s">
        <v>1105</v>
      </c>
      <c r="G825" s="38"/>
      <c r="H825" s="335" t="s">
        <v>7</v>
      </c>
      <c r="I825" s="34" t="s">
        <v>1103</v>
      </c>
      <c r="J825" s="390">
        <v>37706</v>
      </c>
      <c r="K825" s="218">
        <f t="shared" ca="1" si="16"/>
        <v>19</v>
      </c>
      <c r="L825" s="37" t="s">
        <v>19</v>
      </c>
      <c r="M825" s="218" t="s">
        <v>35</v>
      </c>
      <c r="N825" s="216"/>
      <c r="O825" s="38"/>
    </row>
    <row r="826" spans="1:15">
      <c r="A826" s="7">
        <f>ROWS($A$3:A826)</f>
        <v>824</v>
      </c>
      <c r="B826" s="7">
        <f>ROWS($B$777:B826)</f>
        <v>50</v>
      </c>
      <c r="C826" s="37">
        <v>13</v>
      </c>
      <c r="D826" s="829" t="s">
        <v>1106</v>
      </c>
      <c r="E826" s="830" t="s">
        <v>1107</v>
      </c>
      <c r="F826" s="41" t="s">
        <v>1108</v>
      </c>
      <c r="G826" s="34" t="s">
        <v>17</v>
      </c>
      <c r="H826" s="38"/>
      <c r="I826" s="34" t="s">
        <v>50</v>
      </c>
      <c r="J826" s="390">
        <v>22442</v>
      </c>
      <c r="K826" s="218">
        <f t="shared" ca="1" si="16"/>
        <v>61</v>
      </c>
      <c r="L826" s="37" t="s">
        <v>98</v>
      </c>
      <c r="M826" s="219" t="s">
        <v>1109</v>
      </c>
      <c r="N826" s="216"/>
      <c r="O826" s="38"/>
    </row>
    <row r="827" spans="1:15">
      <c r="A827" s="7">
        <f>ROWS($A$3:A827)</f>
        <v>825</v>
      </c>
      <c r="B827" s="7">
        <f>ROWS($B$777:B827)</f>
        <v>51</v>
      </c>
      <c r="C827" s="37"/>
      <c r="D827" s="334"/>
      <c r="E827" s="830" t="s">
        <v>1111</v>
      </c>
      <c r="F827" s="36" t="s">
        <v>1112</v>
      </c>
      <c r="G827" s="38"/>
      <c r="H827" s="335" t="s">
        <v>7</v>
      </c>
      <c r="I827" s="34" t="s">
        <v>1113</v>
      </c>
      <c r="J827" s="390">
        <v>26659</v>
      </c>
      <c r="K827" s="218">
        <f t="shared" ca="1" si="16"/>
        <v>49</v>
      </c>
      <c r="L827" s="37" t="s">
        <v>19</v>
      </c>
      <c r="M827" s="218" t="s">
        <v>42</v>
      </c>
      <c r="N827" s="216"/>
      <c r="O827" s="38"/>
    </row>
    <row r="828" spans="1:15">
      <c r="A828" s="7">
        <f>ROWS($A$3:A828)</f>
        <v>826</v>
      </c>
      <c r="B828" s="7">
        <f>ROWS($B$777:B828)</f>
        <v>52</v>
      </c>
      <c r="C828" s="37"/>
      <c r="D828" s="334"/>
      <c r="E828" s="830" t="s">
        <v>1114</v>
      </c>
      <c r="F828" s="36" t="s">
        <v>1115</v>
      </c>
      <c r="G828" s="34" t="s">
        <v>17</v>
      </c>
      <c r="H828" s="38"/>
      <c r="I828" s="34" t="s">
        <v>1113</v>
      </c>
      <c r="J828" s="390">
        <v>34981</v>
      </c>
      <c r="K828" s="218">
        <f t="shared" ca="1" si="16"/>
        <v>27</v>
      </c>
      <c r="L828" s="37" t="s">
        <v>19</v>
      </c>
      <c r="M828" s="218" t="s">
        <v>74</v>
      </c>
      <c r="N828" s="216"/>
      <c r="O828" s="38"/>
    </row>
    <row r="829" spans="1:15">
      <c r="A829" s="7">
        <f>ROWS($A$3:A829)</f>
        <v>827</v>
      </c>
      <c r="B829" s="7">
        <f>ROWS($B$777:B829)</f>
        <v>53</v>
      </c>
      <c r="C829" s="37"/>
      <c r="D829" s="334"/>
      <c r="E829" s="830" t="s">
        <v>1116</v>
      </c>
      <c r="F829" s="36" t="s">
        <v>1117</v>
      </c>
      <c r="G829" s="38"/>
      <c r="H829" s="335" t="s">
        <v>7</v>
      </c>
      <c r="I829" s="34" t="s">
        <v>1113</v>
      </c>
      <c r="J829" s="390">
        <v>36322</v>
      </c>
      <c r="K829" s="218">
        <f t="shared" ca="1" si="16"/>
        <v>23</v>
      </c>
      <c r="L829" s="37" t="s">
        <v>19</v>
      </c>
      <c r="M829" s="218" t="s">
        <v>245</v>
      </c>
      <c r="N829" s="216"/>
      <c r="O829" s="38"/>
    </row>
    <row r="830" spans="1:15">
      <c r="A830" s="7">
        <f>ROWS($A$3:A830)</f>
        <v>828</v>
      </c>
      <c r="B830" s="7">
        <f>ROWS($B$777:B830)</f>
        <v>54</v>
      </c>
      <c r="C830" s="37"/>
      <c r="D830" s="334"/>
      <c r="E830" s="830" t="s">
        <v>1118</v>
      </c>
      <c r="F830" s="36" t="s">
        <v>1119</v>
      </c>
      <c r="G830" s="38"/>
      <c r="H830" s="335" t="s">
        <v>7</v>
      </c>
      <c r="I830" s="34" t="s">
        <v>191</v>
      </c>
      <c r="J830" s="390">
        <v>38975</v>
      </c>
      <c r="K830" s="218">
        <f t="shared" ca="1" si="16"/>
        <v>16</v>
      </c>
      <c r="L830" s="37" t="s">
        <v>113</v>
      </c>
      <c r="M830" s="218" t="s">
        <v>35</v>
      </c>
      <c r="N830" s="216"/>
      <c r="O830" s="38"/>
    </row>
    <row r="831" spans="1:15">
      <c r="A831" s="7">
        <f>ROWS($A$3:A831)</f>
        <v>829</v>
      </c>
      <c r="B831" s="7">
        <f>ROWS($B$777:B831)</f>
        <v>55</v>
      </c>
      <c r="C831" s="37">
        <v>14</v>
      </c>
      <c r="D831" s="829" t="s">
        <v>1120</v>
      </c>
      <c r="E831" s="830" t="s">
        <v>1121</v>
      </c>
      <c r="F831" s="41" t="s">
        <v>1122</v>
      </c>
      <c r="G831" s="34" t="s">
        <v>17</v>
      </c>
      <c r="H831" s="38"/>
      <c r="I831" s="34" t="s">
        <v>23</v>
      </c>
      <c r="J831" s="390">
        <v>26973</v>
      </c>
      <c r="K831" s="218">
        <f t="shared" ca="1" si="16"/>
        <v>49</v>
      </c>
      <c r="L831" s="37" t="s">
        <v>19</v>
      </c>
      <c r="M831" s="219" t="s">
        <v>42</v>
      </c>
      <c r="N831" s="216"/>
      <c r="O831" s="38"/>
    </row>
    <row r="832" spans="1:15">
      <c r="A832" s="7">
        <f>ROWS($A$3:A832)</f>
        <v>830</v>
      </c>
      <c r="B832" s="7">
        <f>ROWS($B$777:B832)</f>
        <v>56</v>
      </c>
      <c r="C832" s="37"/>
      <c r="D832" s="334"/>
      <c r="E832" s="830" t="s">
        <v>1124</v>
      </c>
      <c r="F832" s="36" t="s">
        <v>1125</v>
      </c>
      <c r="G832" s="38"/>
      <c r="H832" s="335" t="s">
        <v>7</v>
      </c>
      <c r="I832" s="34" t="s">
        <v>23</v>
      </c>
      <c r="J832" s="390">
        <v>29271</v>
      </c>
      <c r="K832" s="218">
        <f t="shared" ca="1" si="16"/>
        <v>42</v>
      </c>
      <c r="L832" s="37" t="s">
        <v>19</v>
      </c>
      <c r="M832" s="218" t="s">
        <v>42</v>
      </c>
      <c r="N832" s="216"/>
      <c r="O832" s="38"/>
    </row>
    <row r="833" spans="1:15">
      <c r="A833" s="7">
        <f>ROWS($A$3:A833)</f>
        <v>831</v>
      </c>
      <c r="B833" s="7">
        <f>ROWS($B$777:B833)</f>
        <v>57</v>
      </c>
      <c r="C833" s="37"/>
      <c r="D833" s="334"/>
      <c r="E833" s="830" t="s">
        <v>1126</v>
      </c>
      <c r="F833" s="36" t="s">
        <v>1127</v>
      </c>
      <c r="G833" s="38"/>
      <c r="H833" s="335" t="s">
        <v>7</v>
      </c>
      <c r="I833" s="34" t="s">
        <v>23</v>
      </c>
      <c r="J833" s="390">
        <v>35375</v>
      </c>
      <c r="K833" s="218">
        <f t="shared" ca="1" si="16"/>
        <v>26</v>
      </c>
      <c r="L833" s="37" t="s">
        <v>98</v>
      </c>
      <c r="M833" s="218" t="s">
        <v>52</v>
      </c>
      <c r="N833" s="216"/>
      <c r="O833" s="38"/>
    </row>
    <row r="834" spans="1:15">
      <c r="A834" s="7">
        <f>ROWS($A$3:A834)</f>
        <v>832</v>
      </c>
      <c r="B834" s="7">
        <f>ROWS($B$777:B834)</f>
        <v>58</v>
      </c>
      <c r="C834" s="37"/>
      <c r="D834" s="334"/>
      <c r="E834" s="830" t="s">
        <v>1128</v>
      </c>
      <c r="F834" s="36" t="s">
        <v>1129</v>
      </c>
      <c r="G834" s="34" t="s">
        <v>17</v>
      </c>
      <c r="H834" s="38"/>
      <c r="I834" s="34" t="s">
        <v>23</v>
      </c>
      <c r="J834" s="390">
        <v>35917</v>
      </c>
      <c r="K834" s="218">
        <f t="shared" ca="1" si="16"/>
        <v>24</v>
      </c>
      <c r="L834" s="37" t="s">
        <v>19</v>
      </c>
      <c r="M834" s="218" t="s">
        <v>74</v>
      </c>
      <c r="N834" s="216"/>
      <c r="O834" s="38"/>
    </row>
    <row r="835" spans="1:15">
      <c r="A835" s="7">
        <f>ROWS($A$3:A835)</f>
        <v>833</v>
      </c>
      <c r="B835" s="7">
        <f>ROWS($B$777:B835)</f>
        <v>59</v>
      </c>
      <c r="C835" s="37"/>
      <c r="D835" s="334"/>
      <c r="E835" s="830" t="s">
        <v>1130</v>
      </c>
      <c r="F835" s="36" t="s">
        <v>1131</v>
      </c>
      <c r="G835" s="335" t="s">
        <v>17</v>
      </c>
      <c r="H835" s="38"/>
      <c r="I835" s="34" t="s">
        <v>50</v>
      </c>
      <c r="J835" s="390">
        <v>41001</v>
      </c>
      <c r="K835" s="218">
        <f t="shared" ca="1" si="16"/>
        <v>10</v>
      </c>
      <c r="L835" s="37" t="s">
        <v>38</v>
      </c>
      <c r="M835" s="218" t="s">
        <v>35</v>
      </c>
      <c r="N835" s="216"/>
      <c r="O835" s="38"/>
    </row>
    <row r="836" spans="1:15">
      <c r="A836" s="7">
        <f>ROWS($A$3:A836)</f>
        <v>834</v>
      </c>
      <c r="B836" s="7">
        <f>ROWS($B$777:B836)</f>
        <v>60</v>
      </c>
      <c r="C836" s="37"/>
      <c r="D836" s="334"/>
      <c r="E836" s="830" t="s">
        <v>1132</v>
      </c>
      <c r="F836" s="36" t="s">
        <v>1133</v>
      </c>
      <c r="G836" s="34" t="s">
        <v>17</v>
      </c>
      <c r="H836" s="38"/>
      <c r="I836" s="34" t="s">
        <v>50</v>
      </c>
      <c r="J836" s="390">
        <v>41617</v>
      </c>
      <c r="K836" s="218">
        <f t="shared" ca="1" si="16"/>
        <v>8</v>
      </c>
      <c r="L836" s="37" t="s">
        <v>38</v>
      </c>
      <c r="M836" s="218" t="s">
        <v>52</v>
      </c>
      <c r="N836" s="216"/>
      <c r="O836" s="38"/>
    </row>
    <row r="837" spans="1:15">
      <c r="A837" s="7">
        <f>ROWS($A$3:A837)</f>
        <v>835</v>
      </c>
      <c r="B837" s="7">
        <f>ROWS($B$777:B837)</f>
        <v>61</v>
      </c>
      <c r="C837" s="37">
        <v>15</v>
      </c>
      <c r="D837" s="829" t="s">
        <v>1134</v>
      </c>
      <c r="E837" s="830" t="s">
        <v>1135</v>
      </c>
      <c r="F837" s="41" t="s">
        <v>1136</v>
      </c>
      <c r="G837" s="34" t="s">
        <v>17</v>
      </c>
      <c r="H837" s="38"/>
      <c r="I837" s="34" t="s">
        <v>23</v>
      </c>
      <c r="J837" s="390">
        <v>25359</v>
      </c>
      <c r="K837" s="218">
        <f t="shared" ca="1" si="16"/>
        <v>53</v>
      </c>
      <c r="L837" s="37" t="s">
        <v>19</v>
      </c>
      <c r="M837" s="219" t="s">
        <v>42</v>
      </c>
      <c r="N837" s="216"/>
      <c r="O837" s="38"/>
    </row>
    <row r="838" spans="1:15">
      <c r="A838" s="7">
        <f>ROWS($A$3:A838)</f>
        <v>836</v>
      </c>
      <c r="B838" s="7">
        <f>ROWS($B$777:B838)</f>
        <v>62</v>
      </c>
      <c r="C838" s="37"/>
      <c r="D838" s="334"/>
      <c r="E838" s="830" t="s">
        <v>1138</v>
      </c>
      <c r="F838" s="36" t="s">
        <v>1139</v>
      </c>
      <c r="G838" s="38"/>
      <c r="H838" s="335" t="s">
        <v>7</v>
      </c>
      <c r="I838" s="34" t="s">
        <v>1140</v>
      </c>
      <c r="J838" s="390">
        <v>25739</v>
      </c>
      <c r="K838" s="218">
        <f t="shared" ca="1" si="16"/>
        <v>52</v>
      </c>
      <c r="L838" s="37" t="s">
        <v>24</v>
      </c>
      <c r="M838" s="218" t="s">
        <v>42</v>
      </c>
      <c r="N838" s="216"/>
      <c r="O838" s="38"/>
    </row>
    <row r="839" spans="1:15">
      <c r="A839" s="7">
        <f>ROWS($A$3:A839)</f>
        <v>837</v>
      </c>
      <c r="B839" s="7">
        <f>ROWS($B$777:B839)</f>
        <v>63</v>
      </c>
      <c r="C839" s="37"/>
      <c r="D839" s="334"/>
      <c r="E839" s="830" t="s">
        <v>1141</v>
      </c>
      <c r="F839" s="36" t="s">
        <v>1142</v>
      </c>
      <c r="G839" s="34" t="s">
        <v>17</v>
      </c>
      <c r="H839" s="38"/>
      <c r="I839" s="34" t="s">
        <v>23</v>
      </c>
      <c r="J839" s="390">
        <v>33827</v>
      </c>
      <c r="K839" s="218">
        <f t="shared" ca="1" si="16"/>
        <v>30</v>
      </c>
      <c r="L839" s="37" t="s">
        <v>19</v>
      </c>
      <c r="M839" s="218" t="s">
        <v>74</v>
      </c>
      <c r="N839" s="216"/>
      <c r="O839" s="38"/>
    </row>
    <row r="840" spans="1:15">
      <c r="A840" s="7">
        <f>ROWS($A$3:A840)</f>
        <v>838</v>
      </c>
      <c r="B840" s="7">
        <f>ROWS($B$777:B840)</f>
        <v>64</v>
      </c>
      <c r="C840" s="37"/>
      <c r="D840" s="334"/>
      <c r="E840" s="830" t="s">
        <v>1143</v>
      </c>
      <c r="F840" s="36" t="s">
        <v>1144</v>
      </c>
      <c r="G840" s="38"/>
      <c r="H840" s="335" t="s">
        <v>7</v>
      </c>
      <c r="I840" s="34" t="s">
        <v>23</v>
      </c>
      <c r="J840" s="390">
        <v>34403</v>
      </c>
      <c r="K840" s="218">
        <f t="shared" ca="1" si="16"/>
        <v>28</v>
      </c>
      <c r="L840" s="37" t="s">
        <v>98</v>
      </c>
      <c r="M840" s="218" t="s">
        <v>74</v>
      </c>
      <c r="N840" s="216"/>
      <c r="O840" s="38"/>
    </row>
    <row r="841" spans="1:15">
      <c r="A841" s="7">
        <f>ROWS($A$3:A841)</f>
        <v>839</v>
      </c>
      <c r="B841" s="7">
        <f>ROWS($B$777:B841)</f>
        <v>65</v>
      </c>
      <c r="C841" s="37"/>
      <c r="D841" s="334"/>
      <c r="E841" s="830" t="s">
        <v>1145</v>
      </c>
      <c r="F841" s="36" t="s">
        <v>1146</v>
      </c>
      <c r="G841" s="38"/>
      <c r="H841" s="335" t="s">
        <v>7</v>
      </c>
      <c r="I841" s="34" t="s">
        <v>23</v>
      </c>
      <c r="J841" s="390">
        <v>35127</v>
      </c>
      <c r="K841" s="218">
        <f t="shared" ca="1" si="16"/>
        <v>26</v>
      </c>
      <c r="L841" s="37" t="s">
        <v>19</v>
      </c>
      <c r="M841" s="218" t="s">
        <v>74</v>
      </c>
      <c r="N841" s="216"/>
      <c r="O841" s="38"/>
    </row>
    <row r="842" spans="1:15">
      <c r="A842" s="7">
        <f>ROWS($A$3:A842)</f>
        <v>840</v>
      </c>
      <c r="B842" s="7">
        <f>ROWS($B$777:B842)</f>
        <v>66</v>
      </c>
      <c r="C842" s="37"/>
      <c r="D842" s="334"/>
      <c r="E842" s="830" t="s">
        <v>1147</v>
      </c>
      <c r="F842" s="36" t="s">
        <v>1148</v>
      </c>
      <c r="G842" s="38"/>
      <c r="H842" s="335" t="s">
        <v>7</v>
      </c>
      <c r="I842" s="34" t="s">
        <v>50</v>
      </c>
      <c r="J842" s="390">
        <v>36192</v>
      </c>
      <c r="K842" s="218">
        <f t="shared" ca="1" si="16"/>
        <v>23</v>
      </c>
      <c r="L842" s="37" t="s">
        <v>19</v>
      </c>
      <c r="M842" s="218" t="s">
        <v>74</v>
      </c>
      <c r="N842" s="216"/>
      <c r="O842" s="38"/>
    </row>
    <row r="843" spans="1:15">
      <c r="A843" s="7">
        <f>ROWS($A$3:A843)</f>
        <v>841</v>
      </c>
      <c r="B843" s="7">
        <f>ROWS($B$777:B843)</f>
        <v>67</v>
      </c>
      <c r="C843" s="37"/>
      <c r="D843" s="334"/>
      <c r="E843" s="830" t="s">
        <v>1149</v>
      </c>
      <c r="F843" s="36" t="s">
        <v>1150</v>
      </c>
      <c r="G843" s="34" t="s">
        <v>17</v>
      </c>
      <c r="H843" s="38"/>
      <c r="I843" s="34" t="s">
        <v>23</v>
      </c>
      <c r="J843" s="390">
        <v>36971</v>
      </c>
      <c r="K843" s="218">
        <f t="shared" ca="1" si="16"/>
        <v>21</v>
      </c>
      <c r="L843" s="37" t="s">
        <v>19</v>
      </c>
      <c r="M843" s="218" t="s">
        <v>74</v>
      </c>
      <c r="N843" s="216"/>
      <c r="O843" s="38"/>
    </row>
    <row r="844" spans="1:15">
      <c r="A844" s="7">
        <f>ROWS($A$3:A844)</f>
        <v>842</v>
      </c>
      <c r="B844" s="7">
        <f>ROWS($B$777:B844)</f>
        <v>68</v>
      </c>
      <c r="C844" s="37"/>
      <c r="D844" s="334"/>
      <c r="E844" s="830" t="s">
        <v>1151</v>
      </c>
      <c r="F844" s="36" t="s">
        <v>1152</v>
      </c>
      <c r="G844" s="38"/>
      <c r="H844" s="335" t="s">
        <v>7</v>
      </c>
      <c r="I844" s="34" t="s">
        <v>23</v>
      </c>
      <c r="J844" s="390">
        <v>37607</v>
      </c>
      <c r="K844" s="218">
        <f t="shared" ca="1" si="16"/>
        <v>19</v>
      </c>
      <c r="L844" s="37" t="s">
        <v>19</v>
      </c>
      <c r="M844" s="218" t="s">
        <v>74</v>
      </c>
      <c r="N844" s="216"/>
      <c r="O844" s="38"/>
    </row>
    <row r="845" spans="1:15">
      <c r="A845" s="7">
        <f>ROWS($A$3:A845)</f>
        <v>843</v>
      </c>
      <c r="B845" s="7">
        <f>ROWS($B$777:B845)</f>
        <v>69</v>
      </c>
      <c r="C845" s="37">
        <v>16</v>
      </c>
      <c r="D845" s="829" t="s">
        <v>1153</v>
      </c>
      <c r="E845" s="830" t="s">
        <v>1154</v>
      </c>
      <c r="F845" s="41" t="s">
        <v>1155</v>
      </c>
      <c r="G845" s="34" t="s">
        <v>17</v>
      </c>
      <c r="H845" s="38"/>
      <c r="I845" s="34" t="s">
        <v>163</v>
      </c>
      <c r="J845" s="390">
        <v>22281</v>
      </c>
      <c r="K845" s="218">
        <f t="shared" ca="1" si="16"/>
        <v>61</v>
      </c>
      <c r="L845" s="37" t="s">
        <v>113</v>
      </c>
      <c r="M845" s="219" t="s">
        <v>42</v>
      </c>
      <c r="N845" s="216"/>
      <c r="O845" s="38"/>
    </row>
    <row r="846" spans="1:15">
      <c r="A846" s="7">
        <f>ROWS($A$3:A846)</f>
        <v>844</v>
      </c>
      <c r="B846" s="7">
        <f>ROWS($B$777:B846)</f>
        <v>70</v>
      </c>
      <c r="C846" s="37"/>
      <c r="D846" s="334"/>
      <c r="E846" s="830" t="s">
        <v>1157</v>
      </c>
      <c r="F846" s="36" t="s">
        <v>1158</v>
      </c>
      <c r="G846" s="38"/>
      <c r="H846" s="335" t="s">
        <v>7</v>
      </c>
      <c r="I846" s="34" t="s">
        <v>50</v>
      </c>
      <c r="J846" s="390">
        <v>21778</v>
      </c>
      <c r="K846" s="218">
        <f t="shared" ca="1" si="16"/>
        <v>63</v>
      </c>
      <c r="L846" s="37" t="s">
        <v>24</v>
      </c>
      <c r="M846" s="218" t="s">
        <v>42</v>
      </c>
      <c r="N846" s="216"/>
      <c r="O846" s="38"/>
    </row>
    <row r="847" spans="1:15">
      <c r="A847" s="7">
        <f>ROWS($A$3:A847)</f>
        <v>845</v>
      </c>
      <c r="B847" s="7">
        <f>ROWS($B$777:B847)</f>
        <v>71</v>
      </c>
      <c r="C847" s="37"/>
      <c r="D847" s="334"/>
      <c r="E847" s="830" t="s">
        <v>1159</v>
      </c>
      <c r="F847" s="36" t="s">
        <v>1160</v>
      </c>
      <c r="G847" s="38"/>
      <c r="H847" s="335" t="s">
        <v>7</v>
      </c>
      <c r="I847" s="34" t="s">
        <v>163</v>
      </c>
      <c r="J847" s="390">
        <v>32116</v>
      </c>
      <c r="K847" s="218">
        <f t="shared" ca="1" si="16"/>
        <v>34</v>
      </c>
      <c r="L847" s="37" t="s">
        <v>113</v>
      </c>
      <c r="M847" s="218" t="s">
        <v>429</v>
      </c>
      <c r="N847" s="216"/>
      <c r="O847" s="38"/>
    </row>
    <row r="848" spans="1:15">
      <c r="A848" s="7">
        <f>ROWS($A$3:A848)</f>
        <v>846</v>
      </c>
      <c r="B848" s="7">
        <f>ROWS($B$777:B848)</f>
        <v>72</v>
      </c>
      <c r="C848" s="37"/>
      <c r="D848" s="334"/>
      <c r="E848" s="830" t="s">
        <v>1161</v>
      </c>
      <c r="F848" s="36" t="s">
        <v>1162</v>
      </c>
      <c r="G848" s="34" t="s">
        <v>17</v>
      </c>
      <c r="H848" s="38"/>
      <c r="I848" s="34" t="s">
        <v>50</v>
      </c>
      <c r="J848" s="390">
        <v>33887</v>
      </c>
      <c r="K848" s="218">
        <f t="shared" ca="1" si="16"/>
        <v>30</v>
      </c>
      <c r="L848" s="37" t="s">
        <v>113</v>
      </c>
      <c r="M848" s="218" t="s">
        <v>429</v>
      </c>
      <c r="N848" s="216"/>
      <c r="O848" s="38"/>
    </row>
    <row r="849" spans="1:15">
      <c r="A849" s="7">
        <f>ROWS($A$3:A849)</f>
        <v>847</v>
      </c>
      <c r="B849" s="7">
        <f>ROWS($B$777:B849)</f>
        <v>73</v>
      </c>
      <c r="C849" s="37"/>
      <c r="D849" s="334"/>
      <c r="E849" s="830" t="s">
        <v>1163</v>
      </c>
      <c r="F849" s="36" t="s">
        <v>1164</v>
      </c>
      <c r="G849" s="38"/>
      <c r="H849" s="335" t="s">
        <v>7</v>
      </c>
      <c r="I849" s="34" t="s">
        <v>50</v>
      </c>
      <c r="J849" s="390">
        <v>36379</v>
      </c>
      <c r="K849" s="218">
        <f t="shared" ca="1" si="16"/>
        <v>23</v>
      </c>
      <c r="L849" s="37" t="s">
        <v>19</v>
      </c>
      <c r="M849" s="218" t="s">
        <v>74</v>
      </c>
      <c r="N849" s="216"/>
      <c r="O849" s="38"/>
    </row>
    <row r="850" spans="1:15">
      <c r="A850" s="7">
        <f>ROWS($A$3:A850)</f>
        <v>848</v>
      </c>
      <c r="B850" s="7">
        <f>ROWS($B$777:B850)</f>
        <v>74</v>
      </c>
      <c r="C850" s="37">
        <v>17</v>
      </c>
      <c r="D850" s="829" t="s">
        <v>1165</v>
      </c>
      <c r="E850" s="830" t="s">
        <v>1166</v>
      </c>
      <c r="F850" s="41" t="s">
        <v>1167</v>
      </c>
      <c r="G850" s="34" t="s">
        <v>17</v>
      </c>
      <c r="H850" s="38"/>
      <c r="I850" s="34" t="s">
        <v>50</v>
      </c>
      <c r="J850" s="390">
        <v>27211</v>
      </c>
      <c r="K850" s="218">
        <f t="shared" ca="1" si="16"/>
        <v>48</v>
      </c>
      <c r="L850" s="37" t="s">
        <v>19</v>
      </c>
      <c r="M850" s="219" t="s">
        <v>42</v>
      </c>
      <c r="N850" s="216"/>
      <c r="O850" s="38"/>
    </row>
    <row r="851" spans="1:15">
      <c r="A851" s="7">
        <f>ROWS($A$3:A851)</f>
        <v>849</v>
      </c>
      <c r="B851" s="7">
        <f>ROWS($B$777:B851)</f>
        <v>75</v>
      </c>
      <c r="C851" s="37"/>
      <c r="D851" s="334"/>
      <c r="E851" s="830" t="s">
        <v>1169</v>
      </c>
      <c r="F851" s="36" t="s">
        <v>1170</v>
      </c>
      <c r="G851" s="38"/>
      <c r="H851" s="335" t="s">
        <v>7</v>
      </c>
      <c r="I851" s="34" t="s">
        <v>50</v>
      </c>
      <c r="J851" s="390">
        <v>30131</v>
      </c>
      <c r="K851" s="218">
        <f t="shared" ca="1" si="16"/>
        <v>40</v>
      </c>
      <c r="L851" s="37" t="s">
        <v>19</v>
      </c>
      <c r="M851" s="218" t="s">
        <v>42</v>
      </c>
      <c r="N851" s="216"/>
      <c r="O851" s="38"/>
    </row>
    <row r="852" spans="1:15">
      <c r="A852" s="7">
        <f>ROWS($A$3:A852)</f>
        <v>850</v>
      </c>
      <c r="B852" s="7">
        <f>ROWS($B$777:B852)</f>
        <v>76</v>
      </c>
      <c r="C852" s="37"/>
      <c r="D852" s="334"/>
      <c r="E852" s="830" t="s">
        <v>1171</v>
      </c>
      <c r="F852" s="36" t="s">
        <v>1172</v>
      </c>
      <c r="G852" s="38"/>
      <c r="H852" s="335" t="s">
        <v>7</v>
      </c>
      <c r="I852" s="34" t="s">
        <v>50</v>
      </c>
      <c r="J852" s="390">
        <v>36924</v>
      </c>
      <c r="K852" s="218">
        <f t="shared" ca="1" si="16"/>
        <v>21</v>
      </c>
      <c r="L852" s="37" t="s">
        <v>19</v>
      </c>
      <c r="M852" s="218" t="s">
        <v>74</v>
      </c>
      <c r="N852" s="216"/>
      <c r="O852" s="38"/>
    </row>
    <row r="853" spans="1:15">
      <c r="A853" s="7">
        <f>ROWS($A$3:A853)</f>
        <v>851</v>
      </c>
      <c r="B853" s="7">
        <f>ROWS($B$777:B853)</f>
        <v>77</v>
      </c>
      <c r="C853" s="37"/>
      <c r="D853" s="334"/>
      <c r="E853" s="830" t="s">
        <v>1173</v>
      </c>
      <c r="F853" s="36" t="s">
        <v>1174</v>
      </c>
      <c r="G853" s="34" t="s">
        <v>17</v>
      </c>
      <c r="H853" s="38"/>
      <c r="I853" s="34" t="s">
        <v>50</v>
      </c>
      <c r="J853" s="390">
        <v>37375</v>
      </c>
      <c r="K853" s="218">
        <f t="shared" ca="1" si="16"/>
        <v>20</v>
      </c>
      <c r="L853" s="37" t="s">
        <v>19</v>
      </c>
      <c r="M853" s="218" t="s">
        <v>35</v>
      </c>
      <c r="N853" s="216"/>
      <c r="O853" s="38"/>
    </row>
    <row r="854" spans="1:15">
      <c r="A854" s="7">
        <f>ROWS($A$3:A854)</f>
        <v>852</v>
      </c>
      <c r="B854" s="7">
        <f>ROWS($B$777:B854)</f>
        <v>78</v>
      </c>
      <c r="C854" s="37"/>
      <c r="D854" s="334"/>
      <c r="E854" s="830" t="s">
        <v>1175</v>
      </c>
      <c r="F854" s="36" t="s">
        <v>1176</v>
      </c>
      <c r="G854" s="38"/>
      <c r="H854" s="335" t="s">
        <v>7</v>
      </c>
      <c r="I854" s="34" t="s">
        <v>50</v>
      </c>
      <c r="J854" s="390">
        <v>38679</v>
      </c>
      <c r="K854" s="218">
        <f t="shared" ca="1" si="16"/>
        <v>17</v>
      </c>
      <c r="L854" s="37" t="s">
        <v>24</v>
      </c>
      <c r="M854" s="218" t="s">
        <v>35</v>
      </c>
      <c r="N854" s="216"/>
      <c r="O854" s="38"/>
    </row>
    <row r="855" spans="1:15">
      <c r="A855" s="7">
        <f>ROWS($A$3:A855)</f>
        <v>853</v>
      </c>
      <c r="B855" s="7">
        <f>ROWS($B$777:B855)</f>
        <v>79</v>
      </c>
      <c r="C855" s="37"/>
      <c r="D855" s="334"/>
      <c r="E855" s="830" t="s">
        <v>1177</v>
      </c>
      <c r="F855" s="36" t="s">
        <v>1178</v>
      </c>
      <c r="G855" s="34" t="s">
        <v>17</v>
      </c>
      <c r="H855" s="38"/>
      <c r="I855" s="34" t="s">
        <v>50</v>
      </c>
      <c r="J855" s="390">
        <v>38863</v>
      </c>
      <c r="K855" s="218">
        <f t="shared" ca="1" si="16"/>
        <v>16</v>
      </c>
      <c r="L855" s="37" t="s">
        <v>24</v>
      </c>
      <c r="M855" s="218" t="s">
        <v>35</v>
      </c>
      <c r="N855" s="216"/>
      <c r="O855" s="38"/>
    </row>
    <row r="856" spans="1:15">
      <c r="A856" s="7">
        <f>ROWS($A$3:A856)</f>
        <v>854</v>
      </c>
      <c r="B856" s="7">
        <f>ROWS($B$777:B856)</f>
        <v>80</v>
      </c>
      <c r="C856" s="37"/>
      <c r="D856" s="334"/>
      <c r="E856" s="830" t="s">
        <v>1179</v>
      </c>
      <c r="F856" s="36" t="s">
        <v>1180</v>
      </c>
      <c r="G856" s="34" t="s">
        <v>17</v>
      </c>
      <c r="H856" s="38"/>
      <c r="I856" s="34" t="s">
        <v>50</v>
      </c>
      <c r="J856" s="390">
        <v>39342</v>
      </c>
      <c r="K856" s="218">
        <f t="shared" ca="1" si="16"/>
        <v>15</v>
      </c>
      <c r="L856" s="37" t="s">
        <v>113</v>
      </c>
      <c r="M856" s="218" t="s">
        <v>35</v>
      </c>
      <c r="N856" s="216"/>
      <c r="O856" s="38"/>
    </row>
    <row r="857" spans="1:15">
      <c r="A857" s="7">
        <f>ROWS($A$3:A857)</f>
        <v>855</v>
      </c>
      <c r="B857" s="7">
        <f>ROWS($B$777:B857)</f>
        <v>81</v>
      </c>
      <c r="C857" s="37">
        <v>18</v>
      </c>
      <c r="D857" s="829" t="s">
        <v>1181</v>
      </c>
      <c r="E857" s="830" t="s">
        <v>1182</v>
      </c>
      <c r="F857" s="41" t="s">
        <v>1183</v>
      </c>
      <c r="G857" s="34" t="s">
        <v>17</v>
      </c>
      <c r="H857" s="38"/>
      <c r="I857" s="34" t="s">
        <v>23</v>
      </c>
      <c r="J857" s="390">
        <v>16935</v>
      </c>
      <c r="K857" s="218">
        <f t="shared" ca="1" si="16"/>
        <v>76</v>
      </c>
      <c r="L857" s="37" t="s">
        <v>24</v>
      </c>
      <c r="M857" s="219" t="s">
        <v>360</v>
      </c>
      <c r="N857" s="216"/>
      <c r="O857" s="38"/>
    </row>
    <row r="858" spans="1:15">
      <c r="A858" s="7">
        <f>ROWS($A$3:A858)</f>
        <v>856</v>
      </c>
      <c r="B858" s="7">
        <f>ROWS($B$777:B858)</f>
        <v>82</v>
      </c>
      <c r="C858" s="37"/>
      <c r="D858" s="334"/>
      <c r="E858" s="830" t="s">
        <v>1185</v>
      </c>
      <c r="F858" s="36" t="s">
        <v>1186</v>
      </c>
      <c r="G858" s="38"/>
      <c r="H858" s="335" t="s">
        <v>7</v>
      </c>
      <c r="I858" s="34" t="s">
        <v>23</v>
      </c>
      <c r="J858" s="390">
        <v>19855</v>
      </c>
      <c r="K858" s="218">
        <f t="shared" ca="1" si="16"/>
        <v>68</v>
      </c>
      <c r="L858" s="37" t="s">
        <v>24</v>
      </c>
      <c r="M858" s="218" t="s">
        <v>42</v>
      </c>
      <c r="N858" s="216"/>
      <c r="O858" s="38"/>
    </row>
    <row r="859" spans="1:15">
      <c r="A859" s="7">
        <f>ROWS($A$3:A859)</f>
        <v>857</v>
      </c>
      <c r="B859" s="7">
        <f>ROWS($B$777:B859)</f>
        <v>83</v>
      </c>
      <c r="C859" s="37">
        <v>19</v>
      </c>
      <c r="D859" s="829" t="s">
        <v>1187</v>
      </c>
      <c r="E859" s="830" t="s">
        <v>1188</v>
      </c>
      <c r="F859" s="41" t="s">
        <v>1189</v>
      </c>
      <c r="G859" s="34" t="s">
        <v>17</v>
      </c>
      <c r="H859" s="38"/>
      <c r="I859" s="34" t="s">
        <v>50</v>
      </c>
      <c r="J859" s="390">
        <v>25135</v>
      </c>
      <c r="K859" s="218">
        <f t="shared" ca="1" si="16"/>
        <v>54</v>
      </c>
      <c r="L859" s="37" t="s">
        <v>24</v>
      </c>
      <c r="M859" s="219" t="s">
        <v>20</v>
      </c>
      <c r="N859" s="216"/>
      <c r="O859" s="38"/>
    </row>
    <row r="860" spans="1:15">
      <c r="A860" s="7">
        <f>ROWS($A$3:A860)</f>
        <v>858</v>
      </c>
      <c r="B860" s="7">
        <f>ROWS($B$777:B860)</f>
        <v>84</v>
      </c>
      <c r="C860" s="37"/>
      <c r="D860" s="334"/>
      <c r="E860" s="830" t="s">
        <v>1191</v>
      </c>
      <c r="F860" s="36" t="s">
        <v>1192</v>
      </c>
      <c r="G860" s="38"/>
      <c r="H860" s="335" t="s">
        <v>7</v>
      </c>
      <c r="I860" s="34" t="s">
        <v>23</v>
      </c>
      <c r="J860" s="390">
        <v>27322</v>
      </c>
      <c r="K860" s="218">
        <f t="shared" ca="1" si="16"/>
        <v>48</v>
      </c>
      <c r="L860" s="37" t="s">
        <v>24</v>
      </c>
      <c r="M860" s="218" t="s">
        <v>20</v>
      </c>
      <c r="N860" s="216"/>
      <c r="O860" s="38"/>
    </row>
    <row r="861" spans="1:15">
      <c r="A861" s="7">
        <f>ROWS($A$3:A861)</f>
        <v>859</v>
      </c>
      <c r="B861" s="7">
        <f>ROWS($B$777:B861)</f>
        <v>85</v>
      </c>
      <c r="C861" s="37">
        <v>20</v>
      </c>
      <c r="D861" s="829" t="s">
        <v>1193</v>
      </c>
      <c r="E861" s="830" t="s">
        <v>1194</v>
      </c>
      <c r="F861" s="41" t="s">
        <v>1195</v>
      </c>
      <c r="G861" s="34" t="s">
        <v>17</v>
      </c>
      <c r="H861" s="38"/>
      <c r="I861" s="34" t="s">
        <v>50</v>
      </c>
      <c r="J861" s="390">
        <v>24034</v>
      </c>
      <c r="K861" s="218">
        <f t="shared" ca="1" si="16"/>
        <v>57</v>
      </c>
      <c r="L861" s="37" t="s">
        <v>98</v>
      </c>
      <c r="M861" s="219" t="s">
        <v>20</v>
      </c>
      <c r="N861" s="216"/>
      <c r="O861" s="38"/>
    </row>
    <row r="862" spans="1:15">
      <c r="A862" s="7">
        <f>ROWS($A$3:A862)</f>
        <v>860</v>
      </c>
      <c r="B862" s="7">
        <f>ROWS($B$777:B862)</f>
        <v>86</v>
      </c>
      <c r="C862" s="37">
        <v>21</v>
      </c>
      <c r="D862" s="829" t="s">
        <v>1196</v>
      </c>
      <c r="E862" s="830" t="s">
        <v>1197</v>
      </c>
      <c r="F862" s="41" t="s">
        <v>1198</v>
      </c>
      <c r="G862" s="38" t="s">
        <v>17</v>
      </c>
      <c r="H862" s="38"/>
      <c r="I862" s="34" t="s">
        <v>50</v>
      </c>
      <c r="J862" s="390">
        <v>26787</v>
      </c>
      <c r="K862" s="218">
        <f t="shared" ca="1" si="16"/>
        <v>49</v>
      </c>
      <c r="L862" s="37" t="s">
        <v>19</v>
      </c>
      <c r="M862" s="219" t="s">
        <v>20</v>
      </c>
      <c r="N862" s="216"/>
      <c r="O862" s="38"/>
    </row>
    <row r="863" spans="1:15">
      <c r="A863" s="7">
        <f>ROWS($A$3:A863)</f>
        <v>861</v>
      </c>
      <c r="B863" s="7">
        <f>ROWS($B$777:B863)</f>
        <v>87</v>
      </c>
      <c r="C863" s="37"/>
      <c r="D863" s="334"/>
      <c r="E863" s="830" t="s">
        <v>1200</v>
      </c>
      <c r="F863" s="36" t="s">
        <v>1201</v>
      </c>
      <c r="G863" s="38"/>
      <c r="H863" s="335" t="s">
        <v>7</v>
      </c>
      <c r="I863" s="34" t="s">
        <v>738</v>
      </c>
      <c r="J863" s="390">
        <v>25995</v>
      </c>
      <c r="K863" s="218">
        <f t="shared" ca="1" si="16"/>
        <v>51</v>
      </c>
      <c r="L863" s="37" t="s">
        <v>19</v>
      </c>
      <c r="M863" s="218" t="s">
        <v>47</v>
      </c>
      <c r="N863" s="216"/>
      <c r="O863" s="38"/>
    </row>
    <row r="864" spans="1:15">
      <c r="A864" s="7">
        <f>ROWS($A$3:A864)</f>
        <v>862</v>
      </c>
      <c r="B864" s="7">
        <f>ROWS($B$777:B864)</f>
        <v>88</v>
      </c>
      <c r="C864" s="37"/>
      <c r="D864" s="334"/>
      <c r="E864" s="830" t="s">
        <v>1202</v>
      </c>
      <c r="F864" s="36" t="s">
        <v>1203</v>
      </c>
      <c r="G864" s="34" t="s">
        <v>17</v>
      </c>
      <c r="H864" s="38"/>
      <c r="I864" s="34" t="s">
        <v>738</v>
      </c>
      <c r="J864" s="390">
        <v>36326</v>
      </c>
      <c r="K864" s="218">
        <f t="shared" ca="1" si="16"/>
        <v>23</v>
      </c>
      <c r="L864" s="37" t="s">
        <v>19</v>
      </c>
      <c r="M864" s="218" t="s">
        <v>74</v>
      </c>
      <c r="N864" s="216"/>
      <c r="O864" s="38"/>
    </row>
    <row r="865" spans="1:15">
      <c r="A865" s="7">
        <f>ROWS($A$3:A865)</f>
        <v>863</v>
      </c>
      <c r="B865" s="7">
        <f>ROWS($B$777:B865)</f>
        <v>89</v>
      </c>
      <c r="C865" s="37"/>
      <c r="D865" s="334"/>
      <c r="E865" s="830" t="s">
        <v>1204</v>
      </c>
      <c r="F865" s="36" t="s">
        <v>1205</v>
      </c>
      <c r="G865" s="34" t="s">
        <v>17</v>
      </c>
      <c r="H865" s="38"/>
      <c r="I865" s="34" t="s">
        <v>738</v>
      </c>
      <c r="J865" s="390">
        <v>37010</v>
      </c>
      <c r="K865" s="218">
        <f t="shared" ca="1" si="16"/>
        <v>21</v>
      </c>
      <c r="L865" s="37" t="s">
        <v>19</v>
      </c>
      <c r="M865" s="218" t="s">
        <v>74</v>
      </c>
      <c r="N865" s="216"/>
      <c r="O865" s="38"/>
    </row>
    <row r="866" spans="1:15">
      <c r="A866" s="7">
        <f>ROWS($A$3:A866)</f>
        <v>864</v>
      </c>
      <c r="B866" s="7">
        <f>ROWS($B$777:B866)</f>
        <v>90</v>
      </c>
      <c r="C866" s="37"/>
      <c r="D866" s="334"/>
      <c r="E866" s="830" t="s">
        <v>1206</v>
      </c>
      <c r="F866" s="36" t="s">
        <v>1207</v>
      </c>
      <c r="G866" s="38"/>
      <c r="H866" s="335" t="s">
        <v>7</v>
      </c>
      <c r="I866" s="34" t="s">
        <v>738</v>
      </c>
      <c r="J866" s="390">
        <v>37933</v>
      </c>
      <c r="K866" s="218">
        <f t="shared" ca="1" si="16"/>
        <v>19</v>
      </c>
      <c r="L866" s="37" t="s">
        <v>19</v>
      </c>
      <c r="M866" s="218" t="s">
        <v>35</v>
      </c>
      <c r="N866" s="216"/>
      <c r="O866" s="38"/>
    </row>
    <row r="867" spans="1:15">
      <c r="A867" s="7">
        <f>ROWS($A$3:A867)</f>
        <v>865</v>
      </c>
      <c r="B867" s="7">
        <f>ROWS($B$777:B867)</f>
        <v>91</v>
      </c>
      <c r="C867" s="37"/>
      <c r="D867" s="334"/>
      <c r="E867" s="830" t="s">
        <v>1208</v>
      </c>
      <c r="F867" s="36" t="s">
        <v>1209</v>
      </c>
      <c r="G867" s="38"/>
      <c r="H867" s="335" t="s">
        <v>7</v>
      </c>
      <c r="I867" s="34" t="s">
        <v>738</v>
      </c>
      <c r="J867" s="390">
        <v>38626</v>
      </c>
      <c r="K867" s="218">
        <f t="shared" ca="1" si="16"/>
        <v>17</v>
      </c>
      <c r="L867" s="37" t="s">
        <v>24</v>
      </c>
      <c r="M867" s="218" t="s">
        <v>35</v>
      </c>
      <c r="N867" s="216"/>
      <c r="O867" s="38"/>
    </row>
    <row r="868" spans="1:15">
      <c r="A868" s="7">
        <f>ROWS($A$3:A868)</f>
        <v>866</v>
      </c>
      <c r="B868" s="7">
        <f>ROWS($B$777:B868)</f>
        <v>92</v>
      </c>
      <c r="C868" s="37">
        <v>22</v>
      </c>
      <c r="D868" s="829" t="s">
        <v>1210</v>
      </c>
      <c r="E868" s="830" t="s">
        <v>1211</v>
      </c>
      <c r="F868" s="41" t="s">
        <v>1212</v>
      </c>
      <c r="G868" s="34" t="s">
        <v>17</v>
      </c>
      <c r="H868" s="38"/>
      <c r="I868" s="34" t="s">
        <v>23</v>
      </c>
      <c r="J868" s="390">
        <v>29435</v>
      </c>
      <c r="K868" s="218">
        <f t="shared" ca="1" si="16"/>
        <v>42</v>
      </c>
      <c r="L868" s="37" t="s">
        <v>113</v>
      </c>
      <c r="M868" s="219" t="s">
        <v>20</v>
      </c>
      <c r="N868" s="216"/>
      <c r="O868" s="38"/>
    </row>
    <row r="869" spans="1:15">
      <c r="A869" s="7">
        <f>ROWS($A$3:A869)</f>
        <v>867</v>
      </c>
      <c r="B869" s="7">
        <f>ROWS($B$777:B869)</f>
        <v>93</v>
      </c>
      <c r="C869" s="37"/>
      <c r="D869" s="334"/>
      <c r="E869" s="830" t="s">
        <v>1214</v>
      </c>
      <c r="F869" s="36" t="s">
        <v>1215</v>
      </c>
      <c r="G869" s="38"/>
      <c r="H869" s="335" t="s">
        <v>7</v>
      </c>
      <c r="I869" s="34" t="s">
        <v>1216</v>
      </c>
      <c r="J869" s="390">
        <v>30480</v>
      </c>
      <c r="K869" s="218">
        <f t="shared" ca="1" si="16"/>
        <v>39</v>
      </c>
      <c r="L869" s="37" t="s">
        <v>113</v>
      </c>
      <c r="M869" s="218" t="s">
        <v>20</v>
      </c>
      <c r="N869" s="216"/>
      <c r="O869" s="38"/>
    </row>
    <row r="870" spans="1:15">
      <c r="A870" s="7">
        <f>ROWS($A$3:A870)</f>
        <v>868</v>
      </c>
      <c r="B870" s="7">
        <f>ROWS($B$777:B870)</f>
        <v>94</v>
      </c>
      <c r="C870" s="37"/>
      <c r="D870" s="334"/>
      <c r="E870" s="830" t="s">
        <v>1217</v>
      </c>
      <c r="F870" s="36" t="s">
        <v>1218</v>
      </c>
      <c r="G870" s="38"/>
      <c r="H870" s="335" t="s">
        <v>7</v>
      </c>
      <c r="I870" s="34" t="s">
        <v>50</v>
      </c>
      <c r="J870" s="390">
        <v>42011</v>
      </c>
      <c r="K870" s="218">
        <f t="shared" ca="1" si="16"/>
        <v>7</v>
      </c>
      <c r="L870" s="37" t="s">
        <v>38</v>
      </c>
      <c r="M870" s="218" t="s">
        <v>52</v>
      </c>
      <c r="N870" s="216"/>
      <c r="O870" s="38"/>
    </row>
    <row r="871" spans="1:15">
      <c r="A871" s="7">
        <f>ROWS($A$3:A871)</f>
        <v>869</v>
      </c>
      <c r="B871" s="7">
        <f>ROWS($B$777:B871)</f>
        <v>95</v>
      </c>
      <c r="C871" s="37">
        <v>23</v>
      </c>
      <c r="D871" s="829" t="s">
        <v>1219</v>
      </c>
      <c r="E871" s="830" t="s">
        <v>1220</v>
      </c>
      <c r="F871" s="41" t="s">
        <v>1221</v>
      </c>
      <c r="G871" s="38"/>
      <c r="H871" s="335" t="s">
        <v>7</v>
      </c>
      <c r="I871" s="34" t="s">
        <v>1222</v>
      </c>
      <c r="J871" s="390">
        <v>21754</v>
      </c>
      <c r="K871" s="218">
        <f t="shared" ca="1" si="16"/>
        <v>63</v>
      </c>
      <c r="L871" s="37" t="s">
        <v>46</v>
      </c>
      <c r="M871" s="219" t="s">
        <v>429</v>
      </c>
      <c r="N871" s="216"/>
      <c r="O871" s="38"/>
    </row>
    <row r="872" spans="1:15">
      <c r="A872" s="7">
        <f>ROWS($A$3:A872)</f>
        <v>870</v>
      </c>
      <c r="B872" s="7">
        <f>ROWS($B$777:B872)</f>
        <v>96</v>
      </c>
      <c r="C872" s="220">
        <v>24</v>
      </c>
      <c r="D872" s="224" t="s">
        <v>1224</v>
      </c>
      <c r="E872" s="225" t="s">
        <v>1225</v>
      </c>
      <c r="F872" s="226" t="s">
        <v>1226</v>
      </c>
      <c r="G872" s="220" t="s">
        <v>17</v>
      </c>
      <c r="H872" s="38"/>
      <c r="I872" s="239" t="s">
        <v>50</v>
      </c>
      <c r="J872" s="393">
        <v>33623</v>
      </c>
      <c r="K872" s="218">
        <f t="shared" ca="1" si="16"/>
        <v>30</v>
      </c>
      <c r="L872" s="220" t="s">
        <v>19</v>
      </c>
      <c r="M872" s="220" t="s">
        <v>42</v>
      </c>
      <c r="N872" s="216"/>
      <c r="O872" s="38"/>
    </row>
    <row r="873" spans="1:15">
      <c r="A873" s="7">
        <f>ROWS($A$3:A873)</f>
        <v>871</v>
      </c>
      <c r="B873" s="7">
        <f>ROWS($B$777:B873)</f>
        <v>97</v>
      </c>
      <c r="C873" s="215"/>
      <c r="D873" s="227"/>
      <c r="E873" s="228" t="s">
        <v>1227</v>
      </c>
      <c r="F873" s="229" t="s">
        <v>1228</v>
      </c>
      <c r="G873" s="38"/>
      <c r="H873" s="215" t="s">
        <v>7</v>
      </c>
      <c r="I873" s="241" t="s">
        <v>1229</v>
      </c>
      <c r="J873" s="393">
        <v>34417</v>
      </c>
      <c r="K873" s="218">
        <f t="shared" ca="1" si="16"/>
        <v>28</v>
      </c>
      <c r="L873" s="215" t="s">
        <v>19</v>
      </c>
      <c r="M873" s="215" t="s">
        <v>42</v>
      </c>
      <c r="N873" s="216"/>
      <c r="O873" s="38"/>
    </row>
    <row r="874" spans="1:15">
      <c r="A874" s="7">
        <f>ROWS($A$3:A874)</f>
        <v>872</v>
      </c>
      <c r="B874" s="7">
        <f>ROWS($B$777:B874)</f>
        <v>98</v>
      </c>
      <c r="C874" s="215"/>
      <c r="D874" s="227"/>
      <c r="E874" s="833" t="s">
        <v>1230</v>
      </c>
      <c r="F874" s="229" t="s">
        <v>1231</v>
      </c>
      <c r="G874" s="215" t="s">
        <v>17</v>
      </c>
      <c r="H874" s="38"/>
      <c r="I874" s="241" t="s">
        <v>50</v>
      </c>
      <c r="J874" s="393">
        <v>44279</v>
      </c>
      <c r="K874" s="218">
        <f t="shared" ca="1" si="16"/>
        <v>1</v>
      </c>
      <c r="L874" s="215" t="s">
        <v>51</v>
      </c>
      <c r="M874" s="215" t="s">
        <v>798</v>
      </c>
      <c r="N874" s="216"/>
      <c r="O874" s="38"/>
    </row>
    <row r="875" spans="1:15">
      <c r="A875" s="7">
        <f>ROWS($A$3:A875)</f>
        <v>873</v>
      </c>
      <c r="B875" s="7">
        <f>ROWS($B$777:B875)</f>
        <v>99</v>
      </c>
      <c r="C875" s="37">
        <v>25</v>
      </c>
      <c r="D875" s="834" t="s">
        <v>1232</v>
      </c>
      <c r="E875" s="835" t="s">
        <v>1233</v>
      </c>
      <c r="F875" s="836" t="s">
        <v>1234</v>
      </c>
      <c r="G875" s="837" t="s">
        <v>17</v>
      </c>
      <c r="H875" s="38"/>
      <c r="I875" s="34" t="s">
        <v>1235</v>
      </c>
      <c r="J875" s="394" t="str">
        <f>MID(E875,7,2)&amp;"/"&amp;MID(E875,9,2)&amp;"/"&amp;MID(E875,11,2)</f>
        <v>25/05/73</v>
      </c>
      <c r="K875" s="218">
        <f t="shared" ref="K875:K893" ca="1" si="17">ROUNDDOWN(YEARFRAC(J875,TODAY(),1),0)</f>
        <v>49</v>
      </c>
      <c r="L875" s="838" t="s">
        <v>19</v>
      </c>
      <c r="M875" s="219" t="s">
        <v>42</v>
      </c>
      <c r="N875" s="216"/>
      <c r="O875" s="38"/>
    </row>
    <row r="876" spans="1:15">
      <c r="A876" s="7">
        <f>ROWS($A$3:A876)</f>
        <v>874</v>
      </c>
      <c r="B876" s="7">
        <f>ROWS($B$777:B876)</f>
        <v>100</v>
      </c>
      <c r="C876" s="37"/>
      <c r="D876" s="334"/>
      <c r="E876" s="835" t="s">
        <v>1236</v>
      </c>
      <c r="F876" s="232" t="s">
        <v>1237</v>
      </c>
      <c r="G876" s="38"/>
      <c r="H876" s="838" t="s">
        <v>7</v>
      </c>
      <c r="I876" s="34" t="s">
        <v>81</v>
      </c>
      <c r="J876" s="394" t="str">
        <f>MID(E876,7,2)-40&amp;"/"&amp;MID(E876,9,2)&amp;"/"&amp;MID(E876,11,2)</f>
        <v>23/04/74</v>
      </c>
      <c r="K876" s="218">
        <f t="shared" ca="1" si="17"/>
        <v>48</v>
      </c>
      <c r="L876" s="838" t="s">
        <v>24</v>
      </c>
      <c r="M876" s="839" t="s">
        <v>47</v>
      </c>
      <c r="N876" s="216"/>
      <c r="O876" s="38"/>
    </row>
    <row r="877" spans="1:15">
      <c r="A877" s="7">
        <f>ROWS($A$3:A877)</f>
        <v>875</v>
      </c>
      <c r="B877" s="7">
        <f>ROWS($B$777:B877)</f>
        <v>101</v>
      </c>
      <c r="C877" s="37"/>
      <c r="D877" s="334"/>
      <c r="E877" s="830" t="s">
        <v>1238</v>
      </c>
      <c r="F877" s="233" t="s">
        <v>1239</v>
      </c>
      <c r="G877" s="37" t="s">
        <v>17</v>
      </c>
      <c r="H877" s="38"/>
      <c r="I877" s="34" t="s">
        <v>81</v>
      </c>
      <c r="J877" s="395">
        <v>34082</v>
      </c>
      <c r="K877" s="218">
        <f t="shared" ca="1" si="17"/>
        <v>29</v>
      </c>
      <c r="L877" s="37" t="s">
        <v>19</v>
      </c>
      <c r="M877" s="219" t="s">
        <v>74</v>
      </c>
      <c r="N877" s="216"/>
      <c r="O877" s="38"/>
    </row>
    <row r="878" spans="1:15">
      <c r="A878" s="7">
        <f>ROWS($A$3:A878)</f>
        <v>876</v>
      </c>
      <c r="B878" s="7">
        <f>ROWS($B$777:B878)</f>
        <v>102</v>
      </c>
      <c r="C878" s="37">
        <v>26</v>
      </c>
      <c r="D878" s="210" t="s">
        <v>1240</v>
      </c>
      <c r="E878" s="35" t="s">
        <v>1241</v>
      </c>
      <c r="F878" s="234" t="s">
        <v>1242</v>
      </c>
      <c r="G878" s="37" t="s">
        <v>17</v>
      </c>
      <c r="H878" s="38"/>
      <c r="I878" s="34" t="s">
        <v>81</v>
      </c>
      <c r="J878" s="395">
        <v>30848</v>
      </c>
      <c r="K878" s="218">
        <f t="shared" ca="1" si="17"/>
        <v>38</v>
      </c>
      <c r="L878" s="37" t="s">
        <v>19</v>
      </c>
      <c r="M878" s="396" t="s">
        <v>42</v>
      </c>
      <c r="N878" s="216"/>
      <c r="O878" s="38"/>
    </row>
    <row r="879" spans="1:15">
      <c r="A879" s="7">
        <f>ROWS($A$3:A879)</f>
        <v>877</v>
      </c>
      <c r="B879" s="7">
        <f>ROWS($B$777:B879)</f>
        <v>103</v>
      </c>
      <c r="C879" s="37"/>
      <c r="D879" s="334"/>
      <c r="E879" s="35" t="s">
        <v>1244</v>
      </c>
      <c r="F879" s="235" t="s">
        <v>1245</v>
      </c>
      <c r="G879" s="38"/>
      <c r="H879" s="37" t="s">
        <v>7</v>
      </c>
      <c r="I879" s="34" t="s">
        <v>50</v>
      </c>
      <c r="J879" s="395">
        <v>30616</v>
      </c>
      <c r="K879" s="218">
        <f t="shared" ca="1" si="17"/>
        <v>39</v>
      </c>
      <c r="L879" s="37" t="s">
        <v>98</v>
      </c>
      <c r="M879" s="396" t="s">
        <v>1246</v>
      </c>
      <c r="N879" s="216"/>
      <c r="O879" s="38"/>
    </row>
    <row r="880" spans="1:15">
      <c r="A880" s="7">
        <f>ROWS($A$3:A880)</f>
        <v>878</v>
      </c>
      <c r="B880" s="7">
        <f>ROWS($B$777:B880)</f>
        <v>104</v>
      </c>
      <c r="C880" s="37">
        <v>27</v>
      </c>
      <c r="D880" s="829" t="s">
        <v>1247</v>
      </c>
      <c r="E880" s="830" t="s">
        <v>1248</v>
      </c>
      <c r="F880" s="51" t="s">
        <v>1249</v>
      </c>
      <c r="G880" s="37" t="s">
        <v>17</v>
      </c>
      <c r="H880" s="38"/>
      <c r="I880" s="34" t="s">
        <v>23</v>
      </c>
      <c r="J880" s="395">
        <v>28868</v>
      </c>
      <c r="K880" s="218">
        <f t="shared" ca="1" si="17"/>
        <v>43</v>
      </c>
      <c r="L880" s="37" t="s">
        <v>1250</v>
      </c>
      <c r="M880" s="218" t="s">
        <v>42</v>
      </c>
      <c r="N880" s="216"/>
      <c r="O880" s="38"/>
    </row>
    <row r="881" spans="1:15">
      <c r="A881" s="7">
        <f>ROWS($A$3:A881)</f>
        <v>879</v>
      </c>
      <c r="B881" s="7">
        <f>ROWS($B$777:B881)</f>
        <v>105</v>
      </c>
      <c r="C881" s="37"/>
      <c r="D881" s="334"/>
      <c r="E881" s="830" t="s">
        <v>1251</v>
      </c>
      <c r="F881" s="233" t="s">
        <v>1252</v>
      </c>
      <c r="G881" s="38"/>
      <c r="H881" s="37" t="s">
        <v>7</v>
      </c>
      <c r="I881" s="34" t="s">
        <v>1253</v>
      </c>
      <c r="J881" s="395">
        <v>29592</v>
      </c>
      <c r="K881" s="218">
        <f t="shared" ca="1" si="17"/>
        <v>41</v>
      </c>
      <c r="L881" s="37" t="s">
        <v>19</v>
      </c>
      <c r="M881" s="218" t="s">
        <v>47</v>
      </c>
      <c r="N881" s="216"/>
      <c r="O881" s="38"/>
    </row>
    <row r="882" spans="1:15">
      <c r="A882" s="7">
        <f>ROWS($A$3:A882)</f>
        <v>880</v>
      </c>
      <c r="B882" s="7">
        <f>ROWS($B$777:B882)</f>
        <v>106</v>
      </c>
      <c r="C882" s="37"/>
      <c r="D882" s="334"/>
      <c r="E882" s="830" t="s">
        <v>1254</v>
      </c>
      <c r="F882" s="233" t="s">
        <v>1255</v>
      </c>
      <c r="G882" s="37" t="s">
        <v>17</v>
      </c>
      <c r="H882" s="38"/>
      <c r="I882" s="34" t="s">
        <v>393</v>
      </c>
      <c r="J882" s="395">
        <v>39125</v>
      </c>
      <c r="K882" s="218">
        <f t="shared" ca="1" si="17"/>
        <v>15</v>
      </c>
      <c r="L882" s="37" t="s">
        <v>24</v>
      </c>
      <c r="M882" s="218" t="s">
        <v>751</v>
      </c>
      <c r="N882" s="216"/>
      <c r="O882" s="38"/>
    </row>
    <row r="883" spans="1:15">
      <c r="A883" s="7">
        <f>ROWS($A$3:A883)</f>
        <v>881</v>
      </c>
      <c r="B883" s="7">
        <f>ROWS($B$777:B883)</f>
        <v>107</v>
      </c>
      <c r="C883" s="37"/>
      <c r="D883" s="334"/>
      <c r="E883" s="830" t="s">
        <v>1256</v>
      </c>
      <c r="F883" s="233" t="s">
        <v>1257</v>
      </c>
      <c r="G883" s="38"/>
      <c r="H883" s="37" t="s">
        <v>7</v>
      </c>
      <c r="I883" s="34" t="s">
        <v>50</v>
      </c>
      <c r="J883" s="395">
        <v>40599</v>
      </c>
      <c r="K883" s="218">
        <f t="shared" ca="1" si="17"/>
        <v>11</v>
      </c>
      <c r="L883" s="37" t="s">
        <v>867</v>
      </c>
      <c r="M883" s="218" t="s">
        <v>751</v>
      </c>
      <c r="N883" s="216"/>
      <c r="O883" s="38"/>
    </row>
    <row r="884" spans="1:15">
      <c r="A884" s="7">
        <f>ROWS($A$3:A884)</f>
        <v>882</v>
      </c>
      <c r="B884" s="7">
        <f>ROWS($B$777:B884)</f>
        <v>108</v>
      </c>
      <c r="C884" s="37"/>
      <c r="D884" s="334"/>
      <c r="E884" s="830" t="s">
        <v>1258</v>
      </c>
      <c r="F884" s="233" t="s">
        <v>1259</v>
      </c>
      <c r="G884" s="37" t="s">
        <v>17</v>
      </c>
      <c r="H884" s="38"/>
      <c r="I884" s="34" t="s">
        <v>1260</v>
      </c>
      <c r="J884" s="395">
        <v>43069</v>
      </c>
      <c r="K884" s="218">
        <f t="shared" ca="1" si="17"/>
        <v>5</v>
      </c>
      <c r="L884" s="37" t="s">
        <v>51</v>
      </c>
      <c r="M884" s="245" t="s">
        <v>798</v>
      </c>
      <c r="N884" s="216"/>
      <c r="O884" s="38"/>
    </row>
    <row r="885" spans="1:15">
      <c r="A885" s="7">
        <f>ROWS($A$3:A885)</f>
        <v>883</v>
      </c>
      <c r="B885" s="7">
        <f>ROWS($B$777:B885)</f>
        <v>109</v>
      </c>
      <c r="C885" s="37">
        <v>28</v>
      </c>
      <c r="D885" s="829" t="s">
        <v>1261</v>
      </c>
      <c r="E885" s="35" t="s">
        <v>1262</v>
      </c>
      <c r="F885" s="236" t="s">
        <v>1263</v>
      </c>
      <c r="G885" s="38" t="s">
        <v>17</v>
      </c>
      <c r="H885" s="38"/>
      <c r="I885" s="34" t="s">
        <v>50</v>
      </c>
      <c r="J885" s="395">
        <v>36902</v>
      </c>
      <c r="K885" s="218">
        <f t="shared" ca="1" si="17"/>
        <v>21</v>
      </c>
      <c r="L885" s="37" t="s">
        <v>19</v>
      </c>
      <c r="M885" s="218" t="s">
        <v>42</v>
      </c>
      <c r="N885" s="216"/>
      <c r="O885" s="38"/>
    </row>
    <row r="886" spans="1:15">
      <c r="A886" s="7">
        <f>ROWS($A$3:A886)</f>
        <v>884</v>
      </c>
      <c r="B886" s="7">
        <f>ROWS($B$777:B886)</f>
        <v>110</v>
      </c>
      <c r="C886" s="37"/>
      <c r="D886" s="334"/>
      <c r="E886" s="35" t="s">
        <v>1264</v>
      </c>
      <c r="F886" s="233" t="s">
        <v>1265</v>
      </c>
      <c r="G886" s="38"/>
      <c r="H886" s="37" t="s">
        <v>7</v>
      </c>
      <c r="I886" s="34" t="s">
        <v>1266</v>
      </c>
      <c r="J886" s="395">
        <v>37198</v>
      </c>
      <c r="K886" s="218">
        <f t="shared" ca="1" si="17"/>
        <v>21</v>
      </c>
      <c r="L886" s="37" t="s">
        <v>19</v>
      </c>
      <c r="M886" s="218" t="s">
        <v>42</v>
      </c>
      <c r="N886" s="216"/>
      <c r="O886" s="38"/>
    </row>
    <row r="887" spans="1:15">
      <c r="A887" s="7">
        <f>ROWS($A$3:A887)</f>
        <v>885</v>
      </c>
      <c r="B887" s="7">
        <f>ROWS($B$777:B887)</f>
        <v>111</v>
      </c>
      <c r="C887" s="37"/>
      <c r="D887" s="334"/>
      <c r="E887" s="35"/>
      <c r="F887" s="233" t="s">
        <v>1267</v>
      </c>
      <c r="G887" s="38"/>
      <c r="H887" s="37" t="s">
        <v>7</v>
      </c>
      <c r="I887" s="34" t="s">
        <v>50</v>
      </c>
      <c r="J887" s="395">
        <v>44169</v>
      </c>
      <c r="K887" s="218">
        <f t="shared" ca="1" si="17"/>
        <v>1</v>
      </c>
      <c r="L887" s="37" t="s">
        <v>51</v>
      </c>
      <c r="M887" s="245" t="s">
        <v>798</v>
      </c>
      <c r="N887" s="216"/>
      <c r="O887" s="38"/>
    </row>
    <row r="888" spans="1:15">
      <c r="A888" s="7">
        <f>ROWS($A$3:A888)</f>
        <v>886</v>
      </c>
      <c r="B888" s="7">
        <f>ROWS($B$777:B888)</f>
        <v>112</v>
      </c>
      <c r="C888" s="37">
        <v>29</v>
      </c>
      <c r="D888" s="829" t="s">
        <v>1268</v>
      </c>
      <c r="E888" s="35" t="s">
        <v>1269</v>
      </c>
      <c r="F888" s="236" t="s">
        <v>1270</v>
      </c>
      <c r="G888" s="38" t="s">
        <v>17</v>
      </c>
      <c r="H888" s="38"/>
      <c r="I888" s="34" t="s">
        <v>561</v>
      </c>
      <c r="J888" s="395">
        <v>32629</v>
      </c>
      <c r="K888" s="218">
        <f t="shared" ca="1" si="17"/>
        <v>33</v>
      </c>
      <c r="L888" s="37" t="s">
        <v>24</v>
      </c>
      <c r="M888" s="218" t="s">
        <v>1271</v>
      </c>
      <c r="N888" s="216"/>
      <c r="O888" s="38"/>
    </row>
    <row r="889" spans="1:15">
      <c r="A889" s="7">
        <f>ROWS($A$3:A889)</f>
        <v>887</v>
      </c>
      <c r="B889" s="7">
        <f>ROWS($B$777:B889)</f>
        <v>113</v>
      </c>
      <c r="C889" s="37"/>
      <c r="D889" s="334"/>
      <c r="E889" s="35" t="s">
        <v>1272</v>
      </c>
      <c r="F889" s="233" t="s">
        <v>1273</v>
      </c>
      <c r="G889" s="38"/>
      <c r="H889" s="37" t="s">
        <v>7</v>
      </c>
      <c r="I889" s="34" t="s">
        <v>1274</v>
      </c>
      <c r="J889" s="395">
        <v>32300</v>
      </c>
      <c r="K889" s="218">
        <f t="shared" ca="1" si="17"/>
        <v>34</v>
      </c>
      <c r="L889" s="37" t="s">
        <v>24</v>
      </c>
      <c r="M889" s="218" t="s">
        <v>772</v>
      </c>
      <c r="N889" s="216"/>
      <c r="O889" s="38"/>
    </row>
    <row r="890" spans="1:15">
      <c r="A890" s="7">
        <f>ROWS($A$3:A890)</f>
        <v>888</v>
      </c>
      <c r="B890" s="7">
        <f>ROWS($B$777:B890)</f>
        <v>114</v>
      </c>
      <c r="C890" s="37"/>
      <c r="D890" s="334"/>
      <c r="E890" s="35" t="s">
        <v>1275</v>
      </c>
      <c r="F890" s="233" t="s">
        <v>1276</v>
      </c>
      <c r="G890" s="38"/>
      <c r="H890" s="37" t="s">
        <v>7</v>
      </c>
      <c r="I890" s="34" t="s">
        <v>50</v>
      </c>
      <c r="J890" s="395">
        <v>42778</v>
      </c>
      <c r="K890" s="218">
        <f t="shared" ca="1" si="17"/>
        <v>5</v>
      </c>
      <c r="L890" s="37" t="s">
        <v>51</v>
      </c>
      <c r="M890" s="218" t="s">
        <v>798</v>
      </c>
      <c r="N890" s="216"/>
      <c r="O890" s="38"/>
    </row>
    <row r="891" spans="1:15">
      <c r="A891" s="7">
        <f>ROWS($A$3:A891)</f>
        <v>889</v>
      </c>
      <c r="B891" s="7">
        <f>ROWS($B$777:B891)</f>
        <v>115</v>
      </c>
      <c r="C891" s="37">
        <v>30</v>
      </c>
      <c r="D891" s="227" t="s">
        <v>1277</v>
      </c>
      <c r="E891" s="228" t="s">
        <v>1278</v>
      </c>
      <c r="F891" s="237" t="s">
        <v>1279</v>
      </c>
      <c r="G891" s="38"/>
      <c r="H891" s="391" t="s">
        <v>7</v>
      </c>
      <c r="I891" s="241" t="s">
        <v>1280</v>
      </c>
      <c r="J891" s="393">
        <v>25194</v>
      </c>
      <c r="K891" s="218">
        <f t="shared" ca="1" si="17"/>
        <v>53</v>
      </c>
      <c r="L891" s="215" t="s">
        <v>98</v>
      </c>
      <c r="M891" s="215" t="s">
        <v>47</v>
      </c>
      <c r="N891" s="216"/>
      <c r="O891" s="38"/>
    </row>
    <row r="892" spans="1:15">
      <c r="A892" s="7">
        <f>ROWS($A$3:A892)</f>
        <v>890</v>
      </c>
      <c r="B892" s="7">
        <f>ROWS($B$777:B892)</f>
        <v>116</v>
      </c>
      <c r="C892" s="37"/>
      <c r="D892" s="238"/>
      <c r="E892" s="50" t="s">
        <v>1281</v>
      </c>
      <c r="F892" s="229" t="s">
        <v>1282</v>
      </c>
      <c r="G892" s="38"/>
      <c r="H892" s="391" t="s">
        <v>7</v>
      </c>
      <c r="I892" s="241" t="s">
        <v>1283</v>
      </c>
      <c r="J892" s="393">
        <v>38180</v>
      </c>
      <c r="K892" s="218">
        <f t="shared" ca="1" si="17"/>
        <v>18</v>
      </c>
      <c r="L892" s="215" t="s">
        <v>19</v>
      </c>
      <c r="M892" s="215" t="s">
        <v>751</v>
      </c>
      <c r="N892" s="216"/>
      <c r="O892" s="38"/>
    </row>
    <row r="893" spans="1:15">
      <c r="A893" s="7">
        <f>ROWS($A$3:A893)</f>
        <v>891</v>
      </c>
      <c r="B893" s="7">
        <f>ROWS($B$777:B893)</f>
        <v>117</v>
      </c>
      <c r="C893" s="37"/>
      <c r="D893" s="238"/>
      <c r="E893" s="50" t="s">
        <v>1284</v>
      </c>
      <c r="F893" s="229" t="s">
        <v>1285</v>
      </c>
      <c r="G893" s="241" t="s">
        <v>17</v>
      </c>
      <c r="H893" s="38"/>
      <c r="I893" s="241" t="s">
        <v>50</v>
      </c>
      <c r="J893" s="393">
        <v>40058</v>
      </c>
      <c r="K893" s="218">
        <f t="shared" ca="1" si="17"/>
        <v>13</v>
      </c>
      <c r="L893" s="215" t="s">
        <v>113</v>
      </c>
      <c r="M893" s="215" t="s">
        <v>751</v>
      </c>
      <c r="N893" s="216"/>
      <c r="O893" s="38"/>
    </row>
    <row r="894" spans="1:15">
      <c r="A894" s="7">
        <f>ROWS($A$3:A894)</f>
        <v>892</v>
      </c>
      <c r="B894" s="7">
        <f>ROWS($B$777:B894)</f>
        <v>118</v>
      </c>
      <c r="C894" s="218">
        <v>31</v>
      </c>
      <c r="D894" s="238" t="s">
        <v>1286</v>
      </c>
      <c r="E894" s="50" t="s">
        <v>1287</v>
      </c>
      <c r="F894" s="51" t="s">
        <v>1288</v>
      </c>
      <c r="G894" s="241" t="s">
        <v>17</v>
      </c>
      <c r="H894" s="38"/>
      <c r="I894" s="277" t="s">
        <v>50</v>
      </c>
      <c r="J894" s="393">
        <v>27840</v>
      </c>
      <c r="K894" s="218">
        <f t="shared" ref="K894:K903" ca="1" si="18">ROUNDDOWN(YEARFRAC(J894,TODAY(),1),0)</f>
        <v>46</v>
      </c>
      <c r="L894" s="215" t="s">
        <v>19</v>
      </c>
      <c r="M894" s="215" t="s">
        <v>30</v>
      </c>
      <c r="N894" s="216"/>
      <c r="O894" s="38"/>
    </row>
    <row r="895" spans="1:15">
      <c r="A895" s="7">
        <f>ROWS($A$3:A895)</f>
        <v>893</v>
      </c>
      <c r="B895" s="7">
        <f>ROWS($B$777:B895)</f>
        <v>119</v>
      </c>
      <c r="C895" s="218"/>
      <c r="D895" s="238"/>
      <c r="E895" s="50" t="s">
        <v>1289</v>
      </c>
      <c r="F895" s="229" t="s">
        <v>1290</v>
      </c>
      <c r="G895" s="38"/>
      <c r="H895" s="391" t="s">
        <v>7</v>
      </c>
      <c r="I895" s="277" t="s">
        <v>50</v>
      </c>
      <c r="J895" s="393">
        <v>29394</v>
      </c>
      <c r="K895" s="218">
        <f t="shared" ca="1" si="18"/>
        <v>42</v>
      </c>
      <c r="L895" s="215" t="s">
        <v>19</v>
      </c>
      <c r="M895" s="215" t="s">
        <v>47</v>
      </c>
      <c r="N895" s="216"/>
      <c r="O895" s="38"/>
    </row>
    <row r="896" spans="1:15">
      <c r="A896" s="7">
        <f>ROWS($A$3:A896)</f>
        <v>894</v>
      </c>
      <c r="B896" s="7">
        <f>ROWS($B$777:B896)</f>
        <v>120</v>
      </c>
      <c r="C896" s="218"/>
      <c r="D896" s="238"/>
      <c r="E896" s="50" t="s">
        <v>1291</v>
      </c>
      <c r="F896" s="229" t="s">
        <v>1292</v>
      </c>
      <c r="G896" s="38"/>
      <c r="H896" s="391" t="s">
        <v>7</v>
      </c>
      <c r="I896" s="277" t="s">
        <v>50</v>
      </c>
      <c r="J896" s="393">
        <v>37979</v>
      </c>
      <c r="K896" s="218">
        <f t="shared" ca="1" si="18"/>
        <v>18</v>
      </c>
      <c r="L896" s="215" t="s">
        <v>24</v>
      </c>
      <c r="M896" s="215" t="s">
        <v>751</v>
      </c>
      <c r="N896" s="216"/>
      <c r="O896" s="38"/>
    </row>
    <row r="897" spans="1:15">
      <c r="A897" s="7">
        <f>ROWS($A$3:A897)</f>
        <v>895</v>
      </c>
      <c r="B897" s="7">
        <f>ROWS($B$777:B897)</f>
        <v>121</v>
      </c>
      <c r="C897" s="218"/>
      <c r="D897" s="238"/>
      <c r="E897" s="50" t="s">
        <v>1293</v>
      </c>
      <c r="F897" s="229" t="s">
        <v>1294</v>
      </c>
      <c r="G897" s="38"/>
      <c r="H897" s="391" t="s">
        <v>7</v>
      </c>
      <c r="I897" s="277" t="s">
        <v>62</v>
      </c>
      <c r="J897" s="393">
        <v>38470</v>
      </c>
      <c r="K897" s="218">
        <f t="shared" ca="1" si="18"/>
        <v>17</v>
      </c>
      <c r="L897" s="215" t="s">
        <v>24</v>
      </c>
      <c r="M897" s="215" t="s">
        <v>751</v>
      </c>
      <c r="N897" s="216"/>
      <c r="O897" s="38"/>
    </row>
    <row r="898" spans="1:15">
      <c r="A898" s="7">
        <f>ROWS($A$3:A898)</f>
        <v>896</v>
      </c>
      <c r="B898" s="7">
        <f>ROWS($B$777:B898)</f>
        <v>122</v>
      </c>
      <c r="C898" s="218"/>
      <c r="D898" s="336"/>
      <c r="E898" s="231" t="s">
        <v>1295</v>
      </c>
      <c r="F898" s="232" t="s">
        <v>1296</v>
      </c>
      <c r="G898" s="38"/>
      <c r="H898" s="392" t="s">
        <v>7</v>
      </c>
      <c r="I898" s="278" t="s">
        <v>50</v>
      </c>
      <c r="J898" s="394">
        <v>39238</v>
      </c>
      <c r="K898" s="218">
        <f t="shared" ca="1" si="18"/>
        <v>15</v>
      </c>
      <c r="L898" s="218" t="s">
        <v>113</v>
      </c>
      <c r="M898" s="218" t="s">
        <v>751</v>
      </c>
      <c r="N898" s="216"/>
      <c r="O898" s="38"/>
    </row>
    <row r="899" spans="1:15">
      <c r="A899" s="7">
        <f>ROWS($A$3:A899)</f>
        <v>897</v>
      </c>
      <c r="B899" s="7">
        <f>ROWS($B$777:B899)</f>
        <v>123</v>
      </c>
      <c r="C899" s="245"/>
      <c r="D899" s="338"/>
      <c r="E899" s="247" t="s">
        <v>1297</v>
      </c>
      <c r="F899" s="248" t="s">
        <v>1298</v>
      </c>
      <c r="G899" s="337" t="s">
        <v>17</v>
      </c>
      <c r="H899" s="38"/>
      <c r="I899" s="279" t="s">
        <v>50</v>
      </c>
      <c r="J899" s="397">
        <v>40511</v>
      </c>
      <c r="K899" s="245">
        <f t="shared" ca="1" si="18"/>
        <v>12</v>
      </c>
      <c r="L899" s="245" t="s">
        <v>38</v>
      </c>
      <c r="M899" s="245" t="s">
        <v>751</v>
      </c>
      <c r="N899" s="216"/>
      <c r="O899" s="38"/>
    </row>
    <row r="900" spans="1:15">
      <c r="A900" s="249">
        <f>ROWS($A$3:A900)</f>
        <v>898</v>
      </c>
      <c r="B900" s="249">
        <f>ROWS($B$777:B900)</f>
        <v>124</v>
      </c>
      <c r="C900" s="245"/>
      <c r="D900" s="338"/>
      <c r="E900" s="247" t="s">
        <v>1299</v>
      </c>
      <c r="F900" s="248" t="s">
        <v>1300</v>
      </c>
      <c r="G900" s="339" t="s">
        <v>17</v>
      </c>
      <c r="H900" s="250"/>
      <c r="I900" s="279" t="s">
        <v>50</v>
      </c>
      <c r="J900" s="397">
        <v>43160</v>
      </c>
      <c r="K900" s="245">
        <f t="shared" ca="1" si="18"/>
        <v>4</v>
      </c>
      <c r="L900" s="245" t="s">
        <v>51</v>
      </c>
      <c r="M900" s="245" t="s">
        <v>52</v>
      </c>
      <c r="N900" s="281"/>
      <c r="O900" s="250"/>
    </row>
    <row r="901" spans="1:15" s="54" customFormat="1">
      <c r="A901" s="7">
        <f>ROWS($A$3:A901)</f>
        <v>899</v>
      </c>
      <c r="B901" s="7">
        <f>ROWS($B$777:B901)</f>
        <v>125</v>
      </c>
      <c r="C901" s="37">
        <v>32</v>
      </c>
      <c r="D901" s="210" t="s">
        <v>2501</v>
      </c>
      <c r="E901" s="251" t="s">
        <v>2502</v>
      </c>
      <c r="F901" s="234" t="s">
        <v>2503</v>
      </c>
      <c r="G901" s="34"/>
      <c r="H901" s="34" t="s">
        <v>7</v>
      </c>
      <c r="I901" s="282" t="s">
        <v>50</v>
      </c>
      <c r="J901" s="398">
        <v>21804</v>
      </c>
      <c r="K901" s="218">
        <f t="shared" ca="1" si="18"/>
        <v>63</v>
      </c>
      <c r="L901" s="222" t="s">
        <v>24</v>
      </c>
      <c r="M901" s="222" t="s">
        <v>42</v>
      </c>
      <c r="N901" s="283" t="s">
        <v>709</v>
      </c>
      <c r="O901" s="37"/>
    </row>
    <row r="902" spans="1:15" s="54" customFormat="1">
      <c r="A902" s="7">
        <f>ROWS($A$3:A902)</f>
        <v>900</v>
      </c>
      <c r="B902" s="7">
        <f>ROWS($B$777:B902)</f>
        <v>126</v>
      </c>
      <c r="C902" s="37"/>
      <c r="D902" s="210"/>
      <c r="E902" s="251" t="s">
        <v>2504</v>
      </c>
      <c r="F902" s="235" t="s">
        <v>2505</v>
      </c>
      <c r="G902" s="34" t="s">
        <v>17</v>
      </c>
      <c r="H902" s="34"/>
      <c r="I902" s="282" t="s">
        <v>50</v>
      </c>
      <c r="J902" s="398">
        <v>37116</v>
      </c>
      <c r="K902" s="218">
        <f t="shared" ca="1" si="18"/>
        <v>21</v>
      </c>
      <c r="L902" s="222" t="s">
        <v>19</v>
      </c>
      <c r="M902" s="222" t="s">
        <v>74</v>
      </c>
      <c r="N902" s="283" t="s">
        <v>709</v>
      </c>
      <c r="O902" s="37"/>
    </row>
    <row r="903" spans="1:15" s="315" customFormat="1">
      <c r="A903" s="7">
        <f>ROWS($A$3:A903)</f>
        <v>901</v>
      </c>
      <c r="B903" s="7">
        <f>ROWS($B$777:B903)</f>
        <v>127</v>
      </c>
      <c r="C903" s="340">
        <v>33</v>
      </c>
      <c r="D903" s="341" t="s">
        <v>2506</v>
      </c>
      <c r="E903" s="342" t="s">
        <v>2507</v>
      </c>
      <c r="F903" s="343" t="s">
        <v>2508</v>
      </c>
      <c r="G903" s="340" t="s">
        <v>17</v>
      </c>
      <c r="H903" s="340"/>
      <c r="I903" s="354" t="s">
        <v>50</v>
      </c>
      <c r="J903" s="399">
        <v>30806</v>
      </c>
      <c r="K903" s="357">
        <f t="shared" ca="1" si="18"/>
        <v>38</v>
      </c>
      <c r="L903" s="356" t="s">
        <v>24</v>
      </c>
      <c r="M903" s="340" t="s">
        <v>42</v>
      </c>
      <c r="N903" s="344" t="s">
        <v>709</v>
      </c>
      <c r="O903" s="340"/>
    </row>
    <row r="904" spans="1:15" s="315" customFormat="1" ht="17.25" customHeight="1">
      <c r="A904" s="7">
        <f>ROWS($A$3:A904)</f>
        <v>902</v>
      </c>
      <c r="B904" s="7">
        <f>ROWS($B$777:B904)</f>
        <v>128</v>
      </c>
      <c r="C904" s="340"/>
      <c r="D904" s="341"/>
      <c r="E904" s="342" t="s">
        <v>2509</v>
      </c>
      <c r="F904" s="344" t="s">
        <v>2510</v>
      </c>
      <c r="G904" s="340"/>
      <c r="H904" s="340" t="s">
        <v>7</v>
      </c>
      <c r="I904" s="357" t="s">
        <v>2511</v>
      </c>
      <c r="J904" s="399">
        <v>32299</v>
      </c>
      <c r="K904" s="357">
        <f t="shared" ref="K904:K907" ca="1" si="19">ROUNDDOWN(YEARFRAC(J904,TODAY(),1),0)</f>
        <v>34</v>
      </c>
      <c r="L904" s="356" t="s">
        <v>19</v>
      </c>
      <c r="M904" s="340" t="s">
        <v>42</v>
      </c>
      <c r="N904" s="344" t="s">
        <v>709</v>
      </c>
      <c r="O904" s="340"/>
    </row>
    <row r="905" spans="1:15" s="315" customFormat="1" ht="17.25" customHeight="1">
      <c r="A905" s="7">
        <f>ROWS($A$3:A905)</f>
        <v>903</v>
      </c>
      <c r="B905" s="7">
        <f>ROWS($B$777:B905)</f>
        <v>129</v>
      </c>
      <c r="C905" s="340"/>
      <c r="D905" s="341"/>
      <c r="E905" s="342" t="s">
        <v>2512</v>
      </c>
      <c r="F905" s="344" t="s">
        <v>2513</v>
      </c>
      <c r="G905" s="340" t="s">
        <v>17</v>
      </c>
      <c r="H905" s="340"/>
      <c r="I905" s="357" t="s">
        <v>2514</v>
      </c>
      <c r="J905" s="399">
        <v>40757</v>
      </c>
      <c r="K905" s="357">
        <f t="shared" ca="1" si="19"/>
        <v>11</v>
      </c>
      <c r="L905" s="356" t="s">
        <v>38</v>
      </c>
      <c r="M905" s="340" t="s">
        <v>751</v>
      </c>
      <c r="N905" s="344" t="s">
        <v>709</v>
      </c>
      <c r="O905" s="340"/>
    </row>
    <row r="906" spans="1:15" s="315" customFormat="1" ht="17.25" customHeight="1">
      <c r="A906" s="7">
        <f>ROWS($A$3:A906)</f>
        <v>904</v>
      </c>
      <c r="B906" s="7">
        <f>ROWS($B$777:B906)</f>
        <v>130</v>
      </c>
      <c r="C906" s="340"/>
      <c r="D906" s="341"/>
      <c r="E906" s="342" t="s">
        <v>2515</v>
      </c>
      <c r="F906" s="344" t="s">
        <v>2516</v>
      </c>
      <c r="G906" s="340"/>
      <c r="H906" s="340" t="s">
        <v>7</v>
      </c>
      <c r="I906" s="357" t="s">
        <v>50</v>
      </c>
      <c r="J906" s="399">
        <v>41808</v>
      </c>
      <c r="K906" s="357">
        <f t="shared" ca="1" si="19"/>
        <v>8</v>
      </c>
      <c r="L906" s="356" t="s">
        <v>38</v>
      </c>
      <c r="M906" s="340" t="s">
        <v>751</v>
      </c>
      <c r="N906" s="344" t="s">
        <v>709</v>
      </c>
      <c r="O906" s="340"/>
    </row>
    <row r="907" spans="1:15" s="315" customFormat="1" ht="17.25" customHeight="1">
      <c r="A907" s="7">
        <f>ROWS($A$3:A907)</f>
        <v>905</v>
      </c>
      <c r="B907" s="7">
        <f>ROWS($B$777:B907)</f>
        <v>131</v>
      </c>
      <c r="C907" s="340"/>
      <c r="D907" s="341"/>
      <c r="E907" s="342" t="s">
        <v>2517</v>
      </c>
      <c r="F907" s="344" t="s">
        <v>2518</v>
      </c>
      <c r="G907" s="340" t="s">
        <v>17</v>
      </c>
      <c r="H907" s="340"/>
      <c r="I907" s="357" t="s">
        <v>50</v>
      </c>
      <c r="J907" s="399">
        <v>42791</v>
      </c>
      <c r="K907" s="357">
        <f t="shared" ca="1" si="19"/>
        <v>5</v>
      </c>
      <c r="L907" s="356" t="s">
        <v>51</v>
      </c>
      <c r="M907" s="340" t="s">
        <v>2519</v>
      </c>
      <c r="N907" s="344" t="s">
        <v>709</v>
      </c>
      <c r="O907" s="340"/>
    </row>
    <row r="908" spans="1:15" s="315" customFormat="1" ht="12.75">
      <c r="D908" s="349"/>
      <c r="E908" s="350"/>
      <c r="F908" s="351"/>
      <c r="I908" s="363"/>
      <c r="J908" s="400"/>
      <c r="K908" s="363"/>
      <c r="L908" s="365"/>
      <c r="N908" s="351"/>
    </row>
    <row r="909" spans="1:15" s="55" customFormat="1">
      <c r="D909" s="261"/>
      <c r="E909" s="262"/>
      <c r="F909" s="263"/>
      <c r="I909" s="290"/>
      <c r="J909" s="401"/>
      <c r="K909" s="290"/>
      <c r="L909" s="292"/>
      <c r="N909" s="263"/>
    </row>
    <row r="910" spans="1:15" s="55" customFormat="1">
      <c r="D910" s="261"/>
      <c r="E910" s="262"/>
      <c r="F910" s="263"/>
      <c r="I910" s="290"/>
      <c r="J910" s="401"/>
      <c r="K910" s="290"/>
      <c r="L910" s="292"/>
      <c r="N910" s="263"/>
    </row>
    <row r="911" spans="1:15" s="55" customFormat="1">
      <c r="D911" s="261"/>
      <c r="E911" s="262"/>
      <c r="F911" s="263"/>
      <c r="I911" s="290"/>
      <c r="J911" s="401"/>
      <c r="K911" s="290"/>
      <c r="L911" s="292"/>
      <c r="N911" s="263"/>
    </row>
    <row r="912" spans="1:15" s="55" customFormat="1">
      <c r="D912" s="261"/>
      <c r="E912" s="262"/>
      <c r="F912" s="263"/>
      <c r="I912" s="290"/>
      <c r="J912" s="401"/>
      <c r="K912" s="290"/>
      <c r="L912" s="292"/>
      <c r="N912" s="263"/>
    </row>
    <row r="913" spans="4:14" s="55" customFormat="1">
      <c r="D913" s="261"/>
      <c r="E913" s="262"/>
      <c r="F913" s="263"/>
      <c r="I913" s="290"/>
      <c r="J913" s="401"/>
      <c r="K913" s="290"/>
      <c r="L913" s="292"/>
      <c r="N913" s="263"/>
    </row>
    <row r="914" spans="4:14" s="55" customFormat="1">
      <c r="D914" s="261"/>
      <c r="E914" s="262"/>
      <c r="F914" s="263"/>
      <c r="I914" s="290"/>
      <c r="J914" s="401"/>
      <c r="K914" s="290"/>
      <c r="L914" s="292"/>
      <c r="N914" s="263"/>
    </row>
    <row r="915" spans="4:14" s="55" customFormat="1">
      <c r="D915" s="261"/>
      <c r="E915" s="262"/>
      <c r="F915" s="893" t="s">
        <v>1301</v>
      </c>
      <c r="G915" s="893"/>
      <c r="I915" s="290"/>
      <c r="J915" s="401"/>
      <c r="K915" s="290"/>
      <c r="L915" s="292"/>
      <c r="N915" s="263"/>
    </row>
    <row r="916" spans="4:14" s="55" customFormat="1">
      <c r="D916" s="261"/>
      <c r="E916" s="262"/>
      <c r="F916" s="264" t="s">
        <v>970</v>
      </c>
      <c r="G916" s="264">
        <f>COUNTIF(L3:L900,"BELUM SEKOLAH")</f>
        <v>45</v>
      </c>
      <c r="I916" s="290"/>
      <c r="J916" s="401"/>
      <c r="K916" s="290"/>
      <c r="L916" s="292"/>
      <c r="N916" s="263"/>
    </row>
    <row r="917" spans="4:14" s="55" customFormat="1">
      <c r="D917" s="261"/>
      <c r="E917" s="262"/>
      <c r="F917" s="264" t="s">
        <v>1332</v>
      </c>
      <c r="G917" s="264">
        <f>COUNTIF(L3:L900,"BLM SEKOLAH")</f>
        <v>27</v>
      </c>
      <c r="I917" s="290"/>
      <c r="J917" s="401"/>
      <c r="K917" s="290"/>
      <c r="L917" s="292"/>
      <c r="N917" s="263"/>
    </row>
    <row r="918" spans="4:14" s="55" customFormat="1">
      <c r="D918" s="261"/>
      <c r="E918" s="262"/>
      <c r="F918" s="266" t="s">
        <v>38</v>
      </c>
      <c r="G918" s="264">
        <f>COUNTIF(L3:L900,"MASIH SD")</f>
        <v>104</v>
      </c>
      <c r="I918" s="292"/>
      <c r="J918" s="402"/>
      <c r="K918" s="403"/>
      <c r="N918" s="263"/>
    </row>
    <row r="919" spans="4:14" s="55" customFormat="1">
      <c r="D919" s="261"/>
      <c r="E919" s="262"/>
      <c r="F919" s="264" t="s">
        <v>113</v>
      </c>
      <c r="G919" s="264">
        <f>COUNTIF(L3:L900,"SD")</f>
        <v>115</v>
      </c>
      <c r="I919" s="292"/>
      <c r="J919" s="402"/>
      <c r="K919" s="403"/>
      <c r="N919" s="263"/>
    </row>
    <row r="920" spans="4:14" s="55" customFormat="1">
      <c r="D920" s="261"/>
      <c r="E920" s="262"/>
      <c r="F920" s="264" t="s">
        <v>24</v>
      </c>
      <c r="G920" s="264">
        <f>COUNTIF(L3:L900,"SLTP")</f>
        <v>153</v>
      </c>
      <c r="I920" s="292"/>
      <c r="J920" s="402"/>
      <c r="K920" s="403"/>
      <c r="N920" s="263"/>
    </row>
    <row r="921" spans="4:14" s="55" customFormat="1">
      <c r="D921" s="261"/>
      <c r="E921" s="262"/>
      <c r="F921" s="264" t="s">
        <v>34</v>
      </c>
      <c r="G921" s="264">
        <f>COUNTIF(L4:L902,"MASIH SLTP")</f>
        <v>1</v>
      </c>
      <c r="I921" s="292"/>
      <c r="J921" s="402"/>
      <c r="K921" s="403"/>
      <c r="N921" s="263"/>
    </row>
    <row r="922" spans="4:14" s="55" customFormat="1">
      <c r="D922" s="261"/>
      <c r="E922" s="262"/>
      <c r="F922" s="264" t="s">
        <v>19</v>
      </c>
      <c r="G922" s="264">
        <f>COUNTIF(L3:L900,"SLTA")</f>
        <v>356</v>
      </c>
      <c r="I922" s="260"/>
      <c r="J922" s="402"/>
      <c r="K922" s="403"/>
      <c r="N922" s="263"/>
    </row>
    <row r="923" spans="4:14" s="55" customFormat="1">
      <c r="D923" s="261"/>
      <c r="E923" s="262"/>
      <c r="F923" s="264" t="s">
        <v>1011</v>
      </c>
      <c r="G923" s="264">
        <f>COUNTIF(L3:L902,"D1")</f>
        <v>1</v>
      </c>
      <c r="I923" s="260"/>
      <c r="J923" s="402"/>
      <c r="K923" s="403"/>
      <c r="N923" s="263"/>
    </row>
    <row r="924" spans="4:14" s="55" customFormat="1">
      <c r="D924" s="261"/>
      <c r="E924" s="262"/>
      <c r="F924" s="264" t="s">
        <v>82</v>
      </c>
      <c r="G924" s="264">
        <f>COUNTIF(L3:L903,"D3")</f>
        <v>25</v>
      </c>
      <c r="I924" s="260"/>
      <c r="J924" s="402"/>
      <c r="K924" s="403"/>
      <c r="N924" s="263"/>
    </row>
    <row r="925" spans="4:14" s="55" customFormat="1">
      <c r="D925" s="261"/>
      <c r="E925" s="262"/>
      <c r="F925" s="264" t="s">
        <v>2286</v>
      </c>
      <c r="G925" s="264">
        <f>COUNTIF(L4:L904,"DIV")</f>
        <v>1</v>
      </c>
      <c r="I925" s="260"/>
      <c r="J925" s="402"/>
      <c r="K925" s="403"/>
      <c r="N925" s="263"/>
    </row>
    <row r="926" spans="4:14" s="55" customFormat="1">
      <c r="D926" s="261"/>
      <c r="E926" s="262"/>
      <c r="F926" s="264" t="s">
        <v>1250</v>
      </c>
      <c r="G926" s="264">
        <f>COUNTIF(L4:L904,"DIP III")</f>
        <v>1</v>
      </c>
      <c r="I926" s="260"/>
      <c r="J926" s="402"/>
      <c r="K926" s="403"/>
      <c r="N926" s="263"/>
    </row>
    <row r="927" spans="4:14" s="55" customFormat="1">
      <c r="D927" s="261"/>
      <c r="E927" s="262"/>
      <c r="F927" s="264" t="s">
        <v>98</v>
      </c>
      <c r="G927" s="264">
        <f>COUNTIF(L3:L904,"S1")</f>
        <v>62</v>
      </c>
      <c r="I927" s="260"/>
      <c r="J927" s="402"/>
      <c r="K927" s="403"/>
      <c r="N927" s="263"/>
    </row>
    <row r="928" spans="4:14" s="55" customFormat="1">
      <c r="D928" s="261"/>
      <c r="E928" s="262"/>
      <c r="F928" s="266" t="s">
        <v>2335</v>
      </c>
      <c r="G928" s="264">
        <f>COUNTIF(L3:L905,"TIDAK ADA LULUSAN")</f>
        <v>6</v>
      </c>
      <c r="I928" s="260"/>
      <c r="J928" s="402"/>
      <c r="K928" s="403"/>
      <c r="N928" s="263"/>
    </row>
    <row r="929" spans="4:14" s="55" customFormat="1">
      <c r="D929" s="261"/>
      <c r="E929" s="262"/>
      <c r="F929" s="264" t="s">
        <v>973</v>
      </c>
      <c r="G929" s="264">
        <f>SUM(G916:G928)</f>
        <v>897</v>
      </c>
      <c r="I929" s="260"/>
      <c r="J929" s="402"/>
      <c r="K929" s="403"/>
      <c r="N929" s="263"/>
    </row>
    <row r="930" spans="4:14" s="55" customFormat="1">
      <c r="D930" s="261"/>
      <c r="E930" s="262"/>
      <c r="F930" s="263"/>
      <c r="I930" s="260"/>
      <c r="J930" s="402"/>
      <c r="K930" s="403"/>
      <c r="N930" s="263"/>
    </row>
  </sheetData>
  <autoFilter ref="A2:O907"/>
  <mergeCells count="2">
    <mergeCell ref="C1:M1"/>
    <mergeCell ref="F915:G915"/>
  </mergeCells>
  <dataValidations count="2">
    <dataValidation type="textLength" operator="equal" showInputMessage="1" showErrorMessage="1" sqref="E414">
      <formula1>16</formula1>
    </dataValidation>
    <dataValidation type="date" allowBlank="1" showInputMessage="1" showErrorMessage="1" sqref="J414">
      <formula1>STARTDATE</formula1>
      <formula2>ENDDATE</formula2>
    </dataValidation>
  </dataValidation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06"/>
  <sheetViews>
    <sheetView topLeftCell="A67" workbookViewId="0">
      <selection sqref="A1:N2"/>
    </sheetView>
  </sheetViews>
  <sheetFormatPr defaultColWidth="9" defaultRowHeight="15"/>
  <cols>
    <col min="1" max="2" width="4.85546875" customWidth="1"/>
    <col min="3" max="3" width="6" customWidth="1"/>
    <col min="4" max="4" width="21.42578125" style="404" customWidth="1"/>
    <col min="5" max="5" width="19.85546875" style="59" customWidth="1"/>
    <col min="6" max="6" width="37.140625" style="60" customWidth="1"/>
    <col min="7" max="7" width="5.85546875" hidden="1" customWidth="1"/>
    <col min="8" max="8" width="6.85546875" hidden="1" customWidth="1"/>
    <col min="9" max="9" width="17.5703125" style="57" hidden="1" customWidth="1"/>
    <col min="10" max="10" width="20.28515625" style="405" hidden="1" customWidth="1"/>
    <col min="11" max="11" width="20" style="405" hidden="1" customWidth="1"/>
    <col min="12" max="12" width="10.5703125" style="371" hidden="1" customWidth="1"/>
    <col min="13" max="13" width="16.140625" hidden="1" customWidth="1"/>
    <col min="14" max="14" width="20.28515625" hidden="1" customWidth="1"/>
    <col min="15" max="15" width="19.7109375" style="60" hidden="1" customWidth="1"/>
  </cols>
  <sheetData>
    <row r="1" spans="1:16" ht="18.75">
      <c r="C1" s="853" t="s">
        <v>1302</v>
      </c>
      <c r="D1" s="853"/>
      <c r="E1" s="853"/>
      <c r="F1" s="853"/>
      <c r="G1" s="853"/>
      <c r="H1" s="853"/>
      <c r="I1" s="853"/>
      <c r="J1" s="853"/>
      <c r="K1" s="853"/>
      <c r="L1" s="853"/>
      <c r="M1" s="853"/>
      <c r="N1" s="853"/>
    </row>
    <row r="2" spans="1:16" s="53" customFormat="1" ht="45">
      <c r="A2" s="406" t="s">
        <v>1303</v>
      </c>
      <c r="B2" s="407" t="s">
        <v>2413</v>
      </c>
      <c r="C2" s="408" t="s">
        <v>1304</v>
      </c>
      <c r="D2" s="409" t="s">
        <v>3</v>
      </c>
      <c r="E2" s="410" t="s">
        <v>4</v>
      </c>
      <c r="F2" s="411" t="s">
        <v>5</v>
      </c>
      <c r="G2" s="412" t="s">
        <v>1305</v>
      </c>
      <c r="H2" s="412" t="s">
        <v>1306</v>
      </c>
      <c r="I2" s="411" t="s">
        <v>734</v>
      </c>
      <c r="J2" s="416" t="s">
        <v>9</v>
      </c>
      <c r="K2" s="416"/>
      <c r="L2" s="417" t="s">
        <v>10</v>
      </c>
      <c r="M2" s="411" t="s">
        <v>11</v>
      </c>
      <c r="N2" s="411" t="s">
        <v>12</v>
      </c>
      <c r="O2" s="418" t="s">
        <v>1307</v>
      </c>
      <c r="P2" s="53" t="s">
        <v>2520</v>
      </c>
    </row>
    <row r="3" spans="1:16">
      <c r="A3" s="7">
        <f>ROWS($A$3:A3)</f>
        <v>1</v>
      </c>
      <c r="B3" s="7">
        <f>ROWS($A$3:B3)</f>
        <v>1</v>
      </c>
      <c r="C3" s="14">
        <v>1</v>
      </c>
      <c r="D3" s="413" t="s">
        <v>1308</v>
      </c>
      <c r="E3" s="12" t="s">
        <v>1309</v>
      </c>
      <c r="F3" s="13" t="s">
        <v>1310</v>
      </c>
      <c r="G3" s="71" t="s">
        <v>17</v>
      </c>
      <c r="H3" s="71"/>
      <c r="I3" s="14" t="s">
        <v>91</v>
      </c>
      <c r="J3" s="374" t="str">
        <f>MID(E3,7,2)&amp;"/"&amp;MID(E3,9,2)&amp;"/"&amp;MID(E3,11,2)</f>
        <v>04/11/61</v>
      </c>
      <c r="K3" s="374" t="s">
        <v>2521</v>
      </c>
      <c r="L3" s="91">
        <f t="shared" ref="L3:L9" ca="1" si="0">ROUNDDOWN(YEARFRAC(J3,TODAY(),1),0)</f>
        <v>61</v>
      </c>
      <c r="M3" s="14" t="s">
        <v>19</v>
      </c>
      <c r="N3" s="14" t="s">
        <v>1311</v>
      </c>
      <c r="O3" s="42"/>
    </row>
    <row r="4" spans="1:16">
      <c r="A4" s="7">
        <f>ROWS($A$3:A4)</f>
        <v>2</v>
      </c>
      <c r="B4" s="7">
        <f>ROWS($A$3:B4)</f>
        <v>2</v>
      </c>
      <c r="C4" s="72"/>
      <c r="D4" s="414"/>
      <c r="E4" s="9" t="s">
        <v>1312</v>
      </c>
      <c r="F4" s="10" t="s">
        <v>1313</v>
      </c>
      <c r="G4" s="7"/>
      <c r="H4" s="82" t="s">
        <v>7</v>
      </c>
      <c r="I4" s="14" t="s">
        <v>459</v>
      </c>
      <c r="J4" s="374" t="str">
        <f>MID(E4,7,2)-40&amp;"/"&amp;MID(E4,9,2)&amp;"/"&amp;MID(E4,11,2)</f>
        <v>21/01/60</v>
      </c>
      <c r="K4" s="374"/>
      <c r="L4" s="91">
        <f t="shared" ca="1" si="0"/>
        <v>62</v>
      </c>
      <c r="M4" s="72" t="s">
        <v>98</v>
      </c>
      <c r="N4" s="72" t="s">
        <v>1314</v>
      </c>
      <c r="O4" s="42"/>
    </row>
    <row r="5" spans="1:16">
      <c r="A5" s="7">
        <f>ROWS($A$3:A5)</f>
        <v>3</v>
      </c>
      <c r="B5" s="7">
        <f>ROWS($A$3:B5)</f>
        <v>3</v>
      </c>
      <c r="C5" s="14">
        <v>2</v>
      </c>
      <c r="D5" s="8" t="s">
        <v>1315</v>
      </c>
      <c r="E5" s="12" t="s">
        <v>1316</v>
      </c>
      <c r="F5" s="13" t="s">
        <v>1317</v>
      </c>
      <c r="G5" s="7"/>
      <c r="H5" s="82" t="s">
        <v>7</v>
      </c>
      <c r="I5" s="14" t="s">
        <v>23</v>
      </c>
      <c r="J5" s="374" t="str">
        <f>MID(E5,7,2)-40&amp;"/"&amp;MID(E5,9,2)&amp;"/"&amp;MID(E5,11,2)</f>
        <v>25/12/60</v>
      </c>
      <c r="K5" s="374"/>
      <c r="L5" s="91">
        <f t="shared" ca="1" si="0"/>
        <v>61</v>
      </c>
      <c r="M5" s="14" t="s">
        <v>24</v>
      </c>
      <c r="N5" s="14" t="s">
        <v>772</v>
      </c>
      <c r="O5" s="42"/>
    </row>
    <row r="6" spans="1:16">
      <c r="A6" s="7">
        <f>ROWS($A$3:A6)</f>
        <v>4</v>
      </c>
      <c r="B6" s="7">
        <f>ROWS($A$3:B6)</f>
        <v>4</v>
      </c>
      <c r="C6" s="72">
        <v>3</v>
      </c>
      <c r="D6" s="414" t="s">
        <v>1319</v>
      </c>
      <c r="E6" s="9" t="s">
        <v>1320</v>
      </c>
      <c r="F6" s="85" t="s">
        <v>1321</v>
      </c>
      <c r="G6" s="76" t="s">
        <v>17</v>
      </c>
      <c r="H6" s="76"/>
      <c r="I6" s="72" t="s">
        <v>1322</v>
      </c>
      <c r="J6" s="374" t="str">
        <f>MID(E6,7,2)&amp;"/"&amp;MID(E6,9,2)&amp;"/"&amp;MID(E6,11,2)</f>
        <v>19/02/90</v>
      </c>
      <c r="K6" s="374"/>
      <c r="L6" s="91">
        <f t="shared" ca="1" si="0"/>
        <v>32</v>
      </c>
      <c r="M6" s="72" t="s">
        <v>82</v>
      </c>
      <c r="N6" s="72" t="s">
        <v>42</v>
      </c>
      <c r="O6" s="42" t="s">
        <v>1184</v>
      </c>
    </row>
    <row r="7" spans="1:16">
      <c r="A7" s="7">
        <f>ROWS($A$3:A7)</f>
        <v>5</v>
      </c>
      <c r="B7" s="7">
        <f>ROWS($A$3:B7)</f>
        <v>5</v>
      </c>
      <c r="C7" s="14"/>
      <c r="D7" s="8"/>
      <c r="E7" s="12" t="s">
        <v>1323</v>
      </c>
      <c r="F7" s="15" t="s">
        <v>1324</v>
      </c>
      <c r="G7" s="7"/>
      <c r="H7" s="372" t="s">
        <v>7</v>
      </c>
      <c r="I7" s="77" t="s">
        <v>1325</v>
      </c>
      <c r="J7" s="374" t="str">
        <f>MID(E7,7,2)-40&amp;"/"&amp;MID(E7,9,2)&amp;"/"&amp;MID(E7,11,2)</f>
        <v>29/01/86</v>
      </c>
      <c r="K7" s="374"/>
      <c r="L7" s="91">
        <f t="shared" ca="1" si="0"/>
        <v>36</v>
      </c>
      <c r="M7" s="14" t="s">
        <v>98</v>
      </c>
      <c r="N7" s="14" t="s">
        <v>47</v>
      </c>
      <c r="O7" s="42"/>
    </row>
    <row r="8" spans="1:16">
      <c r="A8" s="7">
        <f>ROWS($A$3:A8)</f>
        <v>6</v>
      </c>
      <c r="B8" s="7">
        <f>ROWS($A$3:B8)</f>
        <v>6</v>
      </c>
      <c r="C8" s="72"/>
      <c r="D8" s="414"/>
      <c r="E8" s="9" t="s">
        <v>1326</v>
      </c>
      <c r="F8" s="10" t="s">
        <v>1327</v>
      </c>
      <c r="G8" s="7"/>
      <c r="H8" s="82" t="s">
        <v>7</v>
      </c>
      <c r="I8" s="14" t="s">
        <v>23</v>
      </c>
      <c r="J8" s="374" t="str">
        <f>MID(E8,7,2)-40&amp;"/"&amp;MID(E8,9,2)&amp;"/"&amp;MID(E8,11,2)</f>
        <v>28/11/14</v>
      </c>
      <c r="K8" s="374"/>
      <c r="L8" s="91">
        <f t="shared" ca="1" si="0"/>
        <v>8</v>
      </c>
      <c r="M8" s="72" t="s">
        <v>38</v>
      </c>
      <c r="N8" s="72" t="s">
        <v>798</v>
      </c>
      <c r="O8" s="42"/>
    </row>
    <row r="9" spans="1:16">
      <c r="A9" s="7">
        <f>ROWS($A$3:A9)</f>
        <v>7</v>
      </c>
      <c r="B9" s="7">
        <f>ROWS($A$3:B9)</f>
        <v>7</v>
      </c>
      <c r="C9" s="14"/>
      <c r="D9" s="8"/>
      <c r="E9" s="12" t="s">
        <v>1328</v>
      </c>
      <c r="F9" s="15" t="s">
        <v>1329</v>
      </c>
      <c r="G9" s="7"/>
      <c r="H9" s="82" t="s">
        <v>7</v>
      </c>
      <c r="I9" s="14" t="s">
        <v>81</v>
      </c>
      <c r="J9" s="374" t="str">
        <f>MID(E9,7,2)-40&amp;"/"&amp;MID(E9,9,2)&amp;"/"&amp;MID(E9,11,2)</f>
        <v>14/08/17</v>
      </c>
      <c r="K9" s="374"/>
      <c r="L9" s="91">
        <f t="shared" ca="1" si="0"/>
        <v>5</v>
      </c>
      <c r="M9" s="14" t="s">
        <v>82</v>
      </c>
      <c r="N9" s="14" t="s">
        <v>798</v>
      </c>
      <c r="O9" s="42"/>
    </row>
    <row r="10" spans="1:16">
      <c r="A10" s="7">
        <f>ROWS($A$3:A10)</f>
        <v>8</v>
      </c>
      <c r="B10" s="7">
        <f>ROWS($A$3:B10)</f>
        <v>8</v>
      </c>
      <c r="C10" s="14"/>
      <c r="D10" s="8"/>
      <c r="E10" s="12" t="s">
        <v>2414</v>
      </c>
      <c r="F10" s="15" t="s">
        <v>1330</v>
      </c>
      <c r="G10" s="17" t="s">
        <v>17</v>
      </c>
      <c r="H10" s="17"/>
      <c r="I10" s="14" t="s">
        <v>1331</v>
      </c>
      <c r="J10" s="374" t="str">
        <f>MID(E10,7,2)&amp;"/"&amp;MID(E10,9,2)&amp;"/"&amp;MID(E10,11,2)</f>
        <v>25/10/19</v>
      </c>
      <c r="K10" s="374"/>
      <c r="L10" s="91">
        <v>3</v>
      </c>
      <c r="M10" s="72" t="s">
        <v>1332</v>
      </c>
      <c r="N10" s="72" t="s">
        <v>798</v>
      </c>
      <c r="O10" s="42"/>
    </row>
    <row r="11" spans="1:16">
      <c r="A11" s="7">
        <f>ROWS($A$3:A11)</f>
        <v>9</v>
      </c>
      <c r="B11" s="7">
        <f>ROWS($A$3:B11)</f>
        <v>9</v>
      </c>
      <c r="C11" s="72">
        <v>4</v>
      </c>
      <c r="D11" s="414" t="s">
        <v>1333</v>
      </c>
      <c r="E11" s="9" t="s">
        <v>1334</v>
      </c>
      <c r="F11" s="85" t="s">
        <v>1335</v>
      </c>
      <c r="G11" s="76" t="s">
        <v>17</v>
      </c>
      <c r="H11" s="76"/>
      <c r="I11" s="14" t="s">
        <v>23</v>
      </c>
      <c r="J11" s="374" t="str">
        <f>MID(E11,7,2)&amp;"/"&amp;MID(E11,9,2)&amp;"/"&amp;MID(E11,11,2)</f>
        <v>15/02/70</v>
      </c>
      <c r="K11" s="374"/>
      <c r="L11" s="91">
        <f t="shared" ref="L11:L74" ca="1" si="1">ROUNDDOWN(YEARFRAC(J11,TODAY(),1),0)</f>
        <v>52</v>
      </c>
      <c r="M11" s="72" t="s">
        <v>19</v>
      </c>
      <c r="N11" s="72" t="s">
        <v>772</v>
      </c>
      <c r="O11" s="95" t="s">
        <v>1336</v>
      </c>
    </row>
    <row r="12" spans="1:16">
      <c r="A12" s="7">
        <f>ROWS($A$3:A12)</f>
        <v>10</v>
      </c>
      <c r="B12" s="7">
        <f>ROWS($A$3:B12)</f>
        <v>10</v>
      </c>
      <c r="C12" s="14"/>
      <c r="D12" s="8"/>
      <c r="E12" s="12" t="s">
        <v>1337</v>
      </c>
      <c r="F12" s="15" t="s">
        <v>1338</v>
      </c>
      <c r="G12" s="7"/>
      <c r="H12" s="82" t="s">
        <v>7</v>
      </c>
      <c r="I12" s="96" t="s">
        <v>1339</v>
      </c>
      <c r="J12" s="374" t="str">
        <f>MID(E12,7,2)-40&amp;"/"&amp;MID(E12,9,2)&amp;"/"&amp;MID(E12,11,2)</f>
        <v>29/11/74</v>
      </c>
      <c r="K12" s="374"/>
      <c r="L12" s="91">
        <f t="shared" ca="1" si="1"/>
        <v>48</v>
      </c>
      <c r="M12" s="14" t="s">
        <v>19</v>
      </c>
      <c r="N12" s="14" t="s">
        <v>772</v>
      </c>
      <c r="O12" s="95"/>
    </row>
    <row r="13" spans="1:16" s="54" customFormat="1">
      <c r="A13" s="7">
        <f>ROWS($A$3:A13)</f>
        <v>11</v>
      </c>
      <c r="B13" s="7">
        <f>ROWS($A$3:B13)</f>
        <v>11</v>
      </c>
      <c r="C13" s="72"/>
      <c r="D13" s="414"/>
      <c r="E13" s="9" t="s">
        <v>1340</v>
      </c>
      <c r="F13" s="10" t="s">
        <v>1341</v>
      </c>
      <c r="G13" s="79" t="s">
        <v>17</v>
      </c>
      <c r="H13" s="79"/>
      <c r="I13" s="78" t="s">
        <v>191</v>
      </c>
      <c r="J13" s="374" t="str">
        <f>MID(E13,7,2)&amp;"/"&amp;MID(E13,9,2)&amp;"/"&amp;MID(E13,11,2)</f>
        <v>06/05/99</v>
      </c>
      <c r="K13" s="374"/>
      <c r="L13" s="91">
        <f t="shared" ca="1" si="1"/>
        <v>23</v>
      </c>
      <c r="M13" s="72" t="s">
        <v>19</v>
      </c>
      <c r="N13" s="72" t="s">
        <v>74</v>
      </c>
      <c r="O13" s="95"/>
    </row>
    <row r="14" spans="1:16">
      <c r="A14" s="7">
        <f>ROWS($A$3:A14)</f>
        <v>12</v>
      </c>
      <c r="B14" s="7">
        <f>ROWS($A$3:B14)</f>
        <v>12</v>
      </c>
      <c r="C14" s="14"/>
      <c r="D14" s="8"/>
      <c r="E14" s="12" t="s">
        <v>1342</v>
      </c>
      <c r="F14" s="15" t="s">
        <v>1343</v>
      </c>
      <c r="G14" s="7"/>
      <c r="H14" s="82" t="s">
        <v>7</v>
      </c>
      <c r="I14" s="14" t="s">
        <v>23</v>
      </c>
      <c r="J14" s="374" t="str">
        <f>MID(E14,7,2)-40&amp;"/"&amp;MID(E14,9,2)&amp;"/"&amp;MID(E14,11,2)</f>
        <v>6/09/03</v>
      </c>
      <c r="K14" s="374"/>
      <c r="L14" s="91">
        <f t="shared" ca="1" si="1"/>
        <v>19</v>
      </c>
      <c r="M14" s="14" t="s">
        <v>19</v>
      </c>
      <c r="N14" s="14" t="s">
        <v>35</v>
      </c>
      <c r="O14" s="95"/>
    </row>
    <row r="15" spans="1:16" s="54" customFormat="1">
      <c r="A15" s="7">
        <f>ROWS($A$3:A15)</f>
        <v>13</v>
      </c>
      <c r="B15" s="7">
        <f>ROWS($A$3:B15)</f>
        <v>13</v>
      </c>
      <c r="C15" s="72"/>
      <c r="D15" s="414"/>
      <c r="E15" s="9" t="s">
        <v>1344</v>
      </c>
      <c r="F15" s="10" t="s">
        <v>1345</v>
      </c>
      <c r="G15" s="80" t="s">
        <v>17</v>
      </c>
      <c r="H15" s="80"/>
      <c r="I15" s="14" t="s">
        <v>23</v>
      </c>
      <c r="J15" s="374" t="str">
        <f>MID(E15,7,2)&amp;"/"&amp;MID(E15,9,2)&amp;"/"&amp;MID(E15,11,2)</f>
        <v>13/10/04</v>
      </c>
      <c r="K15" s="374"/>
      <c r="L15" s="91">
        <f t="shared" ca="1" si="1"/>
        <v>18</v>
      </c>
      <c r="M15" s="72" t="s">
        <v>113</v>
      </c>
      <c r="N15" s="72" t="s">
        <v>1346</v>
      </c>
      <c r="O15" s="95"/>
    </row>
    <row r="16" spans="1:16">
      <c r="A16" s="7">
        <f>ROWS($A$3:A16)</f>
        <v>14</v>
      </c>
      <c r="B16" s="7">
        <f>ROWS($A$3:B16)</f>
        <v>14</v>
      </c>
      <c r="C16" s="14"/>
      <c r="D16" s="8"/>
      <c r="E16" s="12" t="s">
        <v>1347</v>
      </c>
      <c r="F16" s="15" t="s">
        <v>1348</v>
      </c>
      <c r="G16" s="7"/>
      <c r="H16" s="82" t="s">
        <v>7</v>
      </c>
      <c r="I16" s="14" t="s">
        <v>23</v>
      </c>
      <c r="J16" s="374" t="str">
        <f>MID(E16,7,2)-40&amp;"/"&amp;MID(E16,9,2)&amp;"/"&amp;MID(E16,11,2)</f>
        <v>24/08/06</v>
      </c>
      <c r="K16" s="374"/>
      <c r="L16" s="91">
        <f t="shared" ca="1" si="1"/>
        <v>16</v>
      </c>
      <c r="M16" s="14" t="s">
        <v>113</v>
      </c>
      <c r="N16" s="14" t="s">
        <v>35</v>
      </c>
      <c r="O16" s="95"/>
    </row>
    <row r="17" spans="1:15" s="54" customFormat="1">
      <c r="A17" s="7">
        <f>ROWS($A$3:A17)</f>
        <v>15</v>
      </c>
      <c r="B17" s="7">
        <f>ROWS($A$3:B17)</f>
        <v>15</v>
      </c>
      <c r="C17" s="72"/>
      <c r="D17" s="414"/>
      <c r="E17" s="9" t="s">
        <v>1349</v>
      </c>
      <c r="F17" s="10" t="s">
        <v>1350</v>
      </c>
      <c r="G17" s="80" t="s">
        <v>17</v>
      </c>
      <c r="H17" s="80"/>
      <c r="I17" s="14" t="s">
        <v>23</v>
      </c>
      <c r="J17" s="374" t="str">
        <f>MID(E17,7,2)&amp;"/"&amp;MID(E17,9,2)&amp;"/"&amp;MID(E17,11,2)</f>
        <v>10/12/09</v>
      </c>
      <c r="K17" s="374"/>
      <c r="L17" s="91">
        <f t="shared" ca="1" si="1"/>
        <v>12</v>
      </c>
      <c r="M17" s="72" t="s">
        <v>38</v>
      </c>
      <c r="N17" s="72" t="s">
        <v>35</v>
      </c>
      <c r="O17" s="95"/>
    </row>
    <row r="18" spans="1:15">
      <c r="A18" s="7">
        <f>ROWS($A$3:A18)</f>
        <v>16</v>
      </c>
      <c r="B18" s="7">
        <f>ROWS($A$3:B18)</f>
        <v>16</v>
      </c>
      <c r="C18" s="14"/>
      <c r="D18" s="8"/>
      <c r="E18" s="9" t="s">
        <v>1351</v>
      </c>
      <c r="F18" s="15" t="s">
        <v>1352</v>
      </c>
      <c r="G18" s="17" t="s">
        <v>17</v>
      </c>
      <c r="H18" s="17"/>
      <c r="I18" s="14" t="s">
        <v>23</v>
      </c>
      <c r="J18" s="374" t="str">
        <f>MID(E18,7,2)&amp;"/"&amp;MID(E18,9,2)&amp;"/"&amp;MID(E18,11,2)</f>
        <v>16/12/13</v>
      </c>
      <c r="K18" s="374"/>
      <c r="L18" s="91">
        <f t="shared" ca="1" si="1"/>
        <v>8</v>
      </c>
      <c r="M18" s="72" t="s">
        <v>38</v>
      </c>
      <c r="N18" s="14" t="s">
        <v>35</v>
      </c>
      <c r="O18" s="95"/>
    </row>
    <row r="19" spans="1:15" s="54" customFormat="1">
      <c r="A19" s="7">
        <f>ROWS($A$3:A19)</f>
        <v>17</v>
      </c>
      <c r="B19" s="7">
        <f>ROWS($A$3:B19)</f>
        <v>17</v>
      </c>
      <c r="C19" s="72">
        <v>5</v>
      </c>
      <c r="D19" s="414" t="s">
        <v>1353</v>
      </c>
      <c r="E19" s="9" t="s">
        <v>1354</v>
      </c>
      <c r="F19" s="85" t="s">
        <v>1355</v>
      </c>
      <c r="G19" s="76" t="s">
        <v>17</v>
      </c>
      <c r="H19" s="76"/>
      <c r="I19" s="72" t="s">
        <v>23</v>
      </c>
      <c r="J19" s="374" t="str">
        <f>MID(E19,7,2)&amp;"/"&amp;MID(E19,9,2)&amp;"/"&amp;MID(E19,11,2)</f>
        <v>27/04/72</v>
      </c>
      <c r="K19" s="374"/>
      <c r="L19" s="91">
        <f t="shared" ca="1" si="1"/>
        <v>50</v>
      </c>
      <c r="M19" s="72" t="s">
        <v>19</v>
      </c>
      <c r="N19" s="72" t="s">
        <v>772</v>
      </c>
      <c r="O19" s="95" t="s">
        <v>1356</v>
      </c>
    </row>
    <row r="20" spans="1:15">
      <c r="A20" s="7">
        <f>ROWS($A$3:A20)</f>
        <v>18</v>
      </c>
      <c r="B20" s="7">
        <f>ROWS($A$3:B20)</f>
        <v>18</v>
      </c>
      <c r="C20" s="14"/>
      <c r="D20" s="8"/>
      <c r="E20" s="12" t="s">
        <v>1357</v>
      </c>
      <c r="F20" s="15" t="s">
        <v>1358</v>
      </c>
      <c r="G20" s="7"/>
      <c r="H20" s="82" t="s">
        <v>7</v>
      </c>
      <c r="I20" s="14" t="s">
        <v>1359</v>
      </c>
      <c r="J20" s="374" t="str">
        <f>MID(E20,7,2)-40&amp;"/"&amp;MID(E20,9,2)&amp;"/"&amp;MID(E20,11,2)</f>
        <v>6/06/74</v>
      </c>
      <c r="K20" s="374"/>
      <c r="L20" s="91">
        <f t="shared" ca="1" si="1"/>
        <v>48</v>
      </c>
      <c r="M20" s="14" t="s">
        <v>19</v>
      </c>
      <c r="N20" s="14" t="s">
        <v>772</v>
      </c>
      <c r="O20" s="95"/>
    </row>
    <row r="21" spans="1:15" s="54" customFormat="1">
      <c r="A21" s="7">
        <f>ROWS($A$3:A21)</f>
        <v>19</v>
      </c>
      <c r="B21" s="7">
        <f>ROWS($A$3:B21)</f>
        <v>19</v>
      </c>
      <c r="C21" s="72"/>
      <c r="D21" s="414"/>
      <c r="E21" s="9" t="s">
        <v>1360</v>
      </c>
      <c r="F21" s="10" t="s">
        <v>1361</v>
      </c>
      <c r="G21" s="80" t="s">
        <v>17</v>
      </c>
      <c r="H21" s="80"/>
      <c r="I21" s="72" t="s">
        <v>23</v>
      </c>
      <c r="J21" s="374" t="str">
        <f>MID(E21,7,2)&amp;"/"&amp;MID(E21,9,2)&amp;"/"&amp;MID(E21,11,2)</f>
        <v>16/09/10</v>
      </c>
      <c r="K21" s="374"/>
      <c r="L21" s="91">
        <f t="shared" ca="1" si="1"/>
        <v>12</v>
      </c>
      <c r="M21" s="72" t="s">
        <v>38</v>
      </c>
      <c r="N21" s="72" t="s">
        <v>35</v>
      </c>
      <c r="O21" s="95"/>
    </row>
    <row r="22" spans="1:15">
      <c r="A22" s="7">
        <f>ROWS($A$3:A22)</f>
        <v>20</v>
      </c>
      <c r="B22" s="7">
        <f>ROWS($A$3:B22)</f>
        <v>20</v>
      </c>
      <c r="C22" s="14"/>
      <c r="D22" s="8"/>
      <c r="E22" s="12" t="s">
        <v>1362</v>
      </c>
      <c r="F22" s="15" t="s">
        <v>1363</v>
      </c>
      <c r="G22" s="17" t="s">
        <v>17</v>
      </c>
      <c r="H22" s="17"/>
      <c r="I22" s="14" t="s">
        <v>23</v>
      </c>
      <c r="J22" s="374" t="str">
        <f>MID(E22,7,2)&amp;"/"&amp;MID(E22,9,2)&amp;"/"&amp;MID(E22,11,2)</f>
        <v>30/11/12</v>
      </c>
      <c r="K22" s="374"/>
      <c r="L22" s="91">
        <f t="shared" ca="1" si="1"/>
        <v>10</v>
      </c>
      <c r="M22" s="72" t="s">
        <v>38</v>
      </c>
      <c r="N22" s="14" t="s">
        <v>35</v>
      </c>
      <c r="O22" s="95"/>
    </row>
    <row r="23" spans="1:15" s="54" customFormat="1">
      <c r="A23" s="7">
        <f>ROWS($A$3:A23)</f>
        <v>21</v>
      </c>
      <c r="B23" s="7">
        <f>ROWS($A$3:B23)</f>
        <v>21</v>
      </c>
      <c r="C23" s="72">
        <v>6</v>
      </c>
      <c r="D23" s="414" t="s">
        <v>1364</v>
      </c>
      <c r="E23" s="9" t="s">
        <v>1365</v>
      </c>
      <c r="F23" s="415" t="s">
        <v>1366</v>
      </c>
      <c r="G23" s="76" t="s">
        <v>17</v>
      </c>
      <c r="H23" s="76"/>
      <c r="I23" s="97" t="s">
        <v>1367</v>
      </c>
      <c r="J23" s="374" t="str">
        <f>MID(E23,7,2)&amp;"/"&amp;MID(E23,9,2)&amp;"/"&amp;MID(E23,11,2)</f>
        <v>15/06/86</v>
      </c>
      <c r="K23" s="374"/>
      <c r="L23" s="91">
        <f t="shared" ca="1" si="1"/>
        <v>36</v>
      </c>
      <c r="M23" s="72" t="s">
        <v>98</v>
      </c>
      <c r="N23" s="72" t="s">
        <v>1368</v>
      </c>
      <c r="O23" s="95" t="s">
        <v>1184</v>
      </c>
    </row>
    <row r="24" spans="1:15">
      <c r="A24" s="7">
        <f>ROWS($A$3:A24)</f>
        <v>22</v>
      </c>
      <c r="B24" s="7">
        <f>ROWS($A$3:B24)</f>
        <v>22</v>
      </c>
      <c r="C24" s="14"/>
      <c r="D24" s="8"/>
      <c r="E24" s="12" t="s">
        <v>1369</v>
      </c>
      <c r="F24" s="15" t="s">
        <v>1370</v>
      </c>
      <c r="G24" s="7"/>
      <c r="H24" s="82" t="s">
        <v>7</v>
      </c>
      <c r="I24" s="14" t="s">
        <v>50</v>
      </c>
      <c r="J24" s="374" t="str">
        <f>MID(E24,7,2)-40&amp;"/"&amp;MID(E24,9,2)&amp;"/"&amp;MID(E24,11,2)</f>
        <v>1/11/89</v>
      </c>
      <c r="K24" s="374"/>
      <c r="L24" s="91">
        <f t="shared" ca="1" si="1"/>
        <v>33</v>
      </c>
      <c r="M24" s="14" t="s">
        <v>98</v>
      </c>
      <c r="N24" s="14" t="s">
        <v>1368</v>
      </c>
      <c r="O24" s="95"/>
    </row>
    <row r="25" spans="1:15" s="54" customFormat="1">
      <c r="A25" s="7">
        <f>ROWS($A$3:A25)</f>
        <v>23</v>
      </c>
      <c r="B25" s="7">
        <f>ROWS($A$3:B25)</f>
        <v>23</v>
      </c>
      <c r="C25" s="72"/>
      <c r="D25" s="414"/>
      <c r="E25" s="9" t="s">
        <v>1371</v>
      </c>
      <c r="F25" s="10" t="s">
        <v>1372</v>
      </c>
      <c r="G25" s="7"/>
      <c r="H25" s="82" t="s">
        <v>7</v>
      </c>
      <c r="I25" s="72" t="s">
        <v>50</v>
      </c>
      <c r="J25" s="374" t="str">
        <f>MID(E25,7,2)-40&amp;"/"&amp;MID(E25,9,2)&amp;"/"&amp;MID(E25,11,2)</f>
        <v>18/11/14</v>
      </c>
      <c r="K25" s="374"/>
      <c r="L25" s="91">
        <f t="shared" ca="1" si="1"/>
        <v>8</v>
      </c>
      <c r="M25" s="72" t="s">
        <v>38</v>
      </c>
      <c r="N25" s="72" t="s">
        <v>35</v>
      </c>
      <c r="O25" s="95"/>
    </row>
    <row r="26" spans="1:15">
      <c r="A26" s="7">
        <f>ROWS($A$3:A26)</f>
        <v>24</v>
      </c>
      <c r="B26" s="7">
        <f>ROWS($A$3:B26)</f>
        <v>24</v>
      </c>
      <c r="C26" s="14">
        <v>7</v>
      </c>
      <c r="D26" s="8" t="s">
        <v>1373</v>
      </c>
      <c r="E26" s="12" t="s">
        <v>1374</v>
      </c>
      <c r="F26" s="13" t="s">
        <v>1375</v>
      </c>
      <c r="G26" s="17" t="s">
        <v>17</v>
      </c>
      <c r="H26" s="17"/>
      <c r="I26" s="14" t="s">
        <v>1376</v>
      </c>
      <c r="J26" s="374" t="str">
        <f>MID(E26,7,2)&amp;"/"&amp;MID(E26,9,2)&amp;"/"&amp;MID(E26,11,2)</f>
        <v>20/02/85</v>
      </c>
      <c r="K26" s="374"/>
      <c r="L26" s="91">
        <f t="shared" ca="1" si="1"/>
        <v>37</v>
      </c>
      <c r="M26" s="14" t="s">
        <v>98</v>
      </c>
      <c r="N26" s="14" t="s">
        <v>1368</v>
      </c>
      <c r="O26" s="95" t="s">
        <v>1184</v>
      </c>
    </row>
    <row r="27" spans="1:15" s="54" customFormat="1">
      <c r="A27" s="7">
        <f>ROWS($A$3:A27)</f>
        <v>25</v>
      </c>
      <c r="B27" s="7">
        <f>ROWS($A$3:B27)</f>
        <v>25</v>
      </c>
      <c r="C27" s="72"/>
      <c r="D27" s="414"/>
      <c r="E27" s="9" t="s">
        <v>1377</v>
      </c>
      <c r="F27" s="10" t="s">
        <v>1378</v>
      </c>
      <c r="G27" s="7"/>
      <c r="H27" s="82" t="s">
        <v>7</v>
      </c>
      <c r="I27" s="72" t="s">
        <v>1379</v>
      </c>
      <c r="J27" s="374" t="str">
        <f>MID(E27,7,2)-40&amp;"/"&amp;MID(E27,9,2)&amp;"/"&amp;MID(E27,11,2)</f>
        <v>17/12/90</v>
      </c>
      <c r="K27" s="374"/>
      <c r="L27" s="91">
        <f t="shared" ca="1" si="1"/>
        <v>31</v>
      </c>
      <c r="M27" s="72" t="s">
        <v>98</v>
      </c>
      <c r="N27" s="72" t="s">
        <v>1368</v>
      </c>
      <c r="O27" s="95"/>
    </row>
    <row r="28" spans="1:15" s="54" customFormat="1">
      <c r="A28" s="7">
        <f>ROWS($A$3:A28)</f>
        <v>26</v>
      </c>
      <c r="B28" s="7">
        <f>ROWS($A$3:B28)</f>
        <v>26</v>
      </c>
      <c r="C28" s="72"/>
      <c r="D28" s="414"/>
      <c r="E28" s="9" t="s">
        <v>2415</v>
      </c>
      <c r="F28" s="10" t="s">
        <v>2416</v>
      </c>
      <c r="G28" s="7" t="s">
        <v>17</v>
      </c>
      <c r="H28" s="82"/>
      <c r="I28" s="72" t="s">
        <v>2417</v>
      </c>
      <c r="J28" s="374" t="str">
        <f>MID(E28,7,2)&amp;"/"&amp;MID(E28,9,2)&amp;"/"&amp;MID(E28,11,2)</f>
        <v>08/07/17</v>
      </c>
      <c r="K28" s="374"/>
      <c r="L28" s="91">
        <f t="shared" ca="1" si="1"/>
        <v>5</v>
      </c>
      <c r="M28" s="72" t="s">
        <v>1332</v>
      </c>
      <c r="N28" s="72" t="s">
        <v>52</v>
      </c>
      <c r="O28" s="95"/>
    </row>
    <row r="29" spans="1:15" s="54" customFormat="1">
      <c r="A29" s="7">
        <f>ROWS($A$3:A29)</f>
        <v>27</v>
      </c>
      <c r="B29" s="7">
        <f>ROWS($A$3:B29)</f>
        <v>27</v>
      </c>
      <c r="C29" s="14">
        <v>8</v>
      </c>
      <c r="D29" s="8" t="s">
        <v>1380</v>
      </c>
      <c r="E29" s="12" t="s">
        <v>1381</v>
      </c>
      <c r="F29" s="13" t="s">
        <v>1382</v>
      </c>
      <c r="G29" s="7"/>
      <c r="H29" s="82" t="s">
        <v>7</v>
      </c>
      <c r="I29" s="14" t="s">
        <v>492</v>
      </c>
      <c r="J29" s="374" t="str">
        <f>MID(E29,7,2)-40&amp;"/"&amp;MID(E29,9,2)&amp;"/"&amp;MID(E29,11,2)</f>
        <v>27/02/62</v>
      </c>
      <c r="K29" s="374"/>
      <c r="L29" s="91">
        <f t="shared" ca="1" si="1"/>
        <v>60</v>
      </c>
      <c r="M29" s="14" t="s">
        <v>98</v>
      </c>
      <c r="N29" s="14" t="s">
        <v>1368</v>
      </c>
      <c r="O29" s="95"/>
    </row>
    <row r="30" spans="1:15">
      <c r="A30" s="7">
        <f>ROWS($A$3:A30)</f>
        <v>28</v>
      </c>
      <c r="B30" s="7">
        <f>ROWS($A$3:B30)</f>
        <v>28</v>
      </c>
      <c r="C30" s="72"/>
      <c r="D30" s="414"/>
      <c r="E30" s="9" t="s">
        <v>1383</v>
      </c>
      <c r="F30" s="10" t="s">
        <v>1384</v>
      </c>
      <c r="G30" s="83"/>
      <c r="H30" s="83" t="s">
        <v>7</v>
      </c>
      <c r="I30" s="72" t="s">
        <v>23</v>
      </c>
      <c r="J30" s="374" t="str">
        <f>MID(E30,7,2)-40&amp;"/"&amp;MID(E30,9,2)&amp;"/"&amp;MID(E30,11,2)</f>
        <v>26/01/92</v>
      </c>
      <c r="K30" s="374"/>
      <c r="L30" s="91">
        <f t="shared" ca="1" si="1"/>
        <v>30</v>
      </c>
      <c r="M30" s="72" t="s">
        <v>98</v>
      </c>
      <c r="N30" s="72" t="s">
        <v>74</v>
      </c>
      <c r="O30" s="95"/>
    </row>
    <row r="31" spans="1:15">
      <c r="A31" s="7">
        <f>ROWS($A$3:A31)</f>
        <v>29</v>
      </c>
      <c r="B31" s="7">
        <f>ROWS($A$3:B31)</f>
        <v>29</v>
      </c>
      <c r="C31" s="72"/>
      <c r="D31" s="414"/>
      <c r="E31" s="9" t="s">
        <v>1385</v>
      </c>
      <c r="F31" s="10" t="s">
        <v>1386</v>
      </c>
      <c r="G31" s="80" t="s">
        <v>17</v>
      </c>
      <c r="H31" s="83" t="s">
        <v>7</v>
      </c>
      <c r="I31" s="72" t="s">
        <v>50</v>
      </c>
      <c r="J31" s="374" t="str">
        <f>MID(E31,7,2)&amp;"/"&amp;MID(E31,9,2)&amp;"/"&amp;MID(E31,11,2)</f>
        <v>20/03/95</v>
      </c>
      <c r="K31" s="374"/>
      <c r="L31" s="91">
        <f t="shared" ca="1" si="1"/>
        <v>27</v>
      </c>
      <c r="M31" s="72" t="s">
        <v>98</v>
      </c>
      <c r="N31" s="72" t="s">
        <v>42</v>
      </c>
      <c r="O31" s="95"/>
    </row>
    <row r="32" spans="1:15">
      <c r="A32" s="7">
        <f>ROWS($A$3:A32)</f>
        <v>30</v>
      </c>
      <c r="B32" s="7">
        <f>ROWS($A$3:B32)</f>
        <v>30</v>
      </c>
      <c r="C32" s="14">
        <v>9</v>
      </c>
      <c r="D32" s="8" t="s">
        <v>1387</v>
      </c>
      <c r="E32" s="12" t="s">
        <v>1388</v>
      </c>
      <c r="F32" s="13" t="s">
        <v>1389</v>
      </c>
      <c r="G32" s="71" t="s">
        <v>17</v>
      </c>
      <c r="H32" s="82" t="s">
        <v>7</v>
      </c>
      <c r="I32" s="14" t="s">
        <v>1390</v>
      </c>
      <c r="J32" s="374" t="str">
        <f>MID(E32,7,2)&amp;"/"&amp;MID(E32,9,2)&amp;"/"&amp;MID(E32,11,2)</f>
        <v>25/09/68</v>
      </c>
      <c r="K32" s="374"/>
      <c r="L32" s="91">
        <f t="shared" ca="1" si="1"/>
        <v>54</v>
      </c>
      <c r="M32" s="14" t="s">
        <v>98</v>
      </c>
      <c r="N32" s="14" t="s">
        <v>1368</v>
      </c>
      <c r="O32" s="95"/>
    </row>
    <row r="33" spans="1:15">
      <c r="A33" s="7">
        <f>ROWS($A$3:A33)</f>
        <v>31</v>
      </c>
      <c r="B33" s="7">
        <f>ROWS($A$3:B33)</f>
        <v>31</v>
      </c>
      <c r="C33" s="72"/>
      <c r="D33" s="414"/>
      <c r="E33" s="9" t="s">
        <v>1391</v>
      </c>
      <c r="F33" s="10" t="s">
        <v>1392</v>
      </c>
      <c r="G33" s="83"/>
      <c r="H33" s="82" t="s">
        <v>7</v>
      </c>
      <c r="I33" s="72" t="s">
        <v>23</v>
      </c>
      <c r="J33" s="374" t="str">
        <f>MID(E33,7,2)-40&amp;"/"&amp;MID(E33,9,2)&amp;"/"&amp;MID(E33,11,2)</f>
        <v>7/07/65</v>
      </c>
      <c r="K33" s="374"/>
      <c r="L33" s="91">
        <f t="shared" ca="1" si="1"/>
        <v>57</v>
      </c>
      <c r="M33" s="72" t="s">
        <v>98</v>
      </c>
      <c r="N33" s="72" t="s">
        <v>1368</v>
      </c>
      <c r="O33" s="95"/>
    </row>
    <row r="34" spans="1:15">
      <c r="A34" s="7">
        <f>ROWS($A$3:A34)</f>
        <v>32</v>
      </c>
      <c r="B34" s="7">
        <f>ROWS($A$3:B34)</f>
        <v>32</v>
      </c>
      <c r="C34" s="14"/>
      <c r="D34" s="8"/>
      <c r="E34" s="12" t="s">
        <v>1393</v>
      </c>
      <c r="F34" s="15" t="s">
        <v>1394</v>
      </c>
      <c r="G34" s="17" t="s">
        <v>17</v>
      </c>
      <c r="H34" s="82" t="s">
        <v>7</v>
      </c>
      <c r="I34" s="14" t="s">
        <v>50</v>
      </c>
      <c r="J34" s="374" t="str">
        <f>MID(E34,7,2)&amp;"/"&amp;MID(E34,9,2)&amp;"/"&amp;MID(E34,11,2)</f>
        <v>19/07/97</v>
      </c>
      <c r="K34" s="374"/>
      <c r="L34" s="91">
        <f t="shared" ca="1" si="1"/>
        <v>25</v>
      </c>
      <c r="M34" s="14" t="s">
        <v>98</v>
      </c>
      <c r="N34" s="72" t="s">
        <v>74</v>
      </c>
      <c r="O34" s="95"/>
    </row>
    <row r="35" spans="1:15">
      <c r="A35" s="7">
        <f>ROWS($A$3:A35)</f>
        <v>33</v>
      </c>
      <c r="B35" s="7">
        <f>ROWS($A$3:B35)</f>
        <v>33</v>
      </c>
      <c r="C35" s="72"/>
      <c r="D35" s="414"/>
      <c r="E35" s="9" t="s">
        <v>1395</v>
      </c>
      <c r="F35" s="10" t="s">
        <v>1396</v>
      </c>
      <c r="G35" s="80" t="s">
        <v>17</v>
      </c>
      <c r="H35" s="82" t="s">
        <v>7</v>
      </c>
      <c r="I35" s="72" t="s">
        <v>50</v>
      </c>
      <c r="J35" s="374" t="str">
        <f>MID(E35,7,2)&amp;"/"&amp;MID(E35,9,2)&amp;"/"&amp;MID(E35,11,2)</f>
        <v>02/07/99</v>
      </c>
      <c r="K35" s="374"/>
      <c r="L35" s="91">
        <f t="shared" ca="1" si="1"/>
        <v>23</v>
      </c>
      <c r="M35" s="72" t="s">
        <v>98</v>
      </c>
      <c r="N35" s="72" t="s">
        <v>245</v>
      </c>
      <c r="O35" s="95"/>
    </row>
    <row r="36" spans="1:15">
      <c r="A36" s="7">
        <f>ROWS($A$3:A36)</f>
        <v>34</v>
      </c>
      <c r="B36" s="7">
        <f>ROWS($A$3:B36)</f>
        <v>34</v>
      </c>
      <c r="C36" s="14"/>
      <c r="D36" s="8"/>
      <c r="E36" s="12" t="s">
        <v>1397</v>
      </c>
      <c r="F36" s="15" t="s">
        <v>1398</v>
      </c>
      <c r="G36" s="82"/>
      <c r="H36" s="82" t="s">
        <v>7</v>
      </c>
      <c r="I36" s="14" t="s">
        <v>50</v>
      </c>
      <c r="J36" s="374" t="str">
        <f>MID(E36,7,2)-40&amp;"/"&amp;MID(E36,9,2)&amp;"/"&amp;MID(E36,11,2)</f>
        <v>25/08/01</v>
      </c>
      <c r="K36" s="374"/>
      <c r="L36" s="91">
        <f t="shared" ca="1" si="1"/>
        <v>21</v>
      </c>
      <c r="M36" s="14" t="s">
        <v>98</v>
      </c>
      <c r="N36" s="14" t="s">
        <v>245</v>
      </c>
      <c r="O36" s="95"/>
    </row>
    <row r="37" spans="1:15">
      <c r="A37" s="7">
        <f>ROWS($A$3:A37)</f>
        <v>35</v>
      </c>
      <c r="B37" s="7">
        <f>ROWS($A$3:B37)</f>
        <v>35</v>
      </c>
      <c r="C37" s="14"/>
      <c r="D37" s="8"/>
      <c r="E37" s="12" t="s">
        <v>1399</v>
      </c>
      <c r="F37" s="15" t="s">
        <v>1400</v>
      </c>
      <c r="G37" s="82"/>
      <c r="H37" s="82" t="s">
        <v>7</v>
      </c>
      <c r="I37" s="14" t="s">
        <v>1401</v>
      </c>
      <c r="J37" s="374" t="str">
        <f>MID(E37,7,2)-40&amp;"/"&amp;MID(E37,9,2)&amp;"/"&amp;MID(E37,11,2)</f>
        <v>13/08/13</v>
      </c>
      <c r="K37" s="374"/>
      <c r="L37" s="91">
        <f t="shared" ca="1" si="1"/>
        <v>9</v>
      </c>
      <c r="M37" s="72" t="s">
        <v>38</v>
      </c>
      <c r="N37" s="14" t="s">
        <v>35</v>
      </c>
      <c r="O37" s="95"/>
    </row>
    <row r="38" spans="1:15">
      <c r="A38" s="7">
        <f>ROWS($A$3:A38)</f>
        <v>36</v>
      </c>
      <c r="B38" s="7">
        <f>ROWS($A$3:B38)</f>
        <v>36</v>
      </c>
      <c r="C38" s="72">
        <v>10</v>
      </c>
      <c r="D38" s="414" t="s">
        <v>1402</v>
      </c>
      <c r="E38" s="9" t="s">
        <v>1403</v>
      </c>
      <c r="F38" s="85" t="s">
        <v>1404</v>
      </c>
      <c r="G38" s="76" t="s">
        <v>17</v>
      </c>
      <c r="H38" s="82" t="s">
        <v>7</v>
      </c>
      <c r="I38" s="72" t="s">
        <v>23</v>
      </c>
      <c r="J38" s="374" t="str">
        <f>MID(E38,7,2)&amp;"/"&amp;MID(E38,9,2)&amp;"/"&amp;MID(E38,11,2)</f>
        <v>15/06/85</v>
      </c>
      <c r="K38" s="374"/>
      <c r="L38" s="91">
        <f t="shared" ca="1" si="1"/>
        <v>37</v>
      </c>
      <c r="M38" s="72" t="s">
        <v>98</v>
      </c>
      <c r="N38" s="72" t="s">
        <v>42</v>
      </c>
      <c r="O38" s="95" t="s">
        <v>1184</v>
      </c>
    </row>
    <row r="39" spans="1:15">
      <c r="A39" s="7">
        <f>ROWS($A$3:A39)</f>
        <v>37</v>
      </c>
      <c r="B39" s="7">
        <f>ROWS($A$3:B39)</f>
        <v>37</v>
      </c>
      <c r="C39" s="14"/>
      <c r="D39" s="8"/>
      <c r="E39" s="12" t="s">
        <v>1405</v>
      </c>
      <c r="F39" s="15" t="s">
        <v>1406</v>
      </c>
      <c r="G39" s="82"/>
      <c r="H39" s="82" t="s">
        <v>7</v>
      </c>
      <c r="I39" s="14" t="s">
        <v>1407</v>
      </c>
      <c r="J39" s="374" t="str">
        <f>MID(E39,7,2)-40&amp;"/"&amp;MID(E39,9,2)&amp;"/"&amp;MID(E39,11,2)</f>
        <v>27/08/89</v>
      </c>
      <c r="K39" s="374"/>
      <c r="L39" s="91">
        <f t="shared" ca="1" si="1"/>
        <v>33</v>
      </c>
      <c r="M39" s="14" t="s">
        <v>19</v>
      </c>
      <c r="N39" s="14" t="s">
        <v>47</v>
      </c>
      <c r="O39" s="95"/>
    </row>
    <row r="40" spans="1:15">
      <c r="A40" s="7">
        <f>ROWS($A$3:A40)</f>
        <v>38</v>
      </c>
      <c r="B40" s="7">
        <f>ROWS($A$3:B40)</f>
        <v>38</v>
      </c>
      <c r="C40" s="72"/>
      <c r="D40" s="414"/>
      <c r="E40" s="9" t="s">
        <v>1408</v>
      </c>
      <c r="F40" s="10" t="s">
        <v>1409</v>
      </c>
      <c r="G40" s="80" t="s">
        <v>17</v>
      </c>
      <c r="H40" s="80"/>
      <c r="I40" s="72" t="s">
        <v>50</v>
      </c>
      <c r="J40" s="374" t="str">
        <f>MID(E40,7,2)&amp;"/"&amp;MID(E40,9,2)&amp;"/"&amp;MID(E40,11,2)</f>
        <v>05/05/15</v>
      </c>
      <c r="K40" s="374"/>
      <c r="L40" s="91">
        <f t="shared" ca="1" si="1"/>
        <v>7</v>
      </c>
      <c r="M40" s="72" t="s">
        <v>38</v>
      </c>
      <c r="N40" s="72" t="s">
        <v>798</v>
      </c>
      <c r="O40" s="95"/>
    </row>
    <row r="41" spans="1:15">
      <c r="A41" s="7">
        <f>ROWS($A$3:A41)</f>
        <v>39</v>
      </c>
      <c r="B41" s="7">
        <f>ROWS($A$3:B41)</f>
        <v>39</v>
      </c>
      <c r="C41" s="14"/>
      <c r="D41" s="8"/>
      <c r="E41" s="12" t="s">
        <v>1410</v>
      </c>
      <c r="F41" s="15" t="s">
        <v>1411</v>
      </c>
      <c r="G41" s="17" t="s">
        <v>17</v>
      </c>
      <c r="H41" s="17"/>
      <c r="I41" s="14" t="s">
        <v>50</v>
      </c>
      <c r="J41" s="374" t="str">
        <f>MID(E41,7,2)&amp;"/"&amp;MID(E41,9,2)&amp;"/"&amp;MID(E41,11,2)</f>
        <v>14/09/17</v>
      </c>
      <c r="K41" s="374"/>
      <c r="L41" s="91">
        <f t="shared" ca="1" si="1"/>
        <v>5</v>
      </c>
      <c r="M41" s="14" t="s">
        <v>1332</v>
      </c>
      <c r="N41" s="14" t="s">
        <v>798</v>
      </c>
      <c r="O41" s="95"/>
    </row>
    <row r="42" spans="1:15">
      <c r="A42" s="7">
        <f>ROWS($A$3:A42)</f>
        <v>40</v>
      </c>
      <c r="B42" s="7">
        <f>ROWS($A$3:B42)</f>
        <v>40</v>
      </c>
      <c r="C42" s="72">
        <v>11</v>
      </c>
      <c r="D42" s="414" t="s">
        <v>1412</v>
      </c>
      <c r="E42" s="9" t="s">
        <v>1413</v>
      </c>
      <c r="F42" s="85" t="s">
        <v>1414</v>
      </c>
      <c r="G42" s="76" t="s">
        <v>17</v>
      </c>
      <c r="H42" s="76"/>
      <c r="I42" s="72" t="s">
        <v>1415</v>
      </c>
      <c r="J42" s="374" t="str">
        <f>MID(E42,7,2)&amp;"/"&amp;MID(E42,9,2)&amp;"/"&amp;MID(E42,11,2)</f>
        <v>05/03/56</v>
      </c>
      <c r="K42" s="374"/>
      <c r="L42" s="91">
        <f t="shared" ca="1" si="1"/>
        <v>66</v>
      </c>
      <c r="M42" s="72" t="s">
        <v>98</v>
      </c>
      <c r="N42" s="72" t="s">
        <v>1416</v>
      </c>
      <c r="O42" s="95"/>
    </row>
    <row r="43" spans="1:15">
      <c r="A43" s="7">
        <f>ROWS($A$3:A43)</f>
        <v>41</v>
      </c>
      <c r="B43" s="7">
        <f>ROWS($A$3:B43)</f>
        <v>41</v>
      </c>
      <c r="C43" s="14"/>
      <c r="D43" s="8"/>
      <c r="E43" s="12" t="s">
        <v>1417</v>
      </c>
      <c r="F43" s="15" t="s">
        <v>1418</v>
      </c>
      <c r="G43" s="82"/>
      <c r="H43" s="82" t="s">
        <v>7</v>
      </c>
      <c r="I43" s="14" t="s">
        <v>1419</v>
      </c>
      <c r="J43" s="374" t="str">
        <f>MID(E43,7,2)-40&amp;"/"&amp;MID(E43,9,2)&amp;"/"&amp;MID(E43,11,2)</f>
        <v>25/11/56</v>
      </c>
      <c r="K43" s="374"/>
      <c r="L43" s="91">
        <f t="shared" ca="1" si="1"/>
        <v>66</v>
      </c>
      <c r="M43" s="14" t="s">
        <v>24</v>
      </c>
      <c r="N43" s="14" t="s">
        <v>1420</v>
      </c>
      <c r="O43" s="95"/>
    </row>
    <row r="44" spans="1:15">
      <c r="A44" s="7">
        <f>ROWS($A$3:A44)</f>
        <v>42</v>
      </c>
      <c r="B44" s="7">
        <f>ROWS($A$3:B44)</f>
        <v>42</v>
      </c>
      <c r="C44" s="72"/>
      <c r="D44" s="414"/>
      <c r="E44" s="9" t="s">
        <v>1421</v>
      </c>
      <c r="F44" s="10" t="s">
        <v>1422</v>
      </c>
      <c r="G44" s="80" t="s">
        <v>17</v>
      </c>
      <c r="H44" s="80"/>
      <c r="I44" s="72" t="s">
        <v>23</v>
      </c>
      <c r="J44" s="374" t="str">
        <f>MID(E44,7,2)&amp;"/"&amp;MID(E44,9,2)&amp;"/"&amp;MID(E44,11,2)</f>
        <v>06/04/87</v>
      </c>
      <c r="K44" s="374"/>
      <c r="L44" s="91">
        <f t="shared" ca="1" si="1"/>
        <v>35</v>
      </c>
      <c r="M44" s="72" t="s">
        <v>19</v>
      </c>
      <c r="N44" s="72" t="s">
        <v>42</v>
      </c>
      <c r="O44" s="95"/>
    </row>
    <row r="45" spans="1:15">
      <c r="A45" s="7">
        <f>ROWS($A$3:A45)</f>
        <v>43</v>
      </c>
      <c r="B45" s="7">
        <f>ROWS($A$3:B45)</f>
        <v>43</v>
      </c>
      <c r="C45" s="14"/>
      <c r="D45" s="8"/>
      <c r="E45" s="12" t="s">
        <v>1423</v>
      </c>
      <c r="F45" s="13" t="s">
        <v>1424</v>
      </c>
      <c r="G45" s="7"/>
      <c r="H45" s="82" t="s">
        <v>7</v>
      </c>
      <c r="I45" s="14" t="s">
        <v>23</v>
      </c>
      <c r="J45" s="374" t="str">
        <f>MID(E45,7,2)-40&amp;"/"&amp;MID(E45,9,2)&amp;"/"&amp;MID(E45,11,2)</f>
        <v>22/05/90</v>
      </c>
      <c r="K45" s="374"/>
      <c r="L45" s="91">
        <f t="shared" ca="1" si="1"/>
        <v>32</v>
      </c>
      <c r="M45" s="72" t="s">
        <v>82</v>
      </c>
      <c r="N45" s="14" t="s">
        <v>1425</v>
      </c>
      <c r="O45" s="95"/>
    </row>
    <row r="46" spans="1:15">
      <c r="A46" s="7">
        <f>ROWS($A$3:A46)</f>
        <v>44</v>
      </c>
      <c r="B46" s="7">
        <f>ROWS($A$3:B46)</f>
        <v>44</v>
      </c>
      <c r="C46" s="72">
        <v>12</v>
      </c>
      <c r="D46" s="414" t="s">
        <v>1426</v>
      </c>
      <c r="E46" s="9" t="s">
        <v>1427</v>
      </c>
      <c r="F46" s="10" t="s">
        <v>1428</v>
      </c>
      <c r="G46" s="80" t="s">
        <v>17</v>
      </c>
      <c r="H46" s="80"/>
      <c r="I46" s="72" t="s">
        <v>23</v>
      </c>
      <c r="J46" s="374" t="str">
        <f>MID(E46,7,2)&amp;"/"&amp;MID(E46,9,2)&amp;"/"&amp;MID(E46,11,2)</f>
        <v>13/01/60</v>
      </c>
      <c r="K46" s="374"/>
      <c r="L46" s="91">
        <f t="shared" ca="1" si="1"/>
        <v>62</v>
      </c>
      <c r="M46" s="72" t="s">
        <v>24</v>
      </c>
      <c r="N46" s="72" t="s">
        <v>772</v>
      </c>
      <c r="O46" s="95" t="s">
        <v>1429</v>
      </c>
    </row>
    <row r="47" spans="1:15">
      <c r="A47" s="7">
        <f>ROWS($A$3:A47)</f>
        <v>45</v>
      </c>
      <c r="B47" s="7">
        <f>ROWS($A$3:B47)</f>
        <v>45</v>
      </c>
      <c r="C47" s="14"/>
      <c r="D47" s="8"/>
      <c r="E47" s="12" t="s">
        <v>1430</v>
      </c>
      <c r="F47" s="15" t="s">
        <v>1431</v>
      </c>
      <c r="G47" s="7"/>
      <c r="H47" s="82" t="s">
        <v>7</v>
      </c>
      <c r="I47" s="14" t="s">
        <v>163</v>
      </c>
      <c r="J47" s="374" t="str">
        <f>MID(E47,7,2)-40&amp;"/"&amp;MID(E47,9,2)&amp;"/"&amp;MID(E47,11,2)</f>
        <v>5/03/71</v>
      </c>
      <c r="K47" s="374"/>
      <c r="L47" s="91">
        <f t="shared" ca="1" si="1"/>
        <v>51</v>
      </c>
      <c r="M47" s="14" t="s">
        <v>113</v>
      </c>
      <c r="N47" s="14" t="s">
        <v>772</v>
      </c>
      <c r="O47" s="95"/>
    </row>
    <row r="48" spans="1:15">
      <c r="A48" s="7">
        <f>ROWS($A$3:A48)</f>
        <v>46</v>
      </c>
      <c r="B48" s="7">
        <f>ROWS($A$3:B48)</f>
        <v>46</v>
      </c>
      <c r="C48" s="72"/>
      <c r="D48" s="414"/>
      <c r="E48" s="9" t="s">
        <v>1432</v>
      </c>
      <c r="F48" s="85" t="s">
        <v>1433</v>
      </c>
      <c r="G48" s="76" t="s">
        <v>17</v>
      </c>
      <c r="H48" s="76"/>
      <c r="I48" s="72" t="s">
        <v>23</v>
      </c>
      <c r="J48" s="374" t="str">
        <f>MID(E48,7,2)&amp;"/"&amp;MID(E48,9,2)&amp;"/"&amp;MID(E48,11,2)</f>
        <v>25/07/09</v>
      </c>
      <c r="K48" s="374"/>
      <c r="L48" s="91">
        <f t="shared" ca="1" si="1"/>
        <v>13</v>
      </c>
      <c r="M48" s="72" t="s">
        <v>113</v>
      </c>
      <c r="N48" s="72" t="s">
        <v>35</v>
      </c>
      <c r="O48" s="95"/>
    </row>
    <row r="49" spans="1:16">
      <c r="A49" s="7">
        <f>ROWS($A$3:A49)</f>
        <v>47</v>
      </c>
      <c r="B49" s="7">
        <f>ROWS($A$3:B49)</f>
        <v>47</v>
      </c>
      <c r="C49" s="14">
        <v>13</v>
      </c>
      <c r="D49" s="8" t="s">
        <v>1434</v>
      </c>
      <c r="E49" s="12" t="s">
        <v>1435</v>
      </c>
      <c r="F49" s="15" t="s">
        <v>1436</v>
      </c>
      <c r="G49" s="17" t="s">
        <v>17</v>
      </c>
      <c r="H49" s="17"/>
      <c r="I49" s="14" t="s">
        <v>23</v>
      </c>
      <c r="J49" s="374" t="str">
        <f>MID(E49,7,2)&amp;"/"&amp;MID(E49,9,2)&amp;"/"&amp;MID(E49,11,2)</f>
        <v>03/03/52</v>
      </c>
      <c r="K49" s="374"/>
      <c r="L49" s="91">
        <f t="shared" ca="1" si="1"/>
        <v>70</v>
      </c>
      <c r="M49" s="14" t="s">
        <v>113</v>
      </c>
      <c r="N49" s="14" t="s">
        <v>772</v>
      </c>
      <c r="O49" s="95" t="s">
        <v>1437</v>
      </c>
    </row>
    <row r="50" spans="1:16">
      <c r="A50" s="7">
        <f>ROWS($A$3:A50)</f>
        <v>48</v>
      </c>
      <c r="B50" s="7">
        <f>ROWS($A$3:B50)</f>
        <v>48</v>
      </c>
      <c r="C50" s="72"/>
      <c r="D50" s="414"/>
      <c r="E50" s="9" t="s">
        <v>1438</v>
      </c>
      <c r="F50" s="10" t="s">
        <v>1439</v>
      </c>
      <c r="G50" s="7"/>
      <c r="H50" s="83" t="s">
        <v>7</v>
      </c>
      <c r="I50" s="72" t="s">
        <v>1440</v>
      </c>
      <c r="J50" s="374" t="str">
        <f>MID(E50,7,2)-40&amp;"/"&amp;MID(E50,9,2)&amp;"/"&amp;MID(E50,11,2)</f>
        <v>20/07/50</v>
      </c>
      <c r="K50" s="374"/>
      <c r="L50" s="91">
        <f t="shared" ca="1" si="1"/>
        <v>72</v>
      </c>
      <c r="M50" s="72" t="s">
        <v>113</v>
      </c>
      <c r="N50" s="72" t="s">
        <v>772</v>
      </c>
      <c r="O50" s="95"/>
    </row>
    <row r="51" spans="1:16">
      <c r="A51" s="7">
        <f>ROWS($A$3:A51)</f>
        <v>49</v>
      </c>
      <c r="B51" s="7">
        <f>ROWS($A$3:B51)</f>
        <v>49</v>
      </c>
      <c r="C51" s="14"/>
      <c r="D51" s="8"/>
      <c r="E51" s="12" t="s">
        <v>1441</v>
      </c>
      <c r="F51" s="15" t="s">
        <v>1442</v>
      </c>
      <c r="G51" s="17" t="s">
        <v>17</v>
      </c>
      <c r="H51" s="17"/>
      <c r="I51" s="14" t="s">
        <v>23</v>
      </c>
      <c r="J51" s="374" t="str">
        <f>MID(E51,7,2)&amp;"/"&amp;MID(E51,9,2)&amp;"/"&amp;MID(E51,11,2)</f>
        <v>09/05/87</v>
      </c>
      <c r="K51" s="374"/>
      <c r="L51" s="91">
        <f t="shared" ca="1" si="1"/>
        <v>35</v>
      </c>
      <c r="M51" s="14" t="s">
        <v>98</v>
      </c>
      <c r="N51" s="14" t="s">
        <v>74</v>
      </c>
      <c r="O51" s="95"/>
    </row>
    <row r="52" spans="1:16">
      <c r="A52" s="7">
        <f>ROWS($A$3:A52)</f>
        <v>50</v>
      </c>
      <c r="B52" s="7">
        <f>ROWS($A$3:B52)</f>
        <v>50</v>
      </c>
      <c r="C52" s="72"/>
      <c r="D52" s="414"/>
      <c r="E52" s="9" t="s">
        <v>1443</v>
      </c>
      <c r="F52" s="10" t="s">
        <v>1444</v>
      </c>
      <c r="G52" s="80" t="s">
        <v>17</v>
      </c>
      <c r="H52" s="80"/>
      <c r="I52" s="72" t="s">
        <v>23</v>
      </c>
      <c r="J52" s="374" t="str">
        <f>MID(E52,7,2)&amp;"/"&amp;MID(E52,9,2)&amp;"/"&amp;MID(E52,11,2)</f>
        <v>25/05/94</v>
      </c>
      <c r="K52" s="374"/>
      <c r="L52" s="91">
        <f t="shared" ca="1" si="1"/>
        <v>28</v>
      </c>
      <c r="M52" s="72" t="s">
        <v>98</v>
      </c>
      <c r="N52" s="72" t="s">
        <v>74</v>
      </c>
      <c r="O52" s="95"/>
    </row>
    <row r="53" spans="1:16">
      <c r="A53" s="7">
        <f>ROWS($A$3:A53)</f>
        <v>51</v>
      </c>
      <c r="B53" s="7">
        <f>ROWS($A$3:B53)</f>
        <v>51</v>
      </c>
      <c r="C53" s="72">
        <v>14</v>
      </c>
      <c r="D53" s="414" t="s">
        <v>1445</v>
      </c>
      <c r="E53" s="9" t="s">
        <v>1446</v>
      </c>
      <c r="F53" s="10" t="s">
        <v>1447</v>
      </c>
      <c r="G53" s="80" t="s">
        <v>17</v>
      </c>
      <c r="H53" s="80"/>
      <c r="I53" s="72" t="s">
        <v>23</v>
      </c>
      <c r="J53" s="374" t="str">
        <f>MID(E53,7,2)&amp;"/"&amp;MID(E53,9,2)&amp;"/"&amp;MID(E53,11,2)</f>
        <v>28/10/80</v>
      </c>
      <c r="K53" s="374"/>
      <c r="L53" s="91">
        <f t="shared" ca="1" si="1"/>
        <v>42</v>
      </c>
      <c r="M53" s="72" t="s">
        <v>113</v>
      </c>
      <c r="N53" s="72" t="s">
        <v>42</v>
      </c>
      <c r="O53" s="95" t="s">
        <v>1184</v>
      </c>
    </row>
    <row r="54" spans="1:16">
      <c r="A54" s="7">
        <f>ROWS($A$3:A54)</f>
        <v>52</v>
      </c>
      <c r="B54" s="7">
        <f>ROWS($A$3:B54)</f>
        <v>52</v>
      </c>
      <c r="C54" s="72"/>
      <c r="D54" s="414"/>
      <c r="E54" s="9" t="s">
        <v>1448</v>
      </c>
      <c r="F54" s="10" t="s">
        <v>1449</v>
      </c>
      <c r="G54" s="7"/>
      <c r="H54" s="83" t="s">
        <v>7</v>
      </c>
      <c r="I54" s="72" t="s">
        <v>23</v>
      </c>
      <c r="J54" s="374" t="str">
        <f>MID(E54,7,2)-40&amp;"/"&amp;MID(E54,9,2)&amp;"/"&amp;MID(E54,11,2)</f>
        <v>5/05/74</v>
      </c>
      <c r="K54" s="374"/>
      <c r="L54" s="91">
        <f t="shared" ca="1" si="1"/>
        <v>48</v>
      </c>
      <c r="M54" s="72" t="s">
        <v>19</v>
      </c>
      <c r="N54" s="72" t="s">
        <v>42</v>
      </c>
      <c r="O54" s="95"/>
    </row>
    <row r="55" spans="1:16">
      <c r="A55" s="7">
        <f>ROWS($A$3:A55)</f>
        <v>53</v>
      </c>
      <c r="B55" s="7">
        <f>ROWS($A$3:B55)</f>
        <v>53</v>
      </c>
      <c r="C55" s="14">
        <v>15</v>
      </c>
      <c r="D55" s="8" t="s">
        <v>1450</v>
      </c>
      <c r="E55" s="12" t="s">
        <v>1451</v>
      </c>
      <c r="F55" s="15" t="s">
        <v>1452</v>
      </c>
      <c r="G55" s="17" t="s">
        <v>17</v>
      </c>
      <c r="H55" s="17"/>
      <c r="I55" s="14" t="s">
        <v>269</v>
      </c>
      <c r="J55" s="374" t="str">
        <f>MID(E55,7,2)&amp;"/"&amp;MID(E55,9,2)&amp;"/"&amp;MID(E55,11,2)</f>
        <v>06/08/71</v>
      </c>
      <c r="K55" s="374"/>
      <c r="L55" s="91">
        <f t="shared" ca="1" si="1"/>
        <v>51</v>
      </c>
      <c r="M55" s="14" t="s">
        <v>24</v>
      </c>
      <c r="N55" s="14" t="s">
        <v>772</v>
      </c>
      <c r="O55" s="95" t="s">
        <v>1453</v>
      </c>
    </row>
    <row r="56" spans="1:16">
      <c r="A56" s="7">
        <f>ROWS($A$3:A56)</f>
        <v>54</v>
      </c>
      <c r="B56" s="7">
        <f>ROWS($A$3:B56)</f>
        <v>54</v>
      </c>
      <c r="C56" s="72"/>
      <c r="D56" s="8" t="s">
        <v>1450</v>
      </c>
      <c r="E56" s="9" t="s">
        <v>1454</v>
      </c>
      <c r="F56" s="10" t="s">
        <v>1455</v>
      </c>
      <c r="G56" s="7"/>
      <c r="H56" s="83" t="s">
        <v>7</v>
      </c>
      <c r="I56" s="72" t="s">
        <v>23</v>
      </c>
      <c r="J56" s="374" t="str">
        <f>MID(E56,7,2)-40&amp;"/"&amp;MID(E56,9,2)&amp;"/"&amp;MID(E56,11,2)</f>
        <v>20/03/73</v>
      </c>
      <c r="K56" s="374"/>
      <c r="L56" s="91">
        <f t="shared" ca="1" si="1"/>
        <v>49</v>
      </c>
      <c r="M56" s="72" t="s">
        <v>19</v>
      </c>
      <c r="N56" s="72" t="s">
        <v>772</v>
      </c>
      <c r="O56" s="95"/>
      <c r="P56">
        <v>1</v>
      </c>
    </row>
    <row r="57" spans="1:16">
      <c r="A57" s="7">
        <f>ROWS($A$3:A57)</f>
        <v>55</v>
      </c>
      <c r="B57" s="7">
        <f>ROWS($A$3:B57)</f>
        <v>55</v>
      </c>
      <c r="C57" s="14"/>
      <c r="D57" s="8" t="s">
        <v>1450</v>
      </c>
      <c r="E57" s="12" t="s">
        <v>1456</v>
      </c>
      <c r="F57" s="15" t="s">
        <v>1457</v>
      </c>
      <c r="G57" s="17" t="s">
        <v>17</v>
      </c>
      <c r="H57" s="17"/>
      <c r="I57" s="14" t="s">
        <v>191</v>
      </c>
      <c r="J57" s="374" t="str">
        <f>MID(E57,7,2)&amp;"/"&amp;MID(E57,9,2)&amp;"/"&amp;MID(E57,11,2)</f>
        <v>28/10/97</v>
      </c>
      <c r="K57" s="374"/>
      <c r="L57" s="91">
        <f t="shared" ca="1" si="1"/>
        <v>25</v>
      </c>
      <c r="M57" s="14" t="s">
        <v>19</v>
      </c>
      <c r="N57" s="14" t="s">
        <v>74</v>
      </c>
      <c r="O57" s="95"/>
    </row>
    <row r="58" spans="1:16">
      <c r="A58" s="7">
        <f>ROWS($A$3:A58)</f>
        <v>56</v>
      </c>
      <c r="B58" s="7">
        <f>ROWS($A$3:B58)</f>
        <v>56</v>
      </c>
      <c r="C58" s="14"/>
      <c r="D58" s="8" t="s">
        <v>1450</v>
      </c>
      <c r="E58" s="12" t="s">
        <v>1460</v>
      </c>
      <c r="F58" s="15" t="s">
        <v>1461</v>
      </c>
      <c r="G58" s="7"/>
      <c r="H58" s="82" t="s">
        <v>7</v>
      </c>
      <c r="I58" s="14" t="s">
        <v>23</v>
      </c>
      <c r="J58" s="374" t="str">
        <f>MID(E58,7,2)-40&amp;"/"&amp;MID(E58,9,2)&amp;"/"&amp;MID(E58,11,2)</f>
        <v>7/05/04</v>
      </c>
      <c r="K58" s="374"/>
      <c r="L58" s="91">
        <f t="shared" ca="1" si="1"/>
        <v>18</v>
      </c>
      <c r="M58" s="14" t="s">
        <v>24</v>
      </c>
      <c r="N58" s="14" t="s">
        <v>35</v>
      </c>
      <c r="O58" s="95"/>
    </row>
    <row r="59" spans="1:16">
      <c r="A59" s="7">
        <f>ROWS($A$3:A59)</f>
        <v>57</v>
      </c>
      <c r="B59" s="7">
        <f>ROWS($A$3:B59)</f>
        <v>57</v>
      </c>
      <c r="C59" s="14"/>
      <c r="D59" s="8" t="s">
        <v>1450</v>
      </c>
      <c r="E59" s="12" t="s">
        <v>1462</v>
      </c>
      <c r="F59" s="15" t="s">
        <v>1463</v>
      </c>
      <c r="G59" s="7"/>
      <c r="H59" s="82" t="s">
        <v>7</v>
      </c>
      <c r="I59" s="14" t="s">
        <v>23</v>
      </c>
      <c r="J59" s="374" t="str">
        <f>MID(E59,7,2)-40&amp;"/"&amp;MID(E59,9,2)&amp;"/"&amp;MID(E59,11,2)</f>
        <v>26/11/07</v>
      </c>
      <c r="K59" s="374"/>
      <c r="L59" s="91">
        <f t="shared" ca="1" si="1"/>
        <v>15</v>
      </c>
      <c r="M59" s="14" t="s">
        <v>113</v>
      </c>
      <c r="N59" s="14" t="s">
        <v>35</v>
      </c>
      <c r="O59" s="95"/>
    </row>
    <row r="60" spans="1:16">
      <c r="A60" s="7">
        <f>ROWS($A$3:A60)</f>
        <v>58</v>
      </c>
      <c r="B60" s="7">
        <f>ROWS($A$3:B60)</f>
        <v>58</v>
      </c>
      <c r="C60" s="14">
        <v>16</v>
      </c>
      <c r="D60" s="8" t="s">
        <v>1464</v>
      </c>
      <c r="E60" s="12" t="s">
        <v>1465</v>
      </c>
      <c r="F60" s="13" t="s">
        <v>1466</v>
      </c>
      <c r="G60" s="71" t="s">
        <v>17</v>
      </c>
      <c r="H60" s="71"/>
      <c r="I60" s="14" t="s">
        <v>23</v>
      </c>
      <c r="J60" s="374" t="str">
        <f>MID(E60,7,2)&amp;"/"&amp;MID(E60,9,2)&amp;"/"&amp;MID(E60,11,2)</f>
        <v>02/07/66</v>
      </c>
      <c r="K60" s="374"/>
      <c r="L60" s="91">
        <f t="shared" ca="1" si="1"/>
        <v>56</v>
      </c>
      <c r="M60" s="14" t="s">
        <v>24</v>
      </c>
      <c r="N60" s="14" t="s">
        <v>42</v>
      </c>
      <c r="O60" s="95" t="s">
        <v>1467</v>
      </c>
      <c r="P60" s="419">
        <v>1</v>
      </c>
    </row>
    <row r="61" spans="1:16">
      <c r="A61" s="7">
        <f>ROWS($A$3:A61)</f>
        <v>59</v>
      </c>
      <c r="B61" s="7">
        <f>ROWS($A$3:B61)</f>
        <v>59</v>
      </c>
      <c r="C61" s="14"/>
      <c r="D61" s="8" t="s">
        <v>1464</v>
      </c>
      <c r="E61" s="12" t="s">
        <v>1468</v>
      </c>
      <c r="F61" s="15" t="s">
        <v>1469</v>
      </c>
      <c r="G61" s="7"/>
      <c r="H61" s="82" t="s">
        <v>7</v>
      </c>
      <c r="I61" s="14" t="s">
        <v>62</v>
      </c>
      <c r="J61" s="374" t="str">
        <f>MID(E61,7,2)-40&amp;"/"&amp;MID(E61,9,2)&amp;"/"&amp;MID(E61,11,2)</f>
        <v>24/10/67</v>
      </c>
      <c r="K61" s="374"/>
      <c r="L61" s="91">
        <f t="shared" ca="1" si="1"/>
        <v>55</v>
      </c>
      <c r="M61" s="14" t="s">
        <v>19</v>
      </c>
      <c r="N61" s="14" t="s">
        <v>42</v>
      </c>
      <c r="O61" s="95"/>
    </row>
    <row r="62" spans="1:16">
      <c r="A62" s="7">
        <f>ROWS($A$3:A62)</f>
        <v>60</v>
      </c>
      <c r="B62" s="7">
        <f>ROWS($A$3:B62)</f>
        <v>60</v>
      </c>
      <c r="C62" s="14"/>
      <c r="D62" s="8" t="s">
        <v>1464</v>
      </c>
      <c r="E62" s="12" t="s">
        <v>1470</v>
      </c>
      <c r="F62" s="15" t="s">
        <v>1471</v>
      </c>
      <c r="G62" s="17" t="s">
        <v>17</v>
      </c>
      <c r="H62" s="17"/>
      <c r="I62" s="14" t="s">
        <v>23</v>
      </c>
      <c r="J62" s="374" t="str">
        <f>MID(E62,7,2)&amp;"/"&amp;MID(E62,9,2)&amp;"/"&amp;MID(E62,11,2)</f>
        <v>19/06/95</v>
      </c>
      <c r="K62" s="374"/>
      <c r="L62" s="91">
        <f t="shared" ca="1" si="1"/>
        <v>27</v>
      </c>
      <c r="M62" s="14" t="s">
        <v>19</v>
      </c>
      <c r="N62" s="14" t="s">
        <v>42</v>
      </c>
      <c r="O62" s="95"/>
    </row>
    <row r="63" spans="1:16">
      <c r="A63" s="7">
        <f>ROWS($A$3:A63)</f>
        <v>61</v>
      </c>
      <c r="B63" s="7">
        <f>ROWS($A$3:B63)</f>
        <v>61</v>
      </c>
      <c r="C63" s="14"/>
      <c r="D63" s="8" t="s">
        <v>1464</v>
      </c>
      <c r="E63" s="12" t="s">
        <v>1472</v>
      </c>
      <c r="F63" s="15" t="s">
        <v>1473</v>
      </c>
      <c r="G63" s="17" t="s">
        <v>17</v>
      </c>
      <c r="H63" s="17"/>
      <c r="I63" s="14" t="s">
        <v>23</v>
      </c>
      <c r="J63" s="374" t="str">
        <f>MID(E63,7,2)&amp;"/"&amp;MID(E63,9,2)&amp;"/"&amp;MID(E63,11,2)</f>
        <v>13/03/02</v>
      </c>
      <c r="K63" s="374"/>
      <c r="L63" s="91">
        <f t="shared" ca="1" si="1"/>
        <v>20</v>
      </c>
      <c r="M63" s="14" t="s">
        <v>19</v>
      </c>
      <c r="N63" s="14" t="s">
        <v>42</v>
      </c>
      <c r="O63" s="95"/>
    </row>
    <row r="64" spans="1:16">
      <c r="A64" s="7">
        <f>ROWS($A$3:A64)</f>
        <v>62</v>
      </c>
      <c r="B64" s="7">
        <f>ROWS($A$3:B64)</f>
        <v>62</v>
      </c>
      <c r="C64" s="14"/>
      <c r="D64" s="8" t="s">
        <v>1464</v>
      </c>
      <c r="E64" s="12" t="s">
        <v>1474</v>
      </c>
      <c r="F64" s="15" t="s">
        <v>1475</v>
      </c>
      <c r="G64" s="7"/>
      <c r="H64" s="82" t="s">
        <v>7</v>
      </c>
      <c r="I64" s="14" t="s">
        <v>23</v>
      </c>
      <c r="J64" s="374" t="str">
        <f>MID(E64,7,2)-40&amp;"/"&amp;MID(E64,9,2)&amp;"/"&amp;MID(E64,11,2)</f>
        <v>7/05/04</v>
      </c>
      <c r="K64" s="374"/>
      <c r="L64" s="91">
        <f t="shared" ca="1" si="1"/>
        <v>18</v>
      </c>
      <c r="M64" s="14" t="s">
        <v>19</v>
      </c>
      <c r="N64" s="14" t="s">
        <v>35</v>
      </c>
      <c r="O64" s="95"/>
    </row>
    <row r="65" spans="1:15">
      <c r="A65" s="7">
        <f>ROWS($A$3:A65)</f>
        <v>63</v>
      </c>
      <c r="B65" s="7">
        <f>ROWS($A$3:B65)</f>
        <v>63</v>
      </c>
      <c r="C65" s="14"/>
      <c r="D65" s="8" t="s">
        <v>1464</v>
      </c>
      <c r="E65" s="12" t="s">
        <v>1476</v>
      </c>
      <c r="F65" s="15" t="s">
        <v>1477</v>
      </c>
      <c r="G65" s="17" t="s">
        <v>17</v>
      </c>
      <c r="H65" s="17"/>
      <c r="I65" s="14" t="s">
        <v>23</v>
      </c>
      <c r="J65" s="374" t="str">
        <f>MID(E65,7,2)&amp;"/"&amp;MID(E65,9,2)&amp;"/"&amp;MID(E65,11,2)</f>
        <v>29/03/08</v>
      </c>
      <c r="K65" s="374"/>
      <c r="L65" s="91">
        <f t="shared" ca="1" si="1"/>
        <v>14</v>
      </c>
      <c r="M65" s="14" t="s">
        <v>113</v>
      </c>
      <c r="N65" s="14" t="s">
        <v>35</v>
      </c>
      <c r="O65" s="95"/>
    </row>
    <row r="66" spans="1:15">
      <c r="A66" s="7">
        <f>ROWS($A$3:A66)</f>
        <v>64</v>
      </c>
      <c r="B66" s="7">
        <f>ROWS($A$3:B66)</f>
        <v>64</v>
      </c>
      <c r="C66" s="14">
        <v>17</v>
      </c>
      <c r="D66" s="8" t="s">
        <v>1478</v>
      </c>
      <c r="E66" s="12" t="s">
        <v>1479</v>
      </c>
      <c r="F66" s="13" t="s">
        <v>1480</v>
      </c>
      <c r="G66" s="71" t="s">
        <v>17</v>
      </c>
      <c r="H66" s="71"/>
      <c r="I66" s="14" t="s">
        <v>1481</v>
      </c>
      <c r="J66" s="374" t="str">
        <f>MID(E66,7,2)&amp;"/"&amp;MID(E66,9,2)&amp;"/"&amp;MID(E66,11,2)</f>
        <v>16/05/87</v>
      </c>
      <c r="K66" s="374"/>
      <c r="L66" s="91">
        <f t="shared" ca="1" si="1"/>
        <v>35</v>
      </c>
      <c r="M66" s="14" t="s">
        <v>113</v>
      </c>
      <c r="N66" s="14" t="s">
        <v>42</v>
      </c>
      <c r="O66" s="95" t="s">
        <v>1482</v>
      </c>
    </row>
    <row r="67" spans="1:15">
      <c r="A67" s="7">
        <f>ROWS($A$3:A67)</f>
        <v>65</v>
      </c>
      <c r="B67" s="7">
        <f>ROWS($A$3:B67)</f>
        <v>65</v>
      </c>
      <c r="C67" s="14"/>
      <c r="D67" s="8"/>
      <c r="E67" s="12" t="s">
        <v>1483</v>
      </c>
      <c r="F67" s="15" t="s">
        <v>1484</v>
      </c>
      <c r="G67" s="7"/>
      <c r="H67" s="82" t="s">
        <v>7</v>
      </c>
      <c r="I67" s="14" t="s">
        <v>23</v>
      </c>
      <c r="J67" s="374" t="str">
        <f>MID(E67,7,2)-40&amp;"/"&amp;MID(E67,9,2)&amp;"/"&amp;MID(E67,11,2)</f>
        <v>19/09/93</v>
      </c>
      <c r="K67" s="374"/>
      <c r="L67" s="91">
        <f t="shared" ca="1" si="1"/>
        <v>29</v>
      </c>
      <c r="M67" s="14" t="s">
        <v>19</v>
      </c>
      <c r="N67" s="14" t="s">
        <v>42</v>
      </c>
      <c r="O67" s="95"/>
    </row>
    <row r="68" spans="1:15">
      <c r="A68" s="7">
        <f>ROWS($A$3:A68)</f>
        <v>66</v>
      </c>
      <c r="B68" s="7">
        <f>ROWS($A$3:B68)</f>
        <v>66</v>
      </c>
      <c r="C68" s="14"/>
      <c r="D68" s="8"/>
      <c r="E68" s="12" t="s">
        <v>1485</v>
      </c>
      <c r="F68" s="15" t="s">
        <v>1486</v>
      </c>
      <c r="G68" s="7"/>
      <c r="H68" s="82" t="s">
        <v>7</v>
      </c>
      <c r="I68" s="14" t="s">
        <v>50</v>
      </c>
      <c r="J68" s="374" t="str">
        <f>MID(E68,7,2)-40&amp;"/"&amp;MID(E68,9,2)&amp;"/"&amp;MID(E68,11,2)</f>
        <v>4/01/13</v>
      </c>
      <c r="K68" s="374"/>
      <c r="L68" s="91">
        <f t="shared" ca="1" si="1"/>
        <v>9</v>
      </c>
      <c r="M68" s="72" t="s">
        <v>38</v>
      </c>
      <c r="N68" s="14" t="s">
        <v>35</v>
      </c>
      <c r="O68" s="95"/>
    </row>
    <row r="69" spans="1:15">
      <c r="A69" s="7">
        <f>ROWS($A$3:A69)</f>
        <v>67</v>
      </c>
      <c r="B69" s="7">
        <f>ROWS($A$3:B69)</f>
        <v>67</v>
      </c>
      <c r="C69" s="14"/>
      <c r="D69" s="8"/>
      <c r="E69" s="12" t="s">
        <v>1487</v>
      </c>
      <c r="F69" s="15" t="s">
        <v>1488</v>
      </c>
      <c r="G69" s="17" t="s">
        <v>17</v>
      </c>
      <c r="H69" s="17"/>
      <c r="I69" s="14" t="s">
        <v>50</v>
      </c>
      <c r="J69" s="374" t="str">
        <f>MID(E69,7,2)&amp;"/"&amp;MID(E69,9,2)&amp;"/"&amp;MID(E69,11,2)</f>
        <v>18/01/18</v>
      </c>
      <c r="K69" s="374"/>
      <c r="L69" s="91">
        <f t="shared" ca="1" si="1"/>
        <v>4</v>
      </c>
      <c r="M69" s="14" t="s">
        <v>1332</v>
      </c>
      <c r="N69" s="14" t="s">
        <v>798</v>
      </c>
      <c r="O69" s="95"/>
    </row>
    <row r="70" spans="1:15">
      <c r="A70" s="7">
        <f>ROWS($A$3:A70)</f>
        <v>68</v>
      </c>
      <c r="B70" s="7">
        <f>ROWS($A$3:B70)</f>
        <v>68</v>
      </c>
      <c r="C70" s="14">
        <v>18</v>
      </c>
      <c r="D70" s="8" t="s">
        <v>1489</v>
      </c>
      <c r="E70" s="12" t="s">
        <v>1492</v>
      </c>
      <c r="F70" s="15" t="s">
        <v>1493</v>
      </c>
      <c r="G70" s="7"/>
      <c r="H70" s="82" t="s">
        <v>7</v>
      </c>
      <c r="I70" s="14" t="s">
        <v>1494</v>
      </c>
      <c r="J70" s="374" t="str">
        <f>MID(E70,7,2)-40&amp;"/"&amp;MID(E70,9,2)&amp;"/"&amp;MID(E70,11,2)</f>
        <v>16/08/64</v>
      </c>
      <c r="K70" s="374"/>
      <c r="L70" s="91">
        <f t="shared" ca="1" si="1"/>
        <v>58</v>
      </c>
      <c r="M70" s="14" t="s">
        <v>24</v>
      </c>
      <c r="N70" s="14" t="s">
        <v>772</v>
      </c>
      <c r="O70" s="95" t="s">
        <v>1184</v>
      </c>
    </row>
    <row r="71" spans="1:15">
      <c r="A71" s="7">
        <f>ROWS($A$3:A71)</f>
        <v>69</v>
      </c>
      <c r="B71" s="7">
        <f>ROWS($A$3:B71)</f>
        <v>69</v>
      </c>
      <c r="C71" s="14"/>
      <c r="D71" s="8"/>
      <c r="E71" s="12" t="s">
        <v>1495</v>
      </c>
      <c r="F71" s="15" t="s">
        <v>1496</v>
      </c>
      <c r="G71" s="17" t="s">
        <v>17</v>
      </c>
      <c r="H71" s="17"/>
      <c r="I71" s="14" t="s">
        <v>23</v>
      </c>
      <c r="J71" s="374" t="str">
        <f>MID(E71,7,2)&amp;"/"&amp;MID(E71,9,2)&amp;"/"&amp;MID(E71,11,2)</f>
        <v>19/10/88</v>
      </c>
      <c r="K71" s="374"/>
      <c r="L71" s="91">
        <f t="shared" ca="1" si="1"/>
        <v>34</v>
      </c>
      <c r="M71" s="14" t="s">
        <v>24</v>
      </c>
      <c r="N71" s="14" t="s">
        <v>42</v>
      </c>
      <c r="O71" s="95"/>
    </row>
    <row r="72" spans="1:15">
      <c r="A72" s="7">
        <f>ROWS($A$3:A72)</f>
        <v>70</v>
      </c>
      <c r="B72" s="7">
        <f>ROWS($A$3:B72)</f>
        <v>70</v>
      </c>
      <c r="C72" s="14"/>
      <c r="D72" s="8"/>
      <c r="E72" s="12" t="s">
        <v>1497</v>
      </c>
      <c r="F72" s="15" t="s">
        <v>1498</v>
      </c>
      <c r="G72" s="7"/>
      <c r="H72" s="82" t="s">
        <v>7</v>
      </c>
      <c r="I72" s="14" t="s">
        <v>23</v>
      </c>
      <c r="J72" s="374" t="str">
        <f>MID(E72,7,2)-40&amp;"/"&amp;MID(E72,9,2)&amp;"/"&amp;MID(E72,11,2)</f>
        <v>17/11/92</v>
      </c>
      <c r="K72" s="374"/>
      <c r="L72" s="91">
        <f t="shared" ca="1" si="1"/>
        <v>30</v>
      </c>
      <c r="M72" s="14" t="s">
        <v>19</v>
      </c>
      <c r="N72" s="14" t="s">
        <v>42</v>
      </c>
      <c r="O72" s="95"/>
    </row>
    <row r="73" spans="1:15">
      <c r="A73" s="7">
        <f>ROWS($A$3:A73)</f>
        <v>71</v>
      </c>
      <c r="B73" s="7">
        <f>ROWS($A$3:B73)</f>
        <v>71</v>
      </c>
      <c r="C73" s="14"/>
      <c r="D73" s="8"/>
      <c r="E73" s="12" t="s">
        <v>1499</v>
      </c>
      <c r="F73" s="15" t="s">
        <v>1500</v>
      </c>
      <c r="G73" s="7"/>
      <c r="H73" s="82" t="s">
        <v>7</v>
      </c>
      <c r="I73" s="14" t="s">
        <v>23</v>
      </c>
      <c r="J73" s="374" t="str">
        <f>MID(E73,7,2)-40&amp;"/"&amp;MID(E73,9,2)&amp;"/"&amp;MID(E73,11,2)</f>
        <v>17/07/95</v>
      </c>
      <c r="K73" s="374"/>
      <c r="L73" s="91">
        <f t="shared" ca="1" si="1"/>
        <v>27</v>
      </c>
      <c r="M73" s="14" t="s">
        <v>19</v>
      </c>
      <c r="N73" s="14" t="s">
        <v>74</v>
      </c>
      <c r="O73" s="95"/>
    </row>
    <row r="74" spans="1:15">
      <c r="A74" s="7">
        <f>ROWS($A$3:A74)</f>
        <v>72</v>
      </c>
      <c r="B74" s="7">
        <f>ROWS($A$3:B74)</f>
        <v>72</v>
      </c>
      <c r="C74" s="14"/>
      <c r="D74" s="8"/>
      <c r="E74" s="12" t="s">
        <v>1501</v>
      </c>
      <c r="F74" s="15" t="s">
        <v>1502</v>
      </c>
      <c r="G74" s="17" t="s">
        <v>17</v>
      </c>
      <c r="H74" s="17"/>
      <c r="I74" s="14" t="s">
        <v>23</v>
      </c>
      <c r="J74" s="374" t="str">
        <f>MID(E74,7,2)&amp;"/"&amp;MID(E74,9,2)&amp;"/"&amp;MID(E74,11,2)</f>
        <v>04/12/98</v>
      </c>
      <c r="K74" s="374"/>
      <c r="L74" s="91">
        <f t="shared" ca="1" si="1"/>
        <v>23</v>
      </c>
      <c r="M74" s="14" t="s">
        <v>98</v>
      </c>
      <c r="N74" s="14" t="s">
        <v>245</v>
      </c>
      <c r="O74" s="95"/>
    </row>
    <row r="75" spans="1:15">
      <c r="A75" s="7">
        <f>ROWS($A$3:A75)</f>
        <v>73</v>
      </c>
      <c r="B75" s="7">
        <f>ROWS($A$3:B75)</f>
        <v>73</v>
      </c>
      <c r="C75" s="14"/>
      <c r="D75" s="8"/>
      <c r="E75" s="12" t="s">
        <v>1503</v>
      </c>
      <c r="F75" s="15" t="s">
        <v>1504</v>
      </c>
      <c r="G75" s="7"/>
      <c r="H75" s="82" t="s">
        <v>7</v>
      </c>
      <c r="I75" s="14" t="s">
        <v>23</v>
      </c>
      <c r="J75" s="374" t="str">
        <f>MID(E75,7,2)-40&amp;"/"&amp;MID(E75,9,2)&amp;"/"&amp;MID(E75,11,2)</f>
        <v>28/11/00</v>
      </c>
      <c r="K75" s="374"/>
      <c r="L75" s="91">
        <f t="shared" ref="L75:L138" ca="1" si="2">ROUNDDOWN(YEARFRAC(J75,TODAY(),1),0)</f>
        <v>22</v>
      </c>
      <c r="M75" s="72" t="s">
        <v>82</v>
      </c>
      <c r="N75" s="14" t="s">
        <v>245</v>
      </c>
      <c r="O75" s="95"/>
    </row>
    <row r="76" spans="1:15">
      <c r="A76" s="7">
        <f>ROWS($A$3:A76)</f>
        <v>74</v>
      </c>
      <c r="B76" s="7">
        <f>ROWS($A$3:B76)</f>
        <v>74</v>
      </c>
      <c r="C76" s="14">
        <v>19</v>
      </c>
      <c r="D76" s="8" t="s">
        <v>1505</v>
      </c>
      <c r="E76" s="12" t="s">
        <v>1506</v>
      </c>
      <c r="F76" s="13" t="s">
        <v>1507</v>
      </c>
      <c r="G76" s="7" t="s">
        <v>17</v>
      </c>
      <c r="H76" s="7"/>
      <c r="I76" s="14" t="s">
        <v>23</v>
      </c>
      <c r="J76" s="374" t="str">
        <f>MID(E76,7,2)&amp;"/"&amp;MID(E76,9,2)&amp;"/"&amp;MID(E76,11,2)</f>
        <v>10/09/93</v>
      </c>
      <c r="K76" s="374"/>
      <c r="L76" s="91">
        <f t="shared" ca="1" si="2"/>
        <v>29</v>
      </c>
      <c r="M76" s="14" t="s">
        <v>19</v>
      </c>
      <c r="N76" s="14" t="s">
        <v>42</v>
      </c>
      <c r="O76" s="95" t="s">
        <v>1184</v>
      </c>
    </row>
    <row r="77" spans="1:15">
      <c r="A77" s="7">
        <f>ROWS($A$3:A77)</f>
        <v>75</v>
      </c>
      <c r="B77" s="7">
        <f>ROWS($A$3:B77)</f>
        <v>75</v>
      </c>
      <c r="C77" s="14"/>
      <c r="D77" s="8"/>
      <c r="E77" s="12" t="s">
        <v>1508</v>
      </c>
      <c r="F77" s="13" t="s">
        <v>1509</v>
      </c>
      <c r="G77" s="7"/>
      <c r="H77" s="82" t="s">
        <v>7</v>
      </c>
      <c r="I77" s="14" t="s">
        <v>1510</v>
      </c>
      <c r="J77" s="374" t="str">
        <f>MID(E77,7,2)&amp;"/"&amp;MID(E77,9,2)&amp;"/"&amp;MID(E77,11,2)</f>
        <v>11/12/95</v>
      </c>
      <c r="K77" s="374"/>
      <c r="L77" s="91">
        <f t="shared" ca="1" si="2"/>
        <v>26</v>
      </c>
      <c r="M77" s="14" t="s">
        <v>19</v>
      </c>
      <c r="N77" s="14" t="s">
        <v>47</v>
      </c>
      <c r="O77" s="95"/>
    </row>
    <row r="78" spans="1:15">
      <c r="A78" s="7">
        <f>ROWS($A$3:A78)</f>
        <v>76</v>
      </c>
      <c r="B78" s="7">
        <f>ROWS($A$3:B78)</f>
        <v>76</v>
      </c>
      <c r="C78" s="14"/>
      <c r="D78" s="8"/>
      <c r="E78" s="12" t="s">
        <v>1511</v>
      </c>
      <c r="F78" s="13" t="s">
        <v>1512</v>
      </c>
      <c r="G78" s="7"/>
      <c r="H78" s="82" t="s">
        <v>7</v>
      </c>
      <c r="I78" s="14" t="s">
        <v>50</v>
      </c>
      <c r="J78" s="374" t="str">
        <f>MID(E78,7,2)-40&amp;"/"&amp;MID(E78,9,2)&amp;"/"&amp;MID(E78,11,2)</f>
        <v>23/08/18</v>
      </c>
      <c r="K78" s="374"/>
      <c r="L78" s="91">
        <f t="shared" ca="1" si="2"/>
        <v>4</v>
      </c>
      <c r="M78" s="14" t="s">
        <v>1332</v>
      </c>
      <c r="N78" s="14" t="s">
        <v>798</v>
      </c>
      <c r="O78" s="95"/>
    </row>
    <row r="79" spans="1:15">
      <c r="A79" s="7">
        <f>ROWS($A$3:A79)</f>
        <v>77</v>
      </c>
      <c r="B79" s="7">
        <f>ROWS($A$3:B79)</f>
        <v>77</v>
      </c>
      <c r="C79" s="14">
        <v>20</v>
      </c>
      <c r="D79" s="8" t="s">
        <v>1513</v>
      </c>
      <c r="E79" s="12" t="s">
        <v>1514</v>
      </c>
      <c r="F79" s="13" t="s">
        <v>1515</v>
      </c>
      <c r="G79" s="71" t="s">
        <v>17</v>
      </c>
      <c r="H79" s="71"/>
      <c r="I79" s="14" t="s">
        <v>1516</v>
      </c>
      <c r="J79" s="374" t="str">
        <f>MID(E79,7,2)&amp;"/"&amp;MID(E79,9,2)&amp;"/"&amp;MID(E79,11,2)</f>
        <v>28/03/88</v>
      </c>
      <c r="K79" s="374"/>
      <c r="L79" s="91">
        <f t="shared" ca="1" si="2"/>
        <v>34</v>
      </c>
      <c r="M79" s="14" t="s">
        <v>98</v>
      </c>
      <c r="N79" s="14" t="s">
        <v>1517</v>
      </c>
      <c r="O79" s="95" t="s">
        <v>1184</v>
      </c>
    </row>
    <row r="80" spans="1:15">
      <c r="A80" s="7">
        <f>ROWS($A$3:A80)</f>
        <v>78</v>
      </c>
      <c r="B80" s="7">
        <f>ROWS($A$3:B80)</f>
        <v>78</v>
      </c>
      <c r="C80" s="14"/>
      <c r="D80" s="8"/>
      <c r="E80" s="12" t="s">
        <v>1518</v>
      </c>
      <c r="F80" s="15" t="s">
        <v>1519</v>
      </c>
      <c r="G80" s="7"/>
      <c r="H80" s="82" t="s">
        <v>7</v>
      </c>
      <c r="I80" s="14" t="s">
        <v>50</v>
      </c>
      <c r="J80" s="374" t="str">
        <f>MID(E80,7,2)-40&amp;"/"&amp;MID(E80,9,2)&amp;"/"&amp;MID(E80,11,2)</f>
        <v>22/07/87</v>
      </c>
      <c r="K80" s="374"/>
      <c r="L80" s="91">
        <f t="shared" ca="1" si="2"/>
        <v>35</v>
      </c>
      <c r="M80" s="14" t="s">
        <v>19</v>
      </c>
      <c r="N80" s="14" t="s">
        <v>42</v>
      </c>
      <c r="O80" s="95"/>
    </row>
    <row r="81" spans="1:16">
      <c r="A81" s="7">
        <f>ROWS($A$3:A81)</f>
        <v>79</v>
      </c>
      <c r="B81" s="7">
        <f>ROWS($A$3:B81)</f>
        <v>79</v>
      </c>
      <c r="C81" s="14"/>
      <c r="D81" s="8"/>
      <c r="E81" s="12" t="s">
        <v>1520</v>
      </c>
      <c r="F81" s="15" t="s">
        <v>1521</v>
      </c>
      <c r="G81" s="7"/>
      <c r="H81" s="82" t="s">
        <v>7</v>
      </c>
      <c r="I81" s="14" t="s">
        <v>50</v>
      </c>
      <c r="J81" s="374" t="str">
        <f>MID(E81,7,2)-40&amp;"/"&amp;MID(E81,9,2)&amp;"/"&amp;MID(E81,11,2)</f>
        <v>25/08/15</v>
      </c>
      <c r="K81" s="374"/>
      <c r="L81" s="91">
        <f t="shared" ca="1" si="2"/>
        <v>7</v>
      </c>
      <c r="M81" s="72" t="s">
        <v>38</v>
      </c>
      <c r="N81" s="14" t="s">
        <v>798</v>
      </c>
      <c r="O81" s="95"/>
    </row>
    <row r="82" spans="1:16">
      <c r="A82" s="7">
        <f>ROWS($A$3:A82)</f>
        <v>80</v>
      </c>
      <c r="B82" s="7">
        <f>ROWS($A$3:B82)</f>
        <v>80</v>
      </c>
      <c r="C82" s="14"/>
      <c r="D82" s="8"/>
      <c r="E82" s="12" t="s">
        <v>1522</v>
      </c>
      <c r="F82" s="15" t="s">
        <v>1523</v>
      </c>
      <c r="G82" s="7"/>
      <c r="H82" s="82" t="s">
        <v>7</v>
      </c>
      <c r="I82" s="96" t="s">
        <v>656</v>
      </c>
      <c r="J82" s="374" t="str">
        <f>MID(E82,7,2)-40&amp;"/"&amp;MID(E82,9,2)&amp;"/"&amp;MID(E82,11,2)</f>
        <v>18/08/17</v>
      </c>
      <c r="K82" s="374"/>
      <c r="L82" s="91">
        <f t="shared" ca="1" si="2"/>
        <v>5</v>
      </c>
      <c r="M82" s="14" t="s">
        <v>1332</v>
      </c>
      <c r="N82" s="14" t="s">
        <v>798</v>
      </c>
      <c r="O82" s="95"/>
    </row>
    <row r="83" spans="1:16">
      <c r="A83" s="7">
        <f>ROWS($A$3:A83)</f>
        <v>81</v>
      </c>
      <c r="B83" s="7">
        <f>ROWS($A$3:B83)</f>
        <v>81</v>
      </c>
      <c r="C83" s="14"/>
      <c r="D83" s="8"/>
      <c r="E83" s="12" t="s">
        <v>1524</v>
      </c>
      <c r="F83" s="15" t="s">
        <v>1525</v>
      </c>
      <c r="G83" s="7"/>
      <c r="H83" s="82" t="s">
        <v>7</v>
      </c>
      <c r="I83" s="96" t="s">
        <v>656</v>
      </c>
      <c r="J83" s="374" t="str">
        <f>MID(E83,7,2)-40&amp;"/"&amp;MID(E83,9,2)&amp;"/"&amp;MID(E83,11,2)</f>
        <v>18/08/17</v>
      </c>
      <c r="K83" s="374"/>
      <c r="L83" s="91">
        <f t="shared" ca="1" si="2"/>
        <v>5</v>
      </c>
      <c r="M83" s="14" t="s">
        <v>1332</v>
      </c>
      <c r="N83" s="14" t="s">
        <v>798</v>
      </c>
      <c r="O83" s="95"/>
    </row>
    <row r="84" spans="1:16">
      <c r="A84" s="7">
        <f>ROWS($A$3:A84)</f>
        <v>82</v>
      </c>
      <c r="B84" s="7">
        <f>ROWS($A$3:B84)</f>
        <v>82</v>
      </c>
      <c r="C84" s="14">
        <v>21</v>
      </c>
      <c r="D84" s="8" t="s">
        <v>1526</v>
      </c>
      <c r="E84" s="12" t="s">
        <v>1527</v>
      </c>
      <c r="F84" s="13" t="s">
        <v>1528</v>
      </c>
      <c r="G84" s="71" t="s">
        <v>17</v>
      </c>
      <c r="H84" s="71"/>
      <c r="I84" s="14" t="s">
        <v>23</v>
      </c>
      <c r="J84" s="374" t="str">
        <f>MID(E84,7,2)&amp;"/"&amp;MID(E84,9,2)&amp;"/"&amp;MID(E84,11,2)</f>
        <v>07/04/56</v>
      </c>
      <c r="K84" s="374"/>
      <c r="L84" s="91">
        <f t="shared" ca="1" si="2"/>
        <v>66</v>
      </c>
      <c r="M84" s="14" t="s">
        <v>113</v>
      </c>
      <c r="N84" s="14" t="s">
        <v>42</v>
      </c>
      <c r="O84" s="95"/>
      <c r="P84">
        <v>1</v>
      </c>
    </row>
    <row r="85" spans="1:16">
      <c r="A85" s="7">
        <f>ROWS($A$3:A85)</f>
        <v>83</v>
      </c>
      <c r="B85" s="7">
        <f>ROWS($A$3:B85)</f>
        <v>83</v>
      </c>
      <c r="C85" s="14"/>
      <c r="D85" s="8"/>
      <c r="E85" s="12" t="s">
        <v>1529</v>
      </c>
      <c r="F85" s="15" t="s">
        <v>1530</v>
      </c>
      <c r="G85" s="7"/>
      <c r="H85" s="82" t="s">
        <v>7</v>
      </c>
      <c r="I85" s="14" t="s">
        <v>1531</v>
      </c>
      <c r="J85" s="374" t="str">
        <f>MID(E85,7,2)-40&amp;"/"&amp;MID(E85,9,2)&amp;"/"&amp;MID(E85,11,2)</f>
        <v>18/08/58</v>
      </c>
      <c r="K85" s="374"/>
      <c r="L85" s="91">
        <f t="shared" ca="1" si="2"/>
        <v>64</v>
      </c>
      <c r="M85" s="14" t="s">
        <v>113</v>
      </c>
      <c r="N85" s="14" t="s">
        <v>42</v>
      </c>
      <c r="O85" s="95"/>
    </row>
    <row r="86" spans="1:16">
      <c r="A86" s="7">
        <f>ROWS($A$3:A86)</f>
        <v>84</v>
      </c>
      <c r="B86" s="7">
        <f>ROWS($A$3:B86)</f>
        <v>84</v>
      </c>
      <c r="C86" s="14">
        <v>22</v>
      </c>
      <c r="D86" s="8" t="s">
        <v>1532</v>
      </c>
      <c r="E86" s="12" t="s">
        <v>1533</v>
      </c>
      <c r="F86" s="13" t="s">
        <v>1534</v>
      </c>
      <c r="G86" s="71" t="s">
        <v>17</v>
      </c>
      <c r="H86" s="71"/>
      <c r="I86" s="14" t="s">
        <v>163</v>
      </c>
      <c r="J86" s="374" t="str">
        <f>MID(E86,7,2)&amp;"/"&amp;MID(E86,9,2)&amp;"/"&amp;MID(E86,11,2)</f>
        <v>08/07/67</v>
      </c>
      <c r="K86" s="374"/>
      <c r="L86" s="91">
        <f t="shared" ca="1" si="2"/>
        <v>55</v>
      </c>
      <c r="M86" s="14" t="s">
        <v>19</v>
      </c>
      <c r="N86" s="14" t="s">
        <v>772</v>
      </c>
      <c r="O86" s="95" t="s">
        <v>1535</v>
      </c>
    </row>
    <row r="87" spans="1:16">
      <c r="A87" s="7">
        <f>ROWS($A$3:A87)</f>
        <v>85</v>
      </c>
      <c r="B87" s="7">
        <f>ROWS($A$3:B87)</f>
        <v>85</v>
      </c>
      <c r="C87" s="14"/>
      <c r="D87" s="8" t="s">
        <v>1532</v>
      </c>
      <c r="E87" s="12" t="s">
        <v>1536</v>
      </c>
      <c r="F87" s="15" t="s">
        <v>1537</v>
      </c>
      <c r="G87" s="7"/>
      <c r="H87" s="82" t="s">
        <v>7</v>
      </c>
      <c r="I87" s="14" t="s">
        <v>23</v>
      </c>
      <c r="J87" s="374" t="str">
        <f>MID(E87,7,2)-40&amp;"/"&amp;MID(E87,9,2)&amp;"/"&amp;MID(E87,11,2)</f>
        <v>7/04/56</v>
      </c>
      <c r="K87" s="374"/>
      <c r="L87" s="91">
        <f t="shared" ca="1" si="2"/>
        <v>66</v>
      </c>
      <c r="M87" s="14" t="s">
        <v>24</v>
      </c>
      <c r="N87" s="14" t="s">
        <v>772</v>
      </c>
      <c r="O87" s="95"/>
      <c r="P87" t="s">
        <v>2522</v>
      </c>
    </row>
    <row r="88" spans="1:16">
      <c r="A88" s="7">
        <f>ROWS($A$3:A88)</f>
        <v>86</v>
      </c>
      <c r="B88" s="7">
        <f>ROWS($A$3:B88)</f>
        <v>86</v>
      </c>
      <c r="C88" s="14"/>
      <c r="D88" s="8" t="s">
        <v>1532</v>
      </c>
      <c r="E88" s="12" t="s">
        <v>1538</v>
      </c>
      <c r="F88" s="15" t="s">
        <v>1539</v>
      </c>
      <c r="G88" s="7"/>
      <c r="H88" s="82" t="s">
        <v>7</v>
      </c>
      <c r="I88" s="14" t="s">
        <v>23</v>
      </c>
      <c r="J88" s="374" t="str">
        <f>MID(E88,7,2)-40&amp;"/"&amp;MID(E88,9,2)&amp;"/"&amp;MID(E88,11,2)</f>
        <v>14/07/96</v>
      </c>
      <c r="K88" s="374"/>
      <c r="L88" s="91">
        <f t="shared" ca="1" si="2"/>
        <v>26</v>
      </c>
      <c r="M88" s="14" t="s">
        <v>98</v>
      </c>
      <c r="N88" s="14" t="s">
        <v>74</v>
      </c>
      <c r="O88" s="95"/>
    </row>
    <row r="89" spans="1:16">
      <c r="A89" s="7">
        <f>ROWS($A$3:A89)</f>
        <v>87</v>
      </c>
      <c r="B89" s="7">
        <f>ROWS($A$3:B89)</f>
        <v>87</v>
      </c>
      <c r="C89" s="14">
        <v>23</v>
      </c>
      <c r="D89" s="8" t="s">
        <v>1540</v>
      </c>
      <c r="E89" s="12" t="s">
        <v>1541</v>
      </c>
      <c r="F89" s="13" t="s">
        <v>1542</v>
      </c>
      <c r="G89" s="71" t="s">
        <v>17</v>
      </c>
      <c r="H89" s="71"/>
      <c r="I89" s="14" t="s">
        <v>23</v>
      </c>
      <c r="J89" s="374" t="str">
        <f>MID(E89,7,2)&amp;"/"&amp;MID(E89,9,2)&amp;"/"&amp;MID(E89,11,2)</f>
        <v>11/03/91</v>
      </c>
      <c r="K89" s="374"/>
      <c r="L89" s="91">
        <f t="shared" ca="1" si="2"/>
        <v>31</v>
      </c>
      <c r="M89" s="14" t="s">
        <v>19</v>
      </c>
      <c r="N89" s="14" t="s">
        <v>42</v>
      </c>
      <c r="O89" s="95"/>
    </row>
    <row r="90" spans="1:16">
      <c r="A90" s="7">
        <f>ROWS($A$3:A90)</f>
        <v>88</v>
      </c>
      <c r="B90" s="7">
        <f>ROWS($A$3:B90)</f>
        <v>88</v>
      </c>
      <c r="C90" s="14"/>
      <c r="D90" s="8"/>
      <c r="E90" s="12" t="s">
        <v>1543</v>
      </c>
      <c r="F90" s="13" t="s">
        <v>1544</v>
      </c>
      <c r="G90" s="7"/>
      <c r="H90" s="82" t="s">
        <v>7</v>
      </c>
      <c r="I90" s="14" t="s">
        <v>722</v>
      </c>
      <c r="J90" s="374" t="str">
        <f>MID(E90,7,2)-40&amp;"/"&amp;MID(E90,9,2)&amp;"/"&amp;MID(E90,11,2)</f>
        <v>23/04/94</v>
      </c>
      <c r="K90" s="374"/>
      <c r="L90" s="91">
        <f t="shared" ca="1" si="2"/>
        <v>28</v>
      </c>
      <c r="M90" s="14" t="s">
        <v>19</v>
      </c>
      <c r="N90" s="14" t="s">
        <v>42</v>
      </c>
      <c r="O90" s="95"/>
    </row>
    <row r="91" spans="1:16">
      <c r="A91" s="7">
        <f>ROWS($A$3:A91)</f>
        <v>89</v>
      </c>
      <c r="B91" s="7">
        <f>ROWS($A$3:B91)</f>
        <v>89</v>
      </c>
      <c r="C91" s="14"/>
      <c r="D91" s="8"/>
      <c r="E91" s="99" t="s">
        <v>1545</v>
      </c>
      <c r="F91" s="15" t="s">
        <v>1546</v>
      </c>
      <c r="G91" s="17" t="s">
        <v>17</v>
      </c>
      <c r="H91" s="17"/>
      <c r="I91" s="14" t="s">
        <v>50</v>
      </c>
      <c r="J91" s="374" t="str">
        <f>MID(E91,7,2)&amp;"/"&amp;MID(E91,9,2)&amp;"/"&amp;MID(E91,11,2)</f>
        <v>17/06/15</v>
      </c>
      <c r="K91" s="374"/>
      <c r="L91" s="91">
        <f t="shared" ca="1" si="2"/>
        <v>7</v>
      </c>
      <c r="M91" s="72" t="s">
        <v>38</v>
      </c>
      <c r="N91" s="14" t="s">
        <v>798</v>
      </c>
      <c r="O91" s="95"/>
    </row>
    <row r="92" spans="1:16">
      <c r="A92" s="7">
        <f>ROWS($A$3:A92)</f>
        <v>90</v>
      </c>
      <c r="B92" s="7">
        <f>ROWS($A$3:B92)</f>
        <v>90</v>
      </c>
      <c r="C92" s="14">
        <v>24</v>
      </c>
      <c r="D92" s="8" t="s">
        <v>1547</v>
      </c>
      <c r="E92" s="12" t="s">
        <v>1548</v>
      </c>
      <c r="F92" s="13" t="s">
        <v>1549</v>
      </c>
      <c r="G92" s="71" t="s">
        <v>17</v>
      </c>
      <c r="H92" s="71"/>
      <c r="I92" s="14" t="s">
        <v>23</v>
      </c>
      <c r="J92" s="374" t="str">
        <f>MID(E92,7,2)&amp;"/"&amp;MID(E92,9,2)&amp;"/"&amp;MID(E92,11,2)</f>
        <v>08/06/62</v>
      </c>
      <c r="K92" s="374"/>
      <c r="L92" s="91">
        <f t="shared" ca="1" si="2"/>
        <v>60</v>
      </c>
      <c r="M92" s="14" t="s">
        <v>19</v>
      </c>
      <c r="N92" s="14" t="s">
        <v>772</v>
      </c>
      <c r="O92" s="95" t="s">
        <v>1550</v>
      </c>
    </row>
    <row r="93" spans="1:16">
      <c r="A93" s="7">
        <f>ROWS($A$3:A93)</f>
        <v>91</v>
      </c>
      <c r="B93" s="7">
        <f>ROWS($A$3:B93)</f>
        <v>91</v>
      </c>
      <c r="C93" s="14"/>
      <c r="D93" s="8" t="s">
        <v>1547</v>
      </c>
      <c r="E93" s="12" t="s">
        <v>1551</v>
      </c>
      <c r="F93" s="15" t="s">
        <v>1552</v>
      </c>
      <c r="G93" s="7"/>
      <c r="H93" s="82" t="s">
        <v>7</v>
      </c>
      <c r="I93" s="14" t="s">
        <v>738</v>
      </c>
      <c r="J93" s="374" t="str">
        <f>MID(E93,7,2)-40&amp;"/"&amp;MID(E93,9,2)&amp;"/"&amp;MID(E93,11,2)</f>
        <v>24/04/73</v>
      </c>
      <c r="K93" s="374"/>
      <c r="L93" s="91">
        <f t="shared" ca="1" si="2"/>
        <v>49</v>
      </c>
      <c r="M93" s="14" t="s">
        <v>24</v>
      </c>
      <c r="N93" s="14" t="s">
        <v>772</v>
      </c>
      <c r="O93" s="95"/>
      <c r="P93" t="s">
        <v>2523</v>
      </c>
    </row>
    <row r="94" spans="1:16">
      <c r="A94" s="7">
        <f>ROWS($A$3:A94)</f>
        <v>92</v>
      </c>
      <c r="B94" s="7">
        <f>ROWS($A$3:B94)</f>
        <v>92</v>
      </c>
      <c r="C94" s="14"/>
      <c r="D94" s="8" t="s">
        <v>1547</v>
      </c>
      <c r="E94" s="12" t="s">
        <v>1553</v>
      </c>
      <c r="F94" s="15" t="s">
        <v>1554</v>
      </c>
      <c r="G94" s="7"/>
      <c r="H94" s="82" t="s">
        <v>7</v>
      </c>
      <c r="I94" s="14" t="s">
        <v>23</v>
      </c>
      <c r="J94" s="374" t="str">
        <f>MID(E94,7,2)-40&amp;"/"&amp;MID(E94,9,2)&amp;"/"&amp;MID(E94,11,2)</f>
        <v>22/03/00</v>
      </c>
      <c r="K94" s="374"/>
      <c r="L94" s="91">
        <f t="shared" ca="1" si="2"/>
        <v>22</v>
      </c>
      <c r="M94" s="14" t="s">
        <v>19</v>
      </c>
      <c r="N94" s="14" t="s">
        <v>35</v>
      </c>
      <c r="O94" s="95"/>
    </row>
    <row r="95" spans="1:16">
      <c r="A95" s="7">
        <f>ROWS($A$3:A95)</f>
        <v>93</v>
      </c>
      <c r="B95" s="7">
        <f>ROWS($A$3:B95)</f>
        <v>93</v>
      </c>
      <c r="C95" s="14"/>
      <c r="D95" s="8" t="s">
        <v>1547</v>
      </c>
      <c r="E95" s="12" t="s">
        <v>1555</v>
      </c>
      <c r="F95" s="15" t="s">
        <v>1556</v>
      </c>
      <c r="G95" s="17" t="s">
        <v>17</v>
      </c>
      <c r="H95" s="17"/>
      <c r="I95" s="14" t="s">
        <v>23</v>
      </c>
      <c r="J95" s="374" t="str">
        <f>MID(E95,7,2)&amp;"/"&amp;MID(E95,9,2)&amp;"/"&amp;MID(E95,11,2)</f>
        <v>30/01/03</v>
      </c>
      <c r="K95" s="374"/>
      <c r="L95" s="91">
        <f t="shared" ca="1" si="2"/>
        <v>19</v>
      </c>
      <c r="M95" s="14" t="s">
        <v>19</v>
      </c>
      <c r="N95" s="14" t="s">
        <v>35</v>
      </c>
      <c r="O95" s="95"/>
    </row>
    <row r="96" spans="1:16">
      <c r="A96" s="7">
        <f>ROWS($A$3:A96)</f>
        <v>94</v>
      </c>
      <c r="B96" s="7">
        <f>ROWS($A$3:B96)</f>
        <v>94</v>
      </c>
      <c r="C96" s="14"/>
      <c r="D96" s="8" t="s">
        <v>1547</v>
      </c>
      <c r="E96" s="12" t="s">
        <v>1557</v>
      </c>
      <c r="F96" s="15" t="s">
        <v>1558</v>
      </c>
      <c r="G96" s="7"/>
      <c r="H96" s="82" t="s">
        <v>7</v>
      </c>
      <c r="I96" s="14" t="s">
        <v>23</v>
      </c>
      <c r="J96" s="374" t="str">
        <f>MID(E96,7,2)-40&amp;"/"&amp;MID(E96,9,2)&amp;"/"&amp;MID(E96,11,2)</f>
        <v>5/08/07</v>
      </c>
      <c r="K96" s="374"/>
      <c r="L96" s="91">
        <f t="shared" ca="1" si="2"/>
        <v>15</v>
      </c>
      <c r="M96" s="14" t="s">
        <v>113</v>
      </c>
      <c r="N96" s="14" t="s">
        <v>35</v>
      </c>
      <c r="O96" s="95"/>
    </row>
    <row r="97" spans="1:16">
      <c r="A97" s="7">
        <f>ROWS($A$3:A97)</f>
        <v>95</v>
      </c>
      <c r="B97" s="7">
        <f>ROWS($A$3:B97)</f>
        <v>95</v>
      </c>
      <c r="C97" s="14"/>
      <c r="D97" s="8" t="s">
        <v>1547</v>
      </c>
      <c r="E97" s="12" t="s">
        <v>1559</v>
      </c>
      <c r="F97" s="15" t="s">
        <v>1560</v>
      </c>
      <c r="G97" s="7"/>
      <c r="H97" s="82" t="s">
        <v>7</v>
      </c>
      <c r="I97" s="14" t="s">
        <v>23</v>
      </c>
      <c r="J97" s="374" t="str">
        <f>MID(E97,7,2)-40&amp;"/"&amp;MID(E97,9,2)&amp;"/"&amp;MID(E97,11,2)</f>
        <v>5/03/10</v>
      </c>
      <c r="K97" s="374"/>
      <c r="L97" s="91">
        <f t="shared" ca="1" si="2"/>
        <v>12</v>
      </c>
      <c r="M97" s="72" t="s">
        <v>38</v>
      </c>
      <c r="N97" s="14" t="s">
        <v>35</v>
      </c>
      <c r="O97" s="95"/>
    </row>
    <row r="98" spans="1:16">
      <c r="A98" s="7">
        <f>ROWS($A$3:A98)</f>
        <v>96</v>
      </c>
      <c r="B98" s="7">
        <f>ROWS($A$3:B98)</f>
        <v>96</v>
      </c>
      <c r="C98" s="14">
        <v>25</v>
      </c>
      <c r="D98" s="8" t="s">
        <v>1561</v>
      </c>
      <c r="E98" s="12" t="s">
        <v>1562</v>
      </c>
      <c r="F98" s="13" t="s">
        <v>1563</v>
      </c>
      <c r="G98" s="71" t="s">
        <v>17</v>
      </c>
      <c r="H98" s="71"/>
      <c r="I98" s="14" t="s">
        <v>23</v>
      </c>
      <c r="J98" s="374" t="str">
        <f>MID(E98,7,2)&amp;"/"&amp;MID(E98,9,2)&amp;"/"&amp;MID(E98,11,2)</f>
        <v>18/01/65</v>
      </c>
      <c r="K98" s="374"/>
      <c r="L98" s="91">
        <f t="shared" ca="1" si="2"/>
        <v>57</v>
      </c>
      <c r="M98" s="14" t="s">
        <v>113</v>
      </c>
      <c r="N98" s="14" t="s">
        <v>42</v>
      </c>
      <c r="O98" s="95" t="s">
        <v>1184</v>
      </c>
    </row>
    <row r="99" spans="1:16">
      <c r="A99" s="7">
        <f>ROWS($A$3:A99)</f>
        <v>97</v>
      </c>
      <c r="B99" s="7">
        <f>ROWS($A$3:B99)</f>
        <v>97</v>
      </c>
      <c r="C99" s="14"/>
      <c r="D99" s="8"/>
      <c r="E99" s="12" t="s">
        <v>1564</v>
      </c>
      <c r="F99" s="15" t="s">
        <v>1565</v>
      </c>
      <c r="G99" s="17" t="s">
        <v>17</v>
      </c>
      <c r="H99" s="17"/>
      <c r="I99" s="14" t="s">
        <v>50</v>
      </c>
      <c r="J99" s="374" t="str">
        <f>MID(E99,7,2)&amp;"/"&amp;MID(E99,9,2)&amp;"/"&amp;MID(E99,11,2)</f>
        <v>10/07/92</v>
      </c>
      <c r="K99" s="374"/>
      <c r="L99" s="91">
        <f t="shared" ca="1" si="2"/>
        <v>30</v>
      </c>
      <c r="M99" s="14" t="s">
        <v>19</v>
      </c>
      <c r="N99" s="14" t="s">
        <v>74</v>
      </c>
      <c r="O99" s="95"/>
    </row>
    <row r="100" spans="1:16">
      <c r="A100" s="7">
        <f>ROWS($A$3:A100)</f>
        <v>98</v>
      </c>
      <c r="B100" s="7">
        <f>ROWS($A$3:B100)</f>
        <v>98</v>
      </c>
      <c r="C100" s="14">
        <v>26</v>
      </c>
      <c r="D100" s="8" t="s">
        <v>1566</v>
      </c>
      <c r="E100" s="12" t="s">
        <v>1567</v>
      </c>
      <c r="F100" s="13" t="s">
        <v>1568</v>
      </c>
      <c r="G100" s="7"/>
      <c r="H100" s="82" t="s">
        <v>7</v>
      </c>
      <c r="I100" s="14" t="s">
        <v>23</v>
      </c>
      <c r="J100" s="374" t="str">
        <f>MID(E100,7,2)-40&amp;"/"&amp;MID(E100,9,2)&amp;"/"&amp;MID(E100,11,2)</f>
        <v>12/12/59</v>
      </c>
      <c r="K100" s="374"/>
      <c r="L100" s="91">
        <f t="shared" ca="1" si="2"/>
        <v>62</v>
      </c>
      <c r="M100" s="14" t="s">
        <v>113</v>
      </c>
      <c r="N100" s="14" t="s">
        <v>42</v>
      </c>
      <c r="O100" s="95" t="s">
        <v>1569</v>
      </c>
      <c r="P100" s="419" t="s">
        <v>2522</v>
      </c>
    </row>
    <row r="101" spans="1:16">
      <c r="A101" s="7">
        <f>ROWS($A$3:A101)</f>
        <v>99</v>
      </c>
      <c r="B101" s="7">
        <f>ROWS($A$3:B101)</f>
        <v>99</v>
      </c>
      <c r="C101" s="14"/>
      <c r="D101" s="8"/>
      <c r="E101" s="12" t="s">
        <v>1570</v>
      </c>
      <c r="F101" s="15" t="s">
        <v>1571</v>
      </c>
      <c r="G101" s="17" t="s">
        <v>17</v>
      </c>
      <c r="H101" s="17"/>
      <c r="I101" s="14" t="s">
        <v>23</v>
      </c>
      <c r="J101" s="374" t="str">
        <f>MID(E101,7,2)&amp;"/"&amp;MID(E101,9,2)&amp;"/"&amp;MID(E101,11,2)</f>
        <v>19/08/95</v>
      </c>
      <c r="K101" s="374"/>
      <c r="L101" s="91">
        <f t="shared" ca="1" si="2"/>
        <v>27</v>
      </c>
      <c r="M101" s="14" t="s">
        <v>19</v>
      </c>
      <c r="N101" s="14" t="s">
        <v>42</v>
      </c>
      <c r="O101" s="95"/>
    </row>
    <row r="102" spans="1:16">
      <c r="A102" s="7">
        <f>ROWS($A$3:A102)</f>
        <v>100</v>
      </c>
      <c r="B102" s="7">
        <f>ROWS($A$3:B102)</f>
        <v>100</v>
      </c>
      <c r="C102" s="14"/>
      <c r="D102" s="8"/>
      <c r="E102" s="12" t="s">
        <v>1572</v>
      </c>
      <c r="F102" s="15" t="s">
        <v>1573</v>
      </c>
      <c r="G102" s="7"/>
      <c r="H102" s="82" t="s">
        <v>7</v>
      </c>
      <c r="I102" s="14" t="s">
        <v>23</v>
      </c>
      <c r="J102" s="374" t="str">
        <f>MID(E102,7,2)-40&amp;"/"&amp;MID(E102,9,2)&amp;"/"&amp;MID(E102,11,2)</f>
        <v>13/04/00</v>
      </c>
      <c r="K102" s="374"/>
      <c r="L102" s="91">
        <f t="shared" ca="1" si="2"/>
        <v>22</v>
      </c>
      <c r="M102" s="14" t="s">
        <v>19</v>
      </c>
      <c r="N102" s="14" t="s">
        <v>1574</v>
      </c>
      <c r="O102" s="95"/>
    </row>
    <row r="103" spans="1:16">
      <c r="A103" s="7">
        <f>ROWS($A$3:A103)</f>
        <v>101</v>
      </c>
      <c r="B103" s="7">
        <f>ROWS($A$3:B103)</f>
        <v>101</v>
      </c>
      <c r="C103" s="14">
        <v>27</v>
      </c>
      <c r="D103" s="8" t="s">
        <v>1575</v>
      </c>
      <c r="E103" s="12" t="s">
        <v>1576</v>
      </c>
      <c r="F103" s="13" t="s">
        <v>1577</v>
      </c>
      <c r="G103" s="7"/>
      <c r="H103" s="82" t="s">
        <v>7</v>
      </c>
      <c r="I103" s="14" t="s">
        <v>50</v>
      </c>
      <c r="J103" s="374" t="str">
        <f>MID(E103,7,2)-40&amp;"/"&amp;MID(E103,9,2)&amp;"/"&amp;MID(E103,11,2)</f>
        <v>22/09/42</v>
      </c>
      <c r="K103" s="374"/>
      <c r="L103" s="91">
        <f t="shared" ca="1" si="2"/>
        <v>80</v>
      </c>
      <c r="M103" s="14" t="s">
        <v>113</v>
      </c>
      <c r="N103" s="14" t="s">
        <v>47</v>
      </c>
      <c r="O103" s="95"/>
    </row>
    <row r="104" spans="1:16" ht="15" customHeight="1">
      <c r="A104" s="7">
        <f>ROWS($A$3:A104)</f>
        <v>102</v>
      </c>
      <c r="B104" s="7">
        <f>ROWS($A$3:B104)</f>
        <v>102</v>
      </c>
      <c r="C104" s="14">
        <v>28</v>
      </c>
      <c r="D104" s="8" t="s">
        <v>1578</v>
      </c>
      <c r="E104" s="12" t="s">
        <v>1579</v>
      </c>
      <c r="F104" s="13" t="s">
        <v>1580</v>
      </c>
      <c r="G104" s="71" t="s">
        <v>17</v>
      </c>
      <c r="H104" s="71"/>
      <c r="I104" s="14" t="s">
        <v>23</v>
      </c>
      <c r="J104" s="374" t="str">
        <f>MID(E104,7,2)&amp;"/"&amp;MID(E104,9,2)&amp;"/"&amp;MID(E104,11,2)</f>
        <v>11/10/76</v>
      </c>
      <c r="K104" s="374"/>
      <c r="L104" s="91">
        <f t="shared" ca="1" si="2"/>
        <v>46</v>
      </c>
      <c r="M104" s="14" t="s">
        <v>24</v>
      </c>
      <c r="N104" s="14" t="s">
        <v>42</v>
      </c>
      <c r="O104" s="95" t="s">
        <v>1581</v>
      </c>
      <c r="P104" s="419">
        <v>1</v>
      </c>
    </row>
    <row r="105" spans="1:16">
      <c r="A105" s="7">
        <f>ROWS($A$3:A105)</f>
        <v>103</v>
      </c>
      <c r="B105" s="7">
        <f>ROWS($A$3:B105)</f>
        <v>103</v>
      </c>
      <c r="C105" s="14"/>
      <c r="D105" s="8"/>
      <c r="E105" s="12" t="s">
        <v>1582</v>
      </c>
      <c r="F105" s="15" t="s">
        <v>1583</v>
      </c>
      <c r="G105" s="7"/>
      <c r="H105" s="82" t="s">
        <v>7</v>
      </c>
      <c r="I105" s="109" t="s">
        <v>1584</v>
      </c>
      <c r="J105" s="374" t="str">
        <f>MID(E105,7,2)-40&amp;"/"&amp;MID(E105,9,2)&amp;"/"&amp;MID(E105,11,2)</f>
        <v>10/10/84</v>
      </c>
      <c r="K105" s="374"/>
      <c r="L105" s="91">
        <f t="shared" ca="1" si="2"/>
        <v>38</v>
      </c>
      <c r="M105" s="14" t="s">
        <v>24</v>
      </c>
      <c r="N105" s="14" t="s">
        <v>42</v>
      </c>
      <c r="O105" s="95"/>
    </row>
    <row r="106" spans="1:16">
      <c r="A106" s="7">
        <f>ROWS($A$3:A106)</f>
        <v>104</v>
      </c>
      <c r="B106" s="7">
        <f>ROWS($A$3:B106)</f>
        <v>104</v>
      </c>
      <c r="C106" s="14"/>
      <c r="D106" s="8"/>
      <c r="E106" s="12" t="s">
        <v>1585</v>
      </c>
      <c r="F106" s="15" t="s">
        <v>1586</v>
      </c>
      <c r="G106" s="17" t="s">
        <v>17</v>
      </c>
      <c r="H106" s="17"/>
      <c r="I106" s="14" t="s">
        <v>23</v>
      </c>
      <c r="J106" s="374" t="str">
        <f>MID(E106,7,2)&amp;"/"&amp;MID(E106,9,2)&amp;"/"&amp;MID(E106,11,2)</f>
        <v>01/04/06</v>
      </c>
      <c r="K106" s="374"/>
      <c r="L106" s="91">
        <f t="shared" ca="1" si="2"/>
        <v>16</v>
      </c>
      <c r="M106" s="14" t="s">
        <v>113</v>
      </c>
      <c r="N106" s="14" t="s">
        <v>35</v>
      </c>
      <c r="O106" s="95"/>
    </row>
    <row r="107" spans="1:16">
      <c r="A107" s="7">
        <f>ROWS($A$3:A107)</f>
        <v>105</v>
      </c>
      <c r="B107" s="7">
        <f>ROWS($A$3:B107)</f>
        <v>105</v>
      </c>
      <c r="C107" s="14"/>
      <c r="D107" s="8"/>
      <c r="E107" s="12" t="s">
        <v>1587</v>
      </c>
      <c r="F107" s="15" t="s">
        <v>1588</v>
      </c>
      <c r="G107" s="17" t="s">
        <v>17</v>
      </c>
      <c r="H107" s="17"/>
      <c r="I107" s="14" t="s">
        <v>23</v>
      </c>
      <c r="J107" s="374" t="str">
        <f>MID(E107,7,2)&amp;"/"&amp;MID(E107,9,2)&amp;"/"&amp;MID(E107,11,2)</f>
        <v>08/02/08</v>
      </c>
      <c r="K107" s="374"/>
      <c r="L107" s="91">
        <f t="shared" ca="1" si="2"/>
        <v>14</v>
      </c>
      <c r="M107" s="14" t="s">
        <v>113</v>
      </c>
      <c r="N107" s="14" t="s">
        <v>35</v>
      </c>
      <c r="O107" s="95"/>
    </row>
    <row r="108" spans="1:16">
      <c r="A108" s="7">
        <f>ROWS($A$3:A108)</f>
        <v>106</v>
      </c>
      <c r="B108" s="7">
        <f>ROWS($A$3:B108)</f>
        <v>106</v>
      </c>
      <c r="C108" s="14"/>
      <c r="D108" s="8"/>
      <c r="E108" s="12" t="s">
        <v>1589</v>
      </c>
      <c r="F108" s="15" t="s">
        <v>1590</v>
      </c>
      <c r="G108" s="17" t="s">
        <v>17</v>
      </c>
      <c r="H108" s="17"/>
      <c r="I108" s="14" t="s">
        <v>50</v>
      </c>
      <c r="J108" s="374" t="str">
        <f>MID(E108,7,2)&amp;"/"&amp;MID(E108,9,2)&amp;"/"&amp;MID(E108,11,2)</f>
        <v>22/08/13</v>
      </c>
      <c r="K108" s="374"/>
      <c r="L108" s="91">
        <f t="shared" ca="1" si="2"/>
        <v>9</v>
      </c>
      <c r="M108" s="72" t="s">
        <v>38</v>
      </c>
      <c r="N108" s="14" t="s">
        <v>35</v>
      </c>
      <c r="O108" s="95"/>
    </row>
    <row r="109" spans="1:16">
      <c r="A109" s="7">
        <f>ROWS($A$3:A109)</f>
        <v>107</v>
      </c>
      <c r="B109" s="7">
        <f>ROWS($A$3:B109)</f>
        <v>107</v>
      </c>
      <c r="C109" s="14">
        <v>29</v>
      </c>
      <c r="D109" s="8" t="s">
        <v>1591</v>
      </c>
      <c r="E109" s="12" t="s">
        <v>1592</v>
      </c>
      <c r="F109" s="13" t="s">
        <v>1593</v>
      </c>
      <c r="G109" s="7"/>
      <c r="H109" s="82" t="s">
        <v>7</v>
      </c>
      <c r="I109" s="14" t="s">
        <v>23</v>
      </c>
      <c r="J109" s="374" t="str">
        <f>MID(E109,7,2)-40&amp;"/"&amp;MID(E109,9,2)&amp;"/"&amp;MID(E109,11,2)</f>
        <v>1/01/51</v>
      </c>
      <c r="K109" s="374"/>
      <c r="L109" s="91">
        <f t="shared" ca="1" si="2"/>
        <v>71</v>
      </c>
      <c r="M109" s="14" t="s">
        <v>113</v>
      </c>
      <c r="N109" s="14" t="s">
        <v>772</v>
      </c>
      <c r="O109" s="95" t="s">
        <v>1184</v>
      </c>
    </row>
    <row r="110" spans="1:16">
      <c r="A110" s="7">
        <f>ROWS($A$3:A110)</f>
        <v>108</v>
      </c>
      <c r="B110" s="7">
        <f>ROWS($A$3:B110)</f>
        <v>108</v>
      </c>
      <c r="C110" s="14">
        <v>30</v>
      </c>
      <c r="D110" s="8" t="s">
        <v>1594</v>
      </c>
      <c r="E110" s="12" t="s">
        <v>1595</v>
      </c>
      <c r="F110" s="13" t="s">
        <v>1596</v>
      </c>
      <c r="G110" s="7"/>
      <c r="H110" s="82" t="s">
        <v>7</v>
      </c>
      <c r="I110" s="14" t="s">
        <v>437</v>
      </c>
      <c r="J110" s="374" t="str">
        <f>MID(E110,7,2)-40&amp;"/"&amp;MID(E110,9,2)&amp;"/"&amp;MID(E110,11,2)</f>
        <v>26/01/69</v>
      </c>
      <c r="K110" s="374"/>
      <c r="L110" s="91">
        <f t="shared" ca="1" si="2"/>
        <v>53</v>
      </c>
      <c r="M110" s="14" t="s">
        <v>24</v>
      </c>
      <c r="N110" s="14" t="s">
        <v>772</v>
      </c>
      <c r="O110" s="95" t="s">
        <v>1597</v>
      </c>
    </row>
    <row r="111" spans="1:16">
      <c r="A111" s="7">
        <f>ROWS($A$3:A111)</f>
        <v>109</v>
      </c>
      <c r="B111" s="7">
        <f>ROWS($A$3:B111)</f>
        <v>109</v>
      </c>
      <c r="C111" s="14"/>
      <c r="D111" s="8"/>
      <c r="E111" s="12" t="s">
        <v>1598</v>
      </c>
      <c r="F111" s="15" t="s">
        <v>1599</v>
      </c>
      <c r="G111" s="17" t="s">
        <v>17</v>
      </c>
      <c r="H111" s="17"/>
      <c r="I111" s="14" t="s">
        <v>23</v>
      </c>
      <c r="J111" s="374" t="str">
        <f>MID(E111,7,2)&amp;"/"&amp;MID(E111,9,2)&amp;"/"&amp;MID(E111,11,2)</f>
        <v>12/02/90</v>
      </c>
      <c r="K111" s="374"/>
      <c r="L111" s="91">
        <f t="shared" ca="1" si="2"/>
        <v>32</v>
      </c>
      <c r="M111" s="14" t="s">
        <v>19</v>
      </c>
      <c r="N111" s="14" t="s">
        <v>74</v>
      </c>
      <c r="O111" s="95"/>
    </row>
    <row r="112" spans="1:16">
      <c r="A112" s="7">
        <f>ROWS($A$3:A112)</f>
        <v>110</v>
      </c>
      <c r="B112" s="7">
        <f>ROWS($A$3:B112)</f>
        <v>110</v>
      </c>
      <c r="C112" s="14"/>
      <c r="D112" s="8"/>
      <c r="E112" s="12" t="s">
        <v>1600</v>
      </c>
      <c r="F112" s="15" t="s">
        <v>1601</v>
      </c>
      <c r="G112" s="17" t="s">
        <v>17</v>
      </c>
      <c r="H112" s="17"/>
      <c r="I112" s="14" t="s">
        <v>23</v>
      </c>
      <c r="J112" s="374" t="str">
        <f>MID(E112,7,2)&amp;"/"&amp;MID(E112,9,2)&amp;"/"&amp;MID(E112,11,2)</f>
        <v>28/05/96</v>
      </c>
      <c r="K112" s="374"/>
      <c r="L112" s="91">
        <f t="shared" ca="1" si="2"/>
        <v>26</v>
      </c>
      <c r="M112" s="14" t="s">
        <v>19</v>
      </c>
      <c r="N112" s="14" t="s">
        <v>74</v>
      </c>
      <c r="O112" s="95"/>
    </row>
    <row r="113" spans="1:16">
      <c r="A113" s="7">
        <f>ROWS($A$3:A113)</f>
        <v>111</v>
      </c>
      <c r="B113" s="7">
        <f>ROWS($A$3:B113)</f>
        <v>111</v>
      </c>
      <c r="C113" s="14"/>
      <c r="D113" s="8"/>
      <c r="E113" s="12" t="s">
        <v>1602</v>
      </c>
      <c r="F113" s="15" t="s">
        <v>1603</v>
      </c>
      <c r="G113" s="17" t="s">
        <v>17</v>
      </c>
      <c r="H113" s="17"/>
      <c r="I113" s="14" t="s">
        <v>23</v>
      </c>
      <c r="J113" s="374" t="str">
        <f>MID(E113,7,2)&amp;"/"&amp;MID(E113,9,2)&amp;"/"&amp;MID(E113,11,2)</f>
        <v>06/04/00</v>
      </c>
      <c r="K113" s="374"/>
      <c r="L113" s="91">
        <f t="shared" ca="1" si="2"/>
        <v>22</v>
      </c>
      <c r="M113" s="14" t="s">
        <v>19</v>
      </c>
      <c r="N113" s="14" t="s">
        <v>35</v>
      </c>
      <c r="O113" s="95"/>
    </row>
    <row r="114" spans="1:16">
      <c r="A114" s="7">
        <f>ROWS($A$3:A114)</f>
        <v>112</v>
      </c>
      <c r="B114" s="7">
        <f>ROWS($A$3:B114)</f>
        <v>112</v>
      </c>
      <c r="C114" s="14"/>
      <c r="D114" s="8"/>
      <c r="E114" s="12" t="s">
        <v>1604</v>
      </c>
      <c r="F114" s="15" t="s">
        <v>1605</v>
      </c>
      <c r="G114" s="7"/>
      <c r="H114" s="82" t="s">
        <v>7</v>
      </c>
      <c r="I114" s="14" t="s">
        <v>23</v>
      </c>
      <c r="J114" s="374" t="str">
        <f>MID(E114,7,2)-40&amp;"/"&amp;MID(E114,9,2)&amp;"/"&amp;MID(E114,11,2)</f>
        <v>3/01/07</v>
      </c>
      <c r="K114" s="374"/>
      <c r="L114" s="91">
        <f t="shared" ca="1" si="2"/>
        <v>15</v>
      </c>
      <c r="M114" s="14" t="s">
        <v>113</v>
      </c>
      <c r="N114" s="14" t="s">
        <v>35</v>
      </c>
      <c r="O114" s="95"/>
    </row>
    <row r="115" spans="1:16">
      <c r="A115" s="7">
        <f>ROWS($A$3:A115)</f>
        <v>113</v>
      </c>
      <c r="B115" s="7">
        <f>ROWS($A$3:B115)</f>
        <v>113</v>
      </c>
      <c r="C115" s="14">
        <v>32</v>
      </c>
      <c r="D115" s="8" t="s">
        <v>1606</v>
      </c>
      <c r="E115" s="12" t="s">
        <v>1607</v>
      </c>
      <c r="F115" s="13" t="s">
        <v>1608</v>
      </c>
      <c r="G115" s="71" t="s">
        <v>17</v>
      </c>
      <c r="H115" s="71"/>
      <c r="I115" s="14" t="s">
        <v>23</v>
      </c>
      <c r="J115" s="374" t="str">
        <f>MID(E115,7,2)&amp;"/"&amp;MID(E115,9,2)&amp;"/"&amp;MID(E115,11,2)</f>
        <v>19/01/56</v>
      </c>
      <c r="K115" s="374"/>
      <c r="L115" s="91">
        <f t="shared" ca="1" si="2"/>
        <v>66</v>
      </c>
      <c r="M115" s="14" t="s">
        <v>19</v>
      </c>
      <c r="N115" s="14" t="s">
        <v>772</v>
      </c>
      <c r="O115" s="95" t="s">
        <v>1609</v>
      </c>
    </row>
    <row r="116" spans="1:16">
      <c r="A116" s="7">
        <f>ROWS($A$3:A116)</f>
        <v>114</v>
      </c>
      <c r="B116" s="7">
        <f>ROWS($A$3:B116)</f>
        <v>114</v>
      </c>
      <c r="C116" s="14"/>
      <c r="D116" s="8" t="s">
        <v>1606</v>
      </c>
      <c r="E116" s="12" t="s">
        <v>1610</v>
      </c>
      <c r="F116" s="15" t="s">
        <v>1611</v>
      </c>
      <c r="G116" s="7"/>
      <c r="H116" s="82" t="s">
        <v>7</v>
      </c>
      <c r="I116" s="14" t="s">
        <v>1612</v>
      </c>
      <c r="J116" s="374" t="str">
        <f>MID(E116,7,2)-40&amp;"/"&amp;MID(E116,9,2)&amp;"/"&amp;MID(E116,11,2)</f>
        <v>18/09/75</v>
      </c>
      <c r="K116" s="374"/>
      <c r="L116" s="91">
        <f t="shared" ca="1" si="2"/>
        <v>47</v>
      </c>
      <c r="M116" s="14" t="s">
        <v>19</v>
      </c>
      <c r="N116" s="14" t="s">
        <v>772</v>
      </c>
      <c r="O116" s="95"/>
      <c r="P116">
        <v>1</v>
      </c>
    </row>
    <row r="117" spans="1:16">
      <c r="A117" s="7">
        <f>ROWS($A$3:A117)</f>
        <v>115</v>
      </c>
      <c r="B117" s="7">
        <f>ROWS($A$3:B117)</f>
        <v>115</v>
      </c>
      <c r="C117" s="14"/>
      <c r="D117" s="8" t="s">
        <v>1606</v>
      </c>
      <c r="E117" s="12" t="s">
        <v>1613</v>
      </c>
      <c r="F117" s="15" t="s">
        <v>1614</v>
      </c>
      <c r="G117" s="17" t="s">
        <v>17</v>
      </c>
      <c r="H117" s="17"/>
      <c r="I117" s="14" t="s">
        <v>191</v>
      </c>
      <c r="J117" s="374" t="str">
        <f>MID(E117,7,2)&amp;"/"&amp;MID(E117,9,2)&amp;"/"&amp;MID(E117,11,2)</f>
        <v>09/10/00</v>
      </c>
      <c r="K117" s="374"/>
      <c r="L117" s="91">
        <f t="shared" ca="1" si="2"/>
        <v>22</v>
      </c>
      <c r="M117" s="14" t="s">
        <v>19</v>
      </c>
      <c r="N117" s="14" t="s">
        <v>42</v>
      </c>
      <c r="O117" s="95"/>
    </row>
    <row r="118" spans="1:16">
      <c r="A118" s="7">
        <f>ROWS($A$3:A118)</f>
        <v>116</v>
      </c>
      <c r="B118" s="7">
        <f>ROWS($A$3:B118)</f>
        <v>116</v>
      </c>
      <c r="C118" s="92">
        <v>33</v>
      </c>
      <c r="D118" s="8" t="s">
        <v>1615</v>
      </c>
      <c r="E118" s="12" t="s">
        <v>1616</v>
      </c>
      <c r="F118" s="13" t="s">
        <v>1617</v>
      </c>
      <c r="G118" s="71" t="s">
        <v>17</v>
      </c>
      <c r="H118" s="71"/>
      <c r="I118" s="14" t="s">
        <v>23</v>
      </c>
      <c r="J118" s="374" t="str">
        <f>MID(E118,7,2)&amp;"/"&amp;MID(E118,9,2)&amp;"/"&amp;MID(E118,11,2)</f>
        <v>03/04/62</v>
      </c>
      <c r="K118" s="374"/>
      <c r="L118" s="91">
        <f t="shared" ca="1" si="2"/>
        <v>60</v>
      </c>
      <c r="M118" s="14" t="s">
        <v>24</v>
      </c>
      <c r="N118" s="14" t="s">
        <v>42</v>
      </c>
      <c r="O118" s="95" t="s">
        <v>1184</v>
      </c>
    </row>
    <row r="119" spans="1:16">
      <c r="A119" s="7">
        <f>ROWS($A$3:A119)</f>
        <v>117</v>
      </c>
      <c r="B119" s="7">
        <f>ROWS($A$3:B119)</f>
        <v>117</v>
      </c>
      <c r="C119" s="92"/>
      <c r="D119" s="420"/>
      <c r="E119" s="12" t="s">
        <v>1618</v>
      </c>
      <c r="F119" s="15" t="s">
        <v>1619</v>
      </c>
      <c r="G119" s="7"/>
      <c r="H119" s="82" t="s">
        <v>7</v>
      </c>
      <c r="I119" s="14" t="s">
        <v>437</v>
      </c>
      <c r="J119" s="374" t="str">
        <f>MID(E119,7,2)-40&amp;"/"&amp;MID(E119,9,2)&amp;"/"&amp;MID(E119,11,2)</f>
        <v>10/10/64</v>
      </c>
      <c r="K119" s="374"/>
      <c r="L119" s="91">
        <f t="shared" ca="1" si="2"/>
        <v>58</v>
      </c>
      <c r="M119" s="14" t="s">
        <v>24</v>
      </c>
      <c r="N119" s="14" t="s">
        <v>42</v>
      </c>
      <c r="O119" s="95"/>
    </row>
    <row r="120" spans="1:16">
      <c r="A120" s="7">
        <f>ROWS($A$3:A120)</f>
        <v>118</v>
      </c>
      <c r="B120" s="7">
        <f>ROWS($A$3:B120)</f>
        <v>118</v>
      </c>
      <c r="C120" s="92"/>
      <c r="D120" s="420"/>
      <c r="E120" s="12" t="s">
        <v>1620</v>
      </c>
      <c r="F120" s="15" t="s">
        <v>1621</v>
      </c>
      <c r="G120" s="17" t="s">
        <v>17</v>
      </c>
      <c r="H120" s="17"/>
      <c r="I120" s="14" t="s">
        <v>50</v>
      </c>
      <c r="J120" s="374" t="str">
        <f>MID(E120,7,2)&amp;"/"&amp;MID(E120,9,2)&amp;"/"&amp;MID(E120,11,2)</f>
        <v>27/11/92</v>
      </c>
      <c r="K120" s="374"/>
      <c r="L120" s="91">
        <f t="shared" ca="1" si="2"/>
        <v>30</v>
      </c>
      <c r="M120" s="14" t="s">
        <v>19</v>
      </c>
      <c r="N120" s="14" t="s">
        <v>42</v>
      </c>
      <c r="O120" s="95"/>
    </row>
    <row r="121" spans="1:16">
      <c r="A121" s="7">
        <f>ROWS($A$3:A121)</f>
        <v>119</v>
      </c>
      <c r="B121" s="7">
        <f>ROWS($A$3:B121)</f>
        <v>119</v>
      </c>
      <c r="C121" s="92"/>
      <c r="D121" s="420"/>
      <c r="E121" s="12" t="s">
        <v>1622</v>
      </c>
      <c r="F121" s="15" t="s">
        <v>1623</v>
      </c>
      <c r="G121" s="17" t="s">
        <v>17</v>
      </c>
      <c r="H121" s="17"/>
      <c r="I121" s="14" t="s">
        <v>50</v>
      </c>
      <c r="J121" s="374" t="str">
        <f>MID(E121,7,2)&amp;"/"&amp;MID(E121,9,2)&amp;"/"&amp;MID(E121,11,2)</f>
        <v>19/08/94</v>
      </c>
      <c r="K121" s="374"/>
      <c r="L121" s="91">
        <f t="shared" ca="1" si="2"/>
        <v>28</v>
      </c>
      <c r="M121" s="14" t="s">
        <v>19</v>
      </c>
      <c r="N121" s="14" t="s">
        <v>42</v>
      </c>
      <c r="O121" s="95"/>
    </row>
    <row r="122" spans="1:16">
      <c r="A122" s="7">
        <f>ROWS($A$3:A122)</f>
        <v>120</v>
      </c>
      <c r="B122" s="7">
        <f>ROWS($A$3:B122)</f>
        <v>120</v>
      </c>
      <c r="C122" s="92">
        <v>34</v>
      </c>
      <c r="D122" s="8" t="s">
        <v>1624</v>
      </c>
      <c r="E122" s="12" t="s">
        <v>1625</v>
      </c>
      <c r="F122" s="13" t="s">
        <v>1626</v>
      </c>
      <c r="G122" s="71" t="s">
        <v>17</v>
      </c>
      <c r="H122" s="71"/>
      <c r="I122" s="14" t="s">
        <v>23</v>
      </c>
      <c r="J122" s="374" t="str">
        <f>MID(E122,7,2)&amp;"/"&amp;MID(E122,9,2)&amp;"/"&amp;MID(E122,11,2)</f>
        <v>05/11/89</v>
      </c>
      <c r="K122" s="374"/>
      <c r="L122" s="91">
        <f t="shared" ca="1" si="2"/>
        <v>33</v>
      </c>
      <c r="M122" s="14" t="s">
        <v>24</v>
      </c>
      <c r="N122" s="14" t="s">
        <v>42</v>
      </c>
      <c r="O122" s="95" t="s">
        <v>1627</v>
      </c>
    </row>
    <row r="123" spans="1:16">
      <c r="A123" s="7">
        <f>ROWS($A$3:A123)</f>
        <v>121</v>
      </c>
      <c r="B123" s="7">
        <f>ROWS($A$3:B123)</f>
        <v>121</v>
      </c>
      <c r="C123" s="92"/>
      <c r="D123" s="8" t="s">
        <v>1624</v>
      </c>
      <c r="E123" s="12" t="s">
        <v>1628</v>
      </c>
      <c r="F123" s="15" t="s">
        <v>1629</v>
      </c>
      <c r="G123" s="7"/>
      <c r="H123" s="82" t="s">
        <v>7</v>
      </c>
      <c r="I123" s="14" t="s">
        <v>23</v>
      </c>
      <c r="J123" s="374" t="str">
        <f>MID(E123,7,2)-40&amp;"/"&amp;MID(E123,9,2)&amp;"/"&amp;MID(E123,11,2)</f>
        <v>4/08/92</v>
      </c>
      <c r="K123" s="374"/>
      <c r="L123" s="91">
        <f t="shared" ca="1" si="2"/>
        <v>30</v>
      </c>
      <c r="M123" s="14" t="s">
        <v>19</v>
      </c>
      <c r="N123" s="14" t="s">
        <v>42</v>
      </c>
      <c r="O123" s="95"/>
      <c r="P123">
        <v>1</v>
      </c>
    </row>
    <row r="124" spans="1:16">
      <c r="A124" s="7">
        <f>ROWS($A$3:A124)</f>
        <v>122</v>
      </c>
      <c r="B124" s="7">
        <f>ROWS($A$3:B124)</f>
        <v>122</v>
      </c>
      <c r="C124" s="92"/>
      <c r="D124" s="8" t="s">
        <v>1624</v>
      </c>
      <c r="E124" s="12" t="s">
        <v>1630</v>
      </c>
      <c r="F124" s="15" t="s">
        <v>1631</v>
      </c>
      <c r="G124" s="7"/>
      <c r="H124" s="82" t="s">
        <v>7</v>
      </c>
      <c r="I124" s="14" t="s">
        <v>23</v>
      </c>
      <c r="J124" s="374" t="str">
        <f>MID(E124,7,2)-40&amp;"/"&amp;MID(E124,9,2)&amp;"/"&amp;MID(E124,11,2)</f>
        <v>27/10/11</v>
      </c>
      <c r="K124" s="374"/>
      <c r="L124" s="91">
        <f t="shared" ca="1" si="2"/>
        <v>11</v>
      </c>
      <c r="M124" s="72" t="s">
        <v>38</v>
      </c>
      <c r="N124" s="14" t="s">
        <v>35</v>
      </c>
      <c r="O124" s="95"/>
    </row>
    <row r="125" spans="1:16">
      <c r="A125" s="7">
        <f>ROWS($A$3:A125)</f>
        <v>123</v>
      </c>
      <c r="B125" s="7">
        <f>ROWS($A$3:B125)</f>
        <v>123</v>
      </c>
      <c r="C125" s="92"/>
      <c r="D125" s="8" t="s">
        <v>1624</v>
      </c>
      <c r="E125" s="12" t="s">
        <v>1632</v>
      </c>
      <c r="F125" s="15" t="s">
        <v>1633</v>
      </c>
      <c r="G125" s="7"/>
      <c r="H125" s="82" t="s">
        <v>7</v>
      </c>
      <c r="I125" s="14" t="s">
        <v>23</v>
      </c>
      <c r="J125" s="374" t="str">
        <f>MID(E125,7,2)-40&amp;"/"&amp;MID(E125,9,2)&amp;"/"&amp;MID(E125,11,2)</f>
        <v>17/03/15</v>
      </c>
      <c r="K125" s="374"/>
      <c r="L125" s="91">
        <f t="shared" ca="1" si="2"/>
        <v>7</v>
      </c>
      <c r="M125" s="72" t="s">
        <v>38</v>
      </c>
      <c r="N125" s="14" t="s">
        <v>798</v>
      </c>
      <c r="O125" s="95"/>
    </row>
    <row r="126" spans="1:16">
      <c r="A126" s="7">
        <f>ROWS($A$3:A126)</f>
        <v>124</v>
      </c>
      <c r="B126" s="7">
        <f>ROWS($A$3:B126)</f>
        <v>124</v>
      </c>
      <c r="C126" s="92"/>
      <c r="D126" s="8" t="s">
        <v>1624</v>
      </c>
      <c r="E126" s="12" t="s">
        <v>1634</v>
      </c>
      <c r="F126" s="15" t="s">
        <v>1635</v>
      </c>
      <c r="G126" s="17" t="s">
        <v>17</v>
      </c>
      <c r="H126" s="17"/>
      <c r="I126" s="14" t="s">
        <v>23</v>
      </c>
      <c r="J126" s="374" t="str">
        <f>MID(E126,7,2)&amp;"/"&amp;MID(E126,9,2)&amp;"/"&amp;MID(E126,11,2)</f>
        <v>08/11/16</v>
      </c>
      <c r="K126" s="374"/>
      <c r="L126" s="91">
        <f t="shared" ca="1" si="2"/>
        <v>6</v>
      </c>
      <c r="M126" s="14" t="s">
        <v>1332</v>
      </c>
      <c r="N126" s="14" t="s">
        <v>798</v>
      </c>
      <c r="O126" s="95"/>
    </row>
    <row r="127" spans="1:16">
      <c r="A127" s="7">
        <f>ROWS($A$3:A127)</f>
        <v>125</v>
      </c>
      <c r="B127" s="7">
        <f>ROWS($A$3:B127)</f>
        <v>125</v>
      </c>
      <c r="C127" s="14">
        <v>35</v>
      </c>
      <c r="D127" s="8" t="s">
        <v>1636</v>
      </c>
      <c r="E127" s="12" t="s">
        <v>1637</v>
      </c>
      <c r="F127" s="13" t="s">
        <v>1638</v>
      </c>
      <c r="G127" s="7"/>
      <c r="H127" s="82" t="s">
        <v>7</v>
      </c>
      <c r="I127" s="14" t="s">
        <v>1639</v>
      </c>
      <c r="J127" s="374" t="str">
        <f>MID(E127,7,2)-40&amp;"/"&amp;MID(E127,9,2)&amp;"/"&amp;MID(E127,11,2)</f>
        <v>8/01/54</v>
      </c>
      <c r="K127" s="374"/>
      <c r="L127" s="91">
        <f t="shared" ca="1" si="2"/>
        <v>68</v>
      </c>
      <c r="M127" s="14" t="s">
        <v>113</v>
      </c>
      <c r="N127" s="14" t="s">
        <v>772</v>
      </c>
      <c r="O127" s="95"/>
    </row>
    <row r="128" spans="1:16">
      <c r="A128" s="7">
        <f>ROWS($A$3:A128)</f>
        <v>126</v>
      </c>
      <c r="B128" s="7">
        <f>ROWS($A$3:B128)</f>
        <v>126</v>
      </c>
      <c r="C128" s="14">
        <v>36</v>
      </c>
      <c r="D128" s="8" t="s">
        <v>1640</v>
      </c>
      <c r="E128" s="12" t="s">
        <v>1641</v>
      </c>
      <c r="F128" s="121" t="s">
        <v>1642</v>
      </c>
      <c r="G128" s="71" t="s">
        <v>17</v>
      </c>
      <c r="H128" s="71"/>
      <c r="I128" s="14" t="s">
        <v>1643</v>
      </c>
      <c r="J128" s="374" t="str">
        <f>MID(E128,7,2)&amp;"/"&amp;MID(E128,9,2)&amp;"/"&amp;MID(E128,11,2)</f>
        <v>27/03/87</v>
      </c>
      <c r="K128" s="374"/>
      <c r="L128" s="91">
        <f t="shared" ca="1" si="2"/>
        <v>35</v>
      </c>
      <c r="M128" s="14" t="s">
        <v>19</v>
      </c>
      <c r="N128" s="14" t="s">
        <v>42</v>
      </c>
      <c r="O128" s="95" t="s">
        <v>1644</v>
      </c>
    </row>
    <row r="129" spans="1:15">
      <c r="A129" s="7">
        <f>ROWS($A$3:A129)</f>
        <v>127</v>
      </c>
      <c r="B129" s="7">
        <f>ROWS($A$3:B129)</f>
        <v>127</v>
      </c>
      <c r="C129" s="14"/>
      <c r="D129" s="8"/>
      <c r="E129" s="12" t="s">
        <v>1645</v>
      </c>
      <c r="F129" s="15" t="s">
        <v>1646</v>
      </c>
      <c r="G129" s="7"/>
      <c r="H129" s="82" t="s">
        <v>7</v>
      </c>
      <c r="I129" s="14" t="s">
        <v>23</v>
      </c>
      <c r="J129" s="374" t="str">
        <f>MID(E129,7,2)-40&amp;"/"&amp;MID(E129,9,2)&amp;"/"&amp;MID(E129,11,2)</f>
        <v>11/02/89</v>
      </c>
      <c r="K129" s="374"/>
      <c r="L129" s="91">
        <f t="shared" ca="1" si="2"/>
        <v>33</v>
      </c>
      <c r="M129" s="14" t="s">
        <v>98</v>
      </c>
      <c r="N129" s="14" t="s">
        <v>42</v>
      </c>
      <c r="O129" s="95"/>
    </row>
    <row r="130" spans="1:15">
      <c r="A130" s="7">
        <f>ROWS($A$3:A130)</f>
        <v>128</v>
      </c>
      <c r="B130" s="7">
        <f>ROWS($A$3:B130)</f>
        <v>128</v>
      </c>
      <c r="C130" s="14">
        <v>37</v>
      </c>
      <c r="D130" s="8" t="s">
        <v>1647</v>
      </c>
      <c r="E130" s="12" t="s">
        <v>1648</v>
      </c>
      <c r="F130" s="13" t="s">
        <v>1649</v>
      </c>
      <c r="G130" s="71" t="s">
        <v>17</v>
      </c>
      <c r="H130" s="71"/>
      <c r="I130" s="14" t="s">
        <v>50</v>
      </c>
      <c r="J130" s="374" t="str">
        <f>MID(E130,7,2)&amp;"/"&amp;MID(E130,9,2)&amp;"/"&amp;MID(E130,11,2)</f>
        <v>25/05/55</v>
      </c>
      <c r="K130" s="374"/>
      <c r="L130" s="91">
        <f t="shared" ca="1" si="2"/>
        <v>67</v>
      </c>
      <c r="M130" s="14" t="s">
        <v>24</v>
      </c>
      <c r="N130" s="14" t="s">
        <v>42</v>
      </c>
      <c r="O130" s="95"/>
    </row>
    <row r="131" spans="1:15">
      <c r="A131" s="7">
        <f>ROWS($A$3:A131)</f>
        <v>129</v>
      </c>
      <c r="B131" s="7">
        <f>ROWS($A$3:B131)</f>
        <v>129</v>
      </c>
      <c r="C131" s="14"/>
      <c r="D131" s="8"/>
      <c r="E131" s="12" t="s">
        <v>1650</v>
      </c>
      <c r="F131" s="15" t="s">
        <v>1651</v>
      </c>
      <c r="G131" s="7"/>
      <c r="H131" s="82" t="s">
        <v>7</v>
      </c>
      <c r="I131" s="14" t="s">
        <v>1004</v>
      </c>
      <c r="J131" s="374" t="str">
        <f>MID(E131,7,2)-40&amp;"/"&amp;MID(E131,9,2)&amp;"/"&amp;MID(E131,11,2)</f>
        <v>17/07/54</v>
      </c>
      <c r="K131" s="374"/>
      <c r="L131" s="91">
        <f t="shared" ca="1" si="2"/>
        <v>68</v>
      </c>
      <c r="M131" s="14" t="s">
        <v>98</v>
      </c>
      <c r="N131" s="14" t="s">
        <v>1416</v>
      </c>
      <c r="O131" s="95"/>
    </row>
    <row r="132" spans="1:15">
      <c r="A132" s="7">
        <f>ROWS($A$3:A132)</f>
        <v>130</v>
      </c>
      <c r="B132" s="7">
        <f>ROWS($A$3:B132)</f>
        <v>130</v>
      </c>
      <c r="C132" s="14"/>
      <c r="D132" s="8"/>
      <c r="E132" s="12" t="s">
        <v>1652</v>
      </c>
      <c r="F132" s="15" t="s">
        <v>1653</v>
      </c>
      <c r="G132" s="17" t="s">
        <v>17</v>
      </c>
      <c r="H132" s="17"/>
      <c r="I132" s="14" t="s">
        <v>23</v>
      </c>
      <c r="J132" s="374" t="str">
        <f>MID(E132,7,2)&amp;"/"&amp;MID(E132,9,2)&amp;"/"&amp;MID(E132,11,2)</f>
        <v>24/09/94</v>
      </c>
      <c r="K132" s="374"/>
      <c r="L132" s="91">
        <f t="shared" ca="1" si="2"/>
        <v>28</v>
      </c>
      <c r="M132" s="72" t="s">
        <v>82</v>
      </c>
      <c r="N132" s="14" t="s">
        <v>74</v>
      </c>
      <c r="O132" s="95"/>
    </row>
    <row r="133" spans="1:15">
      <c r="A133" s="7">
        <f>ROWS($A$3:A133)</f>
        <v>131</v>
      </c>
      <c r="B133" s="7">
        <f>ROWS($A$3:B133)</f>
        <v>131</v>
      </c>
      <c r="C133" s="14">
        <v>38</v>
      </c>
      <c r="D133" s="8" t="s">
        <v>1654</v>
      </c>
      <c r="E133" s="12" t="s">
        <v>1655</v>
      </c>
      <c r="F133" s="13" t="s">
        <v>1656</v>
      </c>
      <c r="G133" s="71" t="s">
        <v>17</v>
      </c>
      <c r="H133" s="71"/>
      <c r="I133" s="14" t="s">
        <v>1657</v>
      </c>
      <c r="J133" s="374" t="str">
        <f>MID(E133,7,2)&amp;"/"&amp;MID(E133,9,2)&amp;"/"&amp;MID(E133,11,2)</f>
        <v>07/04/79</v>
      </c>
      <c r="K133" s="374"/>
      <c r="L133" s="91">
        <f t="shared" ca="1" si="2"/>
        <v>43</v>
      </c>
      <c r="M133" s="14" t="s">
        <v>19</v>
      </c>
      <c r="N133" s="14" t="s">
        <v>772</v>
      </c>
      <c r="O133" s="95"/>
    </row>
    <row r="134" spans="1:15">
      <c r="A134" s="7">
        <f>ROWS($A$3:A134)</f>
        <v>132</v>
      </c>
      <c r="B134" s="7">
        <f>ROWS($A$3:B134)</f>
        <v>132</v>
      </c>
      <c r="C134" s="14"/>
      <c r="D134" s="8"/>
      <c r="E134" s="12" t="s">
        <v>1658</v>
      </c>
      <c r="F134" s="15" t="s">
        <v>1659</v>
      </c>
      <c r="G134" s="7"/>
      <c r="H134" s="82" t="s">
        <v>7</v>
      </c>
      <c r="I134" s="14" t="s">
        <v>50</v>
      </c>
      <c r="J134" s="374" t="str">
        <f>MID(E134,7,2)-40&amp;"/"&amp;MID(E134,9,2)&amp;"/"&amp;MID(E134,11,2)</f>
        <v>23/03/81</v>
      </c>
      <c r="K134" s="374"/>
      <c r="L134" s="91">
        <f t="shared" ca="1" si="2"/>
        <v>41</v>
      </c>
      <c r="M134" s="14" t="s">
        <v>98</v>
      </c>
      <c r="N134" s="14" t="s">
        <v>78</v>
      </c>
      <c r="O134" s="95"/>
    </row>
    <row r="135" spans="1:15">
      <c r="A135" s="7">
        <f>ROWS($A$3:A135)</f>
        <v>133</v>
      </c>
      <c r="B135" s="7">
        <f>ROWS($A$3:B135)</f>
        <v>133</v>
      </c>
      <c r="C135" s="14"/>
      <c r="D135" s="8"/>
      <c r="E135" s="12" t="s">
        <v>1660</v>
      </c>
      <c r="F135" s="15" t="s">
        <v>1661</v>
      </c>
      <c r="G135" s="17" t="s">
        <v>17</v>
      </c>
      <c r="H135" s="17"/>
      <c r="I135" s="14" t="s">
        <v>50</v>
      </c>
      <c r="J135" s="374" t="str">
        <f>MID(E135,7,2)&amp;"/"&amp;MID(E135,9,2)&amp;"/"&amp;MID(E135,11,2)</f>
        <v>06/10/10</v>
      </c>
      <c r="K135" s="374"/>
      <c r="L135" s="91">
        <f t="shared" ca="1" si="2"/>
        <v>12</v>
      </c>
      <c r="M135" s="72" t="s">
        <v>38</v>
      </c>
      <c r="N135" s="14" t="s">
        <v>35</v>
      </c>
      <c r="O135" s="95"/>
    </row>
    <row r="136" spans="1:15">
      <c r="A136" s="7">
        <f>ROWS($A$3:A136)</f>
        <v>134</v>
      </c>
      <c r="B136" s="7">
        <f>ROWS($A$3:B136)</f>
        <v>134</v>
      </c>
      <c r="C136" s="14"/>
      <c r="D136" s="8"/>
      <c r="E136" s="12" t="s">
        <v>1662</v>
      </c>
      <c r="F136" s="15" t="s">
        <v>1663</v>
      </c>
      <c r="G136" s="7"/>
      <c r="H136" s="82" t="s">
        <v>7</v>
      </c>
      <c r="I136" s="14" t="s">
        <v>656</v>
      </c>
      <c r="J136" s="374" t="str">
        <f>MID(E136,7,2)-40&amp;"/"&amp;MID(E136,9,2)&amp;"/"&amp;MID(E136,11,2)</f>
        <v>20/02/16</v>
      </c>
      <c r="K136" s="374"/>
      <c r="L136" s="91">
        <f t="shared" ca="1" si="2"/>
        <v>6</v>
      </c>
      <c r="M136" s="14" t="s">
        <v>1332</v>
      </c>
      <c r="N136" s="14" t="s">
        <v>798</v>
      </c>
      <c r="O136" s="95"/>
    </row>
    <row r="137" spans="1:15">
      <c r="A137" s="7">
        <f>ROWS($A$3:A137)</f>
        <v>135</v>
      </c>
      <c r="B137" s="7">
        <f>ROWS($A$3:B137)</f>
        <v>135</v>
      </c>
      <c r="C137" s="14">
        <v>39</v>
      </c>
      <c r="D137" s="8" t="s">
        <v>1664</v>
      </c>
      <c r="E137" s="12" t="s">
        <v>1665</v>
      </c>
      <c r="F137" s="15" t="s">
        <v>1666</v>
      </c>
      <c r="G137" s="7"/>
      <c r="H137" s="82" t="s">
        <v>7</v>
      </c>
      <c r="I137" s="14" t="s">
        <v>23</v>
      </c>
      <c r="J137" s="374" t="str">
        <f>MID(E137,7,2)-40&amp;"/"&amp;MID(E137,9,2)&amp;"/"&amp;MID(E137,11,2)</f>
        <v>5/07/92</v>
      </c>
      <c r="K137" s="374"/>
      <c r="L137" s="91">
        <f t="shared" ca="1" si="2"/>
        <v>30</v>
      </c>
      <c r="M137" s="72" t="s">
        <v>82</v>
      </c>
      <c r="N137" s="14" t="s">
        <v>1517</v>
      </c>
      <c r="O137" s="95"/>
    </row>
    <row r="138" spans="1:15">
      <c r="A138" s="7">
        <f>ROWS($A$3:A138)</f>
        <v>136</v>
      </c>
      <c r="B138" s="7">
        <f>ROWS($A$3:B138)</f>
        <v>136</v>
      </c>
      <c r="C138" s="14">
        <v>40</v>
      </c>
      <c r="D138" s="8" t="s">
        <v>1667</v>
      </c>
      <c r="E138" s="12" t="s">
        <v>1668</v>
      </c>
      <c r="F138" s="13" t="s">
        <v>1669</v>
      </c>
      <c r="G138" s="71" t="s">
        <v>17</v>
      </c>
      <c r="H138" s="71"/>
      <c r="I138" s="14" t="s">
        <v>23</v>
      </c>
      <c r="J138" s="374" t="str">
        <f>MID(E138,7,2)&amp;"/"&amp;MID(E138,9,2)&amp;"/"&amp;MID(E138,11,2)</f>
        <v>12/04/82</v>
      </c>
      <c r="K138" s="374"/>
      <c r="L138" s="91">
        <f t="shared" ca="1" si="2"/>
        <v>40</v>
      </c>
      <c r="M138" s="14" t="s">
        <v>19</v>
      </c>
      <c r="N138" s="14" t="s">
        <v>42</v>
      </c>
      <c r="O138" s="95"/>
    </row>
    <row r="139" spans="1:15">
      <c r="A139" s="7">
        <f>ROWS($A$3:A139)</f>
        <v>137</v>
      </c>
      <c r="B139" s="7">
        <f>ROWS($A$3:B139)</f>
        <v>137</v>
      </c>
      <c r="C139" s="14"/>
      <c r="D139" s="8"/>
      <c r="E139" s="12" t="s">
        <v>1670</v>
      </c>
      <c r="F139" s="15" t="s">
        <v>1671</v>
      </c>
      <c r="G139" s="7"/>
      <c r="H139" s="82" t="s">
        <v>7</v>
      </c>
      <c r="I139" s="14" t="s">
        <v>437</v>
      </c>
      <c r="J139" s="374" t="str">
        <f>MID(E139,7,2)-40&amp;"/"&amp;MID(E139,9,2)&amp;"/"&amp;MID(E139,11,2)</f>
        <v>28/01/88</v>
      </c>
      <c r="K139" s="374"/>
      <c r="L139" s="91">
        <f t="shared" ref="L139:L202" ca="1" si="3">ROUNDDOWN(YEARFRAC(J139,TODAY(),1),0)</f>
        <v>34</v>
      </c>
      <c r="M139" s="14" t="s">
        <v>19</v>
      </c>
      <c r="N139" s="14" t="s">
        <v>42</v>
      </c>
      <c r="O139" s="95"/>
    </row>
    <row r="140" spans="1:15">
      <c r="A140" s="7">
        <f>ROWS($A$3:A140)</f>
        <v>138</v>
      </c>
      <c r="B140" s="7">
        <f>ROWS($A$3:B140)</f>
        <v>138</v>
      </c>
      <c r="C140" s="14"/>
      <c r="D140" s="8"/>
      <c r="E140" s="12" t="s">
        <v>1672</v>
      </c>
      <c r="F140" s="115" t="s">
        <v>1673</v>
      </c>
      <c r="G140" s="17" t="s">
        <v>17</v>
      </c>
      <c r="H140" s="17"/>
      <c r="I140" s="14" t="s">
        <v>50</v>
      </c>
      <c r="J140" s="374" t="str">
        <f>MID(E140,7,2)&amp;"/"&amp;MID(E140,9,2)&amp;"/"&amp;MID(E140,11,2)</f>
        <v>27/11/09</v>
      </c>
      <c r="K140" s="374"/>
      <c r="L140" s="91">
        <f t="shared" ca="1" si="3"/>
        <v>13</v>
      </c>
      <c r="M140" s="72" t="s">
        <v>38</v>
      </c>
      <c r="N140" s="14" t="s">
        <v>35</v>
      </c>
      <c r="O140" s="95"/>
    </row>
    <row r="141" spans="1:15">
      <c r="A141" s="7">
        <f>ROWS($A$3:A141)</f>
        <v>139</v>
      </c>
      <c r="B141" s="7">
        <f>ROWS($A$3:B141)</f>
        <v>139</v>
      </c>
      <c r="C141" s="14"/>
      <c r="D141" s="8"/>
      <c r="E141" s="12" t="s">
        <v>1674</v>
      </c>
      <c r="F141" s="115" t="s">
        <v>1675</v>
      </c>
      <c r="G141" s="17" t="s">
        <v>17</v>
      </c>
      <c r="H141" s="17"/>
      <c r="I141" s="14" t="s">
        <v>50</v>
      </c>
      <c r="J141" s="374" t="str">
        <f>MID(E141,7,2)&amp;"/"&amp;MID(E141,9,2)&amp;"/"&amp;MID(E141,11,2)</f>
        <v>02/02/12</v>
      </c>
      <c r="K141" s="374"/>
      <c r="L141" s="91">
        <f t="shared" ca="1" si="3"/>
        <v>10</v>
      </c>
      <c r="M141" s="72" t="s">
        <v>38</v>
      </c>
      <c r="N141" s="14" t="s">
        <v>35</v>
      </c>
      <c r="O141" s="95"/>
    </row>
    <row r="142" spans="1:15">
      <c r="A142" s="7">
        <f>ROWS($A$3:A142)</f>
        <v>140</v>
      </c>
      <c r="B142" s="7">
        <f>ROWS($A$3:B142)</f>
        <v>140</v>
      </c>
      <c r="C142" s="14"/>
      <c r="D142" s="8"/>
      <c r="E142" s="12" t="s">
        <v>1676</v>
      </c>
      <c r="F142" s="15" t="s">
        <v>1677</v>
      </c>
      <c r="G142" s="7"/>
      <c r="H142" s="82" t="s">
        <v>7</v>
      </c>
      <c r="I142" s="14" t="s">
        <v>50</v>
      </c>
      <c r="J142" s="374" t="str">
        <f>MID(E142,7,2)-40&amp;"/"&amp;MID(E142,9,2)&amp;"/"&amp;MID(E142,11,2)</f>
        <v>27/03/14</v>
      </c>
      <c r="K142" s="374"/>
      <c r="L142" s="91">
        <f t="shared" ca="1" si="3"/>
        <v>8</v>
      </c>
      <c r="M142" s="72" t="s">
        <v>38</v>
      </c>
      <c r="N142" s="14" t="s">
        <v>35</v>
      </c>
      <c r="O142" s="95"/>
    </row>
    <row r="143" spans="1:15">
      <c r="A143" s="7">
        <f>ROWS($A$3:A143)</f>
        <v>141</v>
      </c>
      <c r="B143" s="7">
        <f>ROWS($A$3:B143)</f>
        <v>141</v>
      </c>
      <c r="C143" s="14">
        <v>41</v>
      </c>
      <c r="D143" s="8" t="s">
        <v>1678</v>
      </c>
      <c r="E143" s="12" t="s">
        <v>1679</v>
      </c>
      <c r="F143" s="13" t="s">
        <v>1680</v>
      </c>
      <c r="G143" s="71" t="s">
        <v>17</v>
      </c>
      <c r="H143" s="71"/>
      <c r="I143" s="14" t="s">
        <v>23</v>
      </c>
      <c r="J143" s="374" t="str">
        <f>MID(E143,7,2)&amp;"/"&amp;MID(E143,9,2)&amp;"/"&amp;MID(E143,11,2)</f>
        <v>28/04/84</v>
      </c>
      <c r="K143" s="374"/>
      <c r="L143" s="91">
        <f t="shared" ca="1" si="3"/>
        <v>38</v>
      </c>
      <c r="M143" s="14" t="s">
        <v>98</v>
      </c>
      <c r="N143" s="14" t="s">
        <v>42</v>
      </c>
      <c r="O143" s="95" t="s">
        <v>1681</v>
      </c>
    </row>
    <row r="144" spans="1:15">
      <c r="A144" s="7">
        <f>ROWS($A$3:A144)</f>
        <v>142</v>
      </c>
      <c r="B144" s="7">
        <f>ROWS($A$3:B144)</f>
        <v>142</v>
      </c>
      <c r="C144" s="14"/>
      <c r="D144" s="8"/>
      <c r="E144" s="12" t="s">
        <v>1682</v>
      </c>
      <c r="F144" s="15" t="s">
        <v>1683</v>
      </c>
      <c r="G144" s="7"/>
      <c r="H144" s="82" t="s">
        <v>7</v>
      </c>
      <c r="I144" s="14" t="s">
        <v>91</v>
      </c>
      <c r="J144" s="374" t="str">
        <f>MID(E144,7,2)-40&amp;"/"&amp;MID(E144,9,2)&amp;"/"&amp;MID(E144,11,2)</f>
        <v>9/12/81</v>
      </c>
      <c r="K144" s="374"/>
      <c r="L144" s="91">
        <f t="shared" ca="1" si="3"/>
        <v>40</v>
      </c>
      <c r="M144" s="14" t="s">
        <v>98</v>
      </c>
      <c r="N144" s="14" t="s">
        <v>47</v>
      </c>
      <c r="O144" s="95"/>
    </row>
    <row r="145" spans="1:16">
      <c r="A145" s="7">
        <f>ROWS($A$3:A145)</f>
        <v>143</v>
      </c>
      <c r="B145" s="7">
        <f>ROWS($A$3:B145)</f>
        <v>143</v>
      </c>
      <c r="C145" s="14"/>
      <c r="D145" s="8"/>
      <c r="E145" s="12" t="s">
        <v>1684</v>
      </c>
      <c r="F145" s="15" t="s">
        <v>1685</v>
      </c>
      <c r="G145" s="7"/>
      <c r="H145" s="82" t="s">
        <v>7</v>
      </c>
      <c r="I145" s="14" t="s">
        <v>393</v>
      </c>
      <c r="J145" s="374" t="str">
        <f>MID(E145,7,2)-40&amp;"/"&amp;MID(E145,9,2)&amp;"/"&amp;MID(E145,11,2)</f>
        <v>17/07/12</v>
      </c>
      <c r="K145" s="374"/>
      <c r="L145" s="91">
        <f t="shared" ca="1" si="3"/>
        <v>10</v>
      </c>
      <c r="M145" s="72" t="s">
        <v>38</v>
      </c>
      <c r="N145" s="14" t="s">
        <v>35</v>
      </c>
      <c r="O145" s="95"/>
    </row>
    <row r="146" spans="1:16">
      <c r="A146" s="7">
        <f>ROWS($A$3:A146)</f>
        <v>144</v>
      </c>
      <c r="B146" s="7">
        <f>ROWS($A$3:B146)</f>
        <v>144</v>
      </c>
      <c r="C146" s="14"/>
      <c r="D146" s="8"/>
      <c r="E146" s="12" t="s">
        <v>1686</v>
      </c>
      <c r="F146" s="15" t="s">
        <v>1687</v>
      </c>
      <c r="G146" s="17" t="s">
        <v>17</v>
      </c>
      <c r="H146" s="17"/>
      <c r="I146" s="14" t="s">
        <v>50</v>
      </c>
      <c r="J146" s="374" t="str">
        <f>MID(E146,7,2)&amp;"/"&amp;MID(E146,9,2)&amp;"/"&amp;MID(E146,11,2)</f>
        <v>18/02/16</v>
      </c>
      <c r="K146" s="374"/>
      <c r="L146" s="91">
        <f t="shared" ca="1" si="3"/>
        <v>6</v>
      </c>
      <c r="M146" s="14" t="s">
        <v>1332</v>
      </c>
      <c r="N146" s="14" t="s">
        <v>798</v>
      </c>
      <c r="O146" s="95"/>
    </row>
    <row r="147" spans="1:16">
      <c r="A147" s="7">
        <f>ROWS($A$3:A147)</f>
        <v>145</v>
      </c>
      <c r="B147" s="7">
        <f>ROWS($A$3:B147)</f>
        <v>145</v>
      </c>
      <c r="C147" s="14"/>
      <c r="D147" s="8"/>
      <c r="E147" s="12" t="s">
        <v>2420</v>
      </c>
      <c r="F147" s="15" t="s">
        <v>1688</v>
      </c>
      <c r="G147" s="7"/>
      <c r="H147" s="82" t="s">
        <v>7</v>
      </c>
      <c r="I147" s="14" t="s">
        <v>50</v>
      </c>
      <c r="J147" s="374">
        <v>43003</v>
      </c>
      <c r="K147" s="374"/>
      <c r="L147" s="91">
        <f t="shared" ca="1" si="3"/>
        <v>5</v>
      </c>
      <c r="M147" s="14" t="s">
        <v>1332</v>
      </c>
      <c r="N147" s="14" t="s">
        <v>798</v>
      </c>
      <c r="O147" s="95"/>
    </row>
    <row r="148" spans="1:16">
      <c r="A148" s="7">
        <f>ROWS($A$3:A148)</f>
        <v>146</v>
      </c>
      <c r="B148" s="7">
        <f>ROWS($A$3:B148)</f>
        <v>146</v>
      </c>
      <c r="C148" s="14">
        <v>42</v>
      </c>
      <c r="D148" s="8" t="s">
        <v>1689</v>
      </c>
      <c r="E148" s="12" t="s">
        <v>1690</v>
      </c>
      <c r="F148" s="13" t="s">
        <v>1691</v>
      </c>
      <c r="G148" s="7"/>
      <c r="H148" s="82" t="s">
        <v>7</v>
      </c>
      <c r="I148" s="14" t="s">
        <v>842</v>
      </c>
      <c r="J148" s="374" t="str">
        <f>MID(E148,7,2)-40&amp;"/"&amp;MID(E148,9,2)&amp;"/"&amp;MID(E148,11,2)</f>
        <v>15/12/49</v>
      </c>
      <c r="K148" s="374"/>
      <c r="L148" s="91">
        <f t="shared" ca="1" si="3"/>
        <v>72</v>
      </c>
      <c r="M148" s="14" t="s">
        <v>24</v>
      </c>
      <c r="N148" s="14" t="s">
        <v>772</v>
      </c>
      <c r="O148" s="95" t="s">
        <v>1692</v>
      </c>
      <c r="P148">
        <v>3</v>
      </c>
    </row>
    <row r="149" spans="1:16">
      <c r="A149" s="7">
        <f>ROWS($A$3:A149)</f>
        <v>147</v>
      </c>
      <c r="B149" s="7">
        <f>ROWS($A$3:B149)</f>
        <v>147</v>
      </c>
      <c r="C149" s="14"/>
      <c r="D149" s="8"/>
      <c r="E149" s="12" t="s">
        <v>1693</v>
      </c>
      <c r="F149" s="15" t="s">
        <v>1694</v>
      </c>
      <c r="G149" s="7"/>
      <c r="H149" s="82" t="s">
        <v>7</v>
      </c>
      <c r="I149" s="14" t="s">
        <v>23</v>
      </c>
      <c r="J149" s="374" t="str">
        <f>MID(E149,7,2)-40&amp;"/"&amp;MID(E149,9,2)&amp;"/"&amp;MID(E149,11,2)</f>
        <v>5/11/90</v>
      </c>
      <c r="K149" s="374"/>
      <c r="L149" s="91">
        <f t="shared" ca="1" si="3"/>
        <v>32</v>
      </c>
      <c r="M149" s="14" t="s">
        <v>19</v>
      </c>
      <c r="N149" s="14" t="s">
        <v>42</v>
      </c>
      <c r="O149" s="95"/>
    </row>
    <row r="150" spans="1:16">
      <c r="A150" s="7">
        <f>ROWS($A$3:A150)</f>
        <v>148</v>
      </c>
      <c r="B150" s="7">
        <f>ROWS($A$3:B150)</f>
        <v>148</v>
      </c>
      <c r="C150" s="14">
        <v>43</v>
      </c>
      <c r="D150" s="8" t="s">
        <v>1695</v>
      </c>
      <c r="E150" s="12" t="s">
        <v>1696</v>
      </c>
      <c r="F150" s="13" t="s">
        <v>1697</v>
      </c>
      <c r="G150" s="71" t="s">
        <v>17</v>
      </c>
      <c r="H150" s="71"/>
      <c r="I150" s="14" t="s">
        <v>23</v>
      </c>
      <c r="J150" s="374" t="str">
        <f>MID(E150,7,2)&amp;"/"&amp;MID(E150,9,2)&amp;"/"&amp;MID(E150,11,2)</f>
        <v>12/10/84</v>
      </c>
      <c r="K150" s="374"/>
      <c r="L150" s="91">
        <f t="shared" ca="1" si="3"/>
        <v>38</v>
      </c>
      <c r="M150" s="14" t="s">
        <v>19</v>
      </c>
      <c r="N150" s="14" t="s">
        <v>42</v>
      </c>
      <c r="O150" s="95"/>
    </row>
    <row r="151" spans="1:16">
      <c r="A151" s="7">
        <f>ROWS($A$3:A151)</f>
        <v>149</v>
      </c>
      <c r="B151" s="7">
        <f>ROWS($A$3:B151)</f>
        <v>149</v>
      </c>
      <c r="C151" s="14"/>
      <c r="D151" s="8" t="s">
        <v>1695</v>
      </c>
      <c r="E151" s="12" t="s">
        <v>1698</v>
      </c>
      <c r="F151" s="15" t="s">
        <v>1699</v>
      </c>
      <c r="G151" s="7"/>
      <c r="H151" s="82" t="s">
        <v>7</v>
      </c>
      <c r="I151" s="14" t="s">
        <v>656</v>
      </c>
      <c r="J151" s="374" t="str">
        <f>MID(E151,7,2)-40&amp;"/"&amp;MID(E151,9,2)&amp;"/"&amp;MID(E151,11,2)</f>
        <v>1/05/90</v>
      </c>
      <c r="K151" s="374"/>
      <c r="L151" s="91">
        <f t="shared" ca="1" si="3"/>
        <v>32</v>
      </c>
      <c r="M151" s="14" t="s">
        <v>24</v>
      </c>
      <c r="N151" s="14" t="s">
        <v>42</v>
      </c>
      <c r="O151" s="95"/>
      <c r="P151">
        <v>3</v>
      </c>
    </row>
    <row r="152" spans="1:16">
      <c r="A152" s="7">
        <f>ROWS($A$3:A152)</f>
        <v>150</v>
      </c>
      <c r="B152" s="7">
        <f>ROWS($A$3:B152)</f>
        <v>150</v>
      </c>
      <c r="C152" s="14"/>
      <c r="D152" s="8" t="s">
        <v>1695</v>
      </c>
      <c r="E152" s="12" t="s">
        <v>1700</v>
      </c>
      <c r="F152" s="15" t="s">
        <v>1701</v>
      </c>
      <c r="G152" s="17" t="s">
        <v>17</v>
      </c>
      <c r="H152" s="17"/>
      <c r="I152" s="14" t="s">
        <v>23</v>
      </c>
      <c r="J152" s="374" t="str">
        <f>MID(E152,7,2)&amp;"/"&amp;MID(E152,9,2)&amp;"/"&amp;MID(E152,11,2)</f>
        <v>19/03/16</v>
      </c>
      <c r="K152" s="374"/>
      <c r="L152" s="91">
        <f t="shared" ca="1" si="3"/>
        <v>6</v>
      </c>
      <c r="M152" s="14" t="s">
        <v>1332</v>
      </c>
      <c r="N152" s="14" t="s">
        <v>798</v>
      </c>
      <c r="O152" s="95"/>
    </row>
    <row r="153" spans="1:16">
      <c r="A153" s="7">
        <f>ROWS($A$3:A153)</f>
        <v>151</v>
      </c>
      <c r="B153" s="7">
        <f>ROWS($A$3:B153)</f>
        <v>151</v>
      </c>
      <c r="C153" s="14">
        <v>44</v>
      </c>
      <c r="D153" s="8" t="s">
        <v>1702</v>
      </c>
      <c r="E153" s="12" t="s">
        <v>1703</v>
      </c>
      <c r="F153" s="13" t="s">
        <v>1704</v>
      </c>
      <c r="G153" s="71" t="s">
        <v>17</v>
      </c>
      <c r="H153" s="71"/>
      <c r="I153" s="14" t="s">
        <v>23</v>
      </c>
      <c r="J153" s="374" t="str">
        <f>MID(E153,7,2)&amp;"/"&amp;MID(E153,9,2)&amp;"/"&amp;MID(E153,11,2)</f>
        <v>16/04/68</v>
      </c>
      <c r="K153" s="374"/>
      <c r="L153" s="91">
        <f t="shared" ca="1" si="3"/>
        <v>54</v>
      </c>
      <c r="M153" s="14" t="s">
        <v>19</v>
      </c>
      <c r="N153" s="14" t="s">
        <v>42</v>
      </c>
      <c r="O153" s="95"/>
    </row>
    <row r="154" spans="1:16">
      <c r="A154" s="7">
        <f>ROWS($A$3:A154)</f>
        <v>152</v>
      </c>
      <c r="B154" s="7">
        <f>ROWS($A$3:B154)</f>
        <v>152</v>
      </c>
      <c r="C154" s="14"/>
      <c r="D154" s="8"/>
      <c r="E154" s="12" t="s">
        <v>1705</v>
      </c>
      <c r="F154" s="15" t="s">
        <v>1706</v>
      </c>
      <c r="G154" s="7"/>
      <c r="H154" s="82" t="s">
        <v>7</v>
      </c>
      <c r="I154" s="14" t="s">
        <v>1707</v>
      </c>
      <c r="J154" s="374" t="str">
        <f>MID(E154,7,2)-40&amp;"/"&amp;MID(E154,9,2)&amp;"/"&amp;MID(E154,11,2)</f>
        <v>23/12/66</v>
      </c>
      <c r="K154" s="374"/>
      <c r="L154" s="91">
        <f t="shared" ca="1" si="3"/>
        <v>55</v>
      </c>
      <c r="M154" s="14" t="s">
        <v>19</v>
      </c>
      <c r="N154" s="14" t="s">
        <v>78</v>
      </c>
      <c r="O154" s="95"/>
    </row>
    <row r="155" spans="1:16">
      <c r="A155" s="7">
        <f>ROWS($A$3:A155)</f>
        <v>153</v>
      </c>
      <c r="B155" s="7">
        <f>ROWS($A$3:B155)</f>
        <v>153</v>
      </c>
      <c r="C155" s="14"/>
      <c r="D155" s="8"/>
      <c r="E155" s="12" t="s">
        <v>1708</v>
      </c>
      <c r="F155" s="15" t="s">
        <v>1709</v>
      </c>
      <c r="G155" s="17" t="s">
        <v>17</v>
      </c>
      <c r="H155" s="17"/>
      <c r="I155" s="14" t="s">
        <v>50</v>
      </c>
      <c r="J155" s="374" t="str">
        <f>MID(E155,7,2)&amp;"/"&amp;MID(E155,9,2)&amp;"/"&amp;MID(E155,11,2)</f>
        <v>11/10/93</v>
      </c>
      <c r="K155" s="374"/>
      <c r="L155" s="91">
        <f t="shared" ca="1" si="3"/>
        <v>29</v>
      </c>
      <c r="M155" s="14" t="s">
        <v>98</v>
      </c>
      <c r="N155" s="14" t="s">
        <v>42</v>
      </c>
      <c r="O155" s="95"/>
    </row>
    <row r="156" spans="1:16">
      <c r="A156" s="7">
        <f>ROWS($A$3:A156)</f>
        <v>154</v>
      </c>
      <c r="B156" s="7">
        <f>ROWS($A$3:B156)</f>
        <v>154</v>
      </c>
      <c r="C156" s="14"/>
      <c r="D156" s="8"/>
      <c r="E156" s="12" t="s">
        <v>1710</v>
      </c>
      <c r="F156" s="15" t="s">
        <v>1711</v>
      </c>
      <c r="G156" s="7"/>
      <c r="H156" s="82" t="s">
        <v>7</v>
      </c>
      <c r="I156" s="14" t="s">
        <v>50</v>
      </c>
      <c r="J156" s="374" t="str">
        <f>MID(E156,7,2)-40&amp;"/"&amp;MID(E156,9,2)&amp;"/"&amp;MID(E156,11,2)</f>
        <v>7/12/95</v>
      </c>
      <c r="K156" s="374"/>
      <c r="L156" s="91">
        <f t="shared" ca="1" si="3"/>
        <v>26</v>
      </c>
      <c r="M156" s="14" t="s">
        <v>98</v>
      </c>
      <c r="N156" s="14" t="s">
        <v>74</v>
      </c>
      <c r="O156" s="95"/>
    </row>
    <row r="157" spans="1:16">
      <c r="A157" s="7">
        <f>ROWS($A$3:A157)</f>
        <v>155</v>
      </c>
      <c r="B157" s="7">
        <f>ROWS($A$3:B157)</f>
        <v>155</v>
      </c>
      <c r="C157" s="14"/>
      <c r="D157" s="8"/>
      <c r="E157" s="12" t="s">
        <v>1712</v>
      </c>
      <c r="F157" s="15" t="s">
        <v>1713</v>
      </c>
      <c r="G157" s="7"/>
      <c r="H157" s="82" t="s">
        <v>7</v>
      </c>
      <c r="I157" s="14" t="s">
        <v>23</v>
      </c>
      <c r="J157" s="374" t="str">
        <f>MID(E157,7,2)-40&amp;"/"&amp;MID(E157,9,2)&amp;"/"&amp;MID(E157,11,2)</f>
        <v>5/02/01</v>
      </c>
      <c r="K157" s="374"/>
      <c r="L157" s="91">
        <f t="shared" ca="1" si="3"/>
        <v>21</v>
      </c>
      <c r="M157" s="14" t="s">
        <v>98</v>
      </c>
      <c r="N157" s="14" t="s">
        <v>245</v>
      </c>
      <c r="O157" s="95"/>
    </row>
    <row r="158" spans="1:16">
      <c r="A158" s="7">
        <f>ROWS($A$3:A158)</f>
        <v>156</v>
      </c>
      <c r="B158" s="7">
        <f>ROWS($A$3:B158)</f>
        <v>156</v>
      </c>
      <c r="C158" s="14">
        <v>45</v>
      </c>
      <c r="D158" s="8" t="s">
        <v>1714</v>
      </c>
      <c r="E158" s="12" t="s">
        <v>1715</v>
      </c>
      <c r="F158" s="13" t="s">
        <v>1716</v>
      </c>
      <c r="G158" s="71" t="s">
        <v>17</v>
      </c>
      <c r="H158" s="71"/>
      <c r="I158" s="14" t="s">
        <v>23</v>
      </c>
      <c r="J158" s="374" t="str">
        <f>MID(E158,7,2)&amp;"/"&amp;MID(E158,9,2)&amp;"/"&amp;MID(E158,11,2)</f>
        <v>16/04/66</v>
      </c>
      <c r="K158" s="374"/>
      <c r="L158" s="91">
        <f t="shared" ca="1" si="3"/>
        <v>56</v>
      </c>
      <c r="M158" s="14" t="s">
        <v>19</v>
      </c>
      <c r="N158" s="14" t="s">
        <v>429</v>
      </c>
      <c r="O158" s="95"/>
    </row>
    <row r="159" spans="1:16">
      <c r="A159" s="7">
        <f>ROWS($A$3:A159)</f>
        <v>157</v>
      </c>
      <c r="B159" s="7">
        <f>ROWS($A$3:B159)</f>
        <v>157</v>
      </c>
      <c r="C159" s="14"/>
      <c r="D159" s="8"/>
      <c r="E159" s="12" t="s">
        <v>1717</v>
      </c>
      <c r="F159" s="15" t="s">
        <v>1718</v>
      </c>
      <c r="G159" s="7"/>
      <c r="H159" s="82" t="s">
        <v>7</v>
      </c>
      <c r="I159" s="14" t="s">
        <v>771</v>
      </c>
      <c r="J159" s="374" t="str">
        <f>MID(E159,7,2)-40&amp;"/"&amp;MID(E159,9,2)&amp;"/"&amp;MID(E159,11,2)</f>
        <v>25/05/68</v>
      </c>
      <c r="K159" s="374"/>
      <c r="L159" s="91">
        <f t="shared" ca="1" si="3"/>
        <v>54</v>
      </c>
      <c r="M159" s="14" t="s">
        <v>19</v>
      </c>
      <c r="N159" s="14" t="s">
        <v>429</v>
      </c>
      <c r="O159" s="95"/>
    </row>
    <row r="160" spans="1:16">
      <c r="A160" s="7">
        <f>ROWS($A$3:A160)</f>
        <v>158</v>
      </c>
      <c r="B160" s="7">
        <f>ROWS($A$3:B160)</f>
        <v>158</v>
      </c>
      <c r="C160" s="14"/>
      <c r="D160" s="8"/>
      <c r="E160" s="12" t="s">
        <v>1719</v>
      </c>
      <c r="F160" s="15" t="s">
        <v>1720</v>
      </c>
      <c r="G160" s="17" t="s">
        <v>17</v>
      </c>
      <c r="H160" s="17"/>
      <c r="I160" s="14" t="s">
        <v>23</v>
      </c>
      <c r="J160" s="374" t="str">
        <f>MID(E160,7,2)&amp;"/"&amp;MID(E160,9,2)&amp;"/"&amp;MID(E160,11,2)</f>
        <v>25/05/86</v>
      </c>
      <c r="K160" s="374"/>
      <c r="L160" s="91">
        <f t="shared" ca="1" si="3"/>
        <v>36</v>
      </c>
      <c r="M160" s="14" t="s">
        <v>19</v>
      </c>
      <c r="N160" s="14" t="s">
        <v>42</v>
      </c>
      <c r="O160" s="95"/>
    </row>
    <row r="161" spans="1:16">
      <c r="A161" s="7">
        <f>ROWS($A$3:A161)</f>
        <v>159</v>
      </c>
      <c r="B161" s="7">
        <f>ROWS($A$3:B161)</f>
        <v>159</v>
      </c>
      <c r="C161" s="14"/>
      <c r="D161" s="8"/>
      <c r="E161" s="12" t="s">
        <v>1721</v>
      </c>
      <c r="F161" s="15" t="s">
        <v>1722</v>
      </c>
      <c r="G161" s="7"/>
      <c r="H161" s="82" t="s">
        <v>7</v>
      </c>
      <c r="I161" s="14" t="s">
        <v>23</v>
      </c>
      <c r="J161" s="374" t="str">
        <f>MID(E161,7,2)-40&amp;"/"&amp;MID(E161,9,2)&amp;"/"&amp;MID(E161,11,2)</f>
        <v>13/05/95</v>
      </c>
      <c r="K161" s="374"/>
      <c r="L161" s="91">
        <f t="shared" ca="1" si="3"/>
        <v>27</v>
      </c>
      <c r="M161" s="14" t="s">
        <v>19</v>
      </c>
      <c r="N161" s="14" t="s">
        <v>42</v>
      </c>
      <c r="O161" s="95"/>
    </row>
    <row r="162" spans="1:16">
      <c r="A162" s="7">
        <f>ROWS($A$3:A162)</f>
        <v>160</v>
      </c>
      <c r="B162" s="7">
        <f>ROWS($A$3:B162)</f>
        <v>160</v>
      </c>
      <c r="C162" s="14"/>
      <c r="D162" s="8"/>
      <c r="E162" s="12" t="s">
        <v>1723</v>
      </c>
      <c r="F162" s="15" t="s">
        <v>1724</v>
      </c>
      <c r="G162" s="17" t="s">
        <v>17</v>
      </c>
      <c r="H162" s="17"/>
      <c r="I162" s="14" t="s">
        <v>23</v>
      </c>
      <c r="J162" s="374" t="str">
        <f>MID(E162,7,2)&amp;"/"&amp;MID(E162,9,2)&amp;"/"&amp;MID(E162,11,2)</f>
        <v>20/03/00</v>
      </c>
      <c r="K162" s="374"/>
      <c r="L162" s="91">
        <f t="shared" ca="1" si="3"/>
        <v>22</v>
      </c>
      <c r="M162" s="14" t="s">
        <v>19</v>
      </c>
      <c r="N162" s="14" t="s">
        <v>42</v>
      </c>
      <c r="O162" s="95"/>
    </row>
    <row r="163" spans="1:16">
      <c r="A163" s="7">
        <f>ROWS($A$3:A163)</f>
        <v>161</v>
      </c>
      <c r="B163" s="7">
        <f>ROWS($A$3:B163)</f>
        <v>161</v>
      </c>
      <c r="C163" s="14">
        <v>46</v>
      </c>
      <c r="D163" s="8" t="s">
        <v>1725</v>
      </c>
      <c r="E163" s="12" t="s">
        <v>1726</v>
      </c>
      <c r="F163" s="13" t="s">
        <v>1727</v>
      </c>
      <c r="G163" s="7"/>
      <c r="H163" s="82" t="s">
        <v>7</v>
      </c>
      <c r="I163" s="14" t="s">
        <v>842</v>
      </c>
      <c r="J163" s="374" t="str">
        <f>MID(E163,7,2)-40&amp;"/"&amp;MID(E163,9,2)&amp;"/"&amp;MID(E163,11,2)</f>
        <v>3/04/40</v>
      </c>
      <c r="K163" s="374"/>
      <c r="L163" s="91">
        <f t="shared" ca="1" si="3"/>
        <v>82</v>
      </c>
      <c r="M163" s="14" t="s">
        <v>24</v>
      </c>
      <c r="N163" s="14" t="s">
        <v>772</v>
      </c>
      <c r="O163" s="95" t="s">
        <v>1728</v>
      </c>
      <c r="P163" s="419" t="s">
        <v>2522</v>
      </c>
    </row>
    <row r="164" spans="1:16">
      <c r="A164" s="7">
        <f>ROWS($A$3:A164)</f>
        <v>162</v>
      </c>
      <c r="B164" s="7">
        <f>ROWS($A$3:B164)</f>
        <v>162</v>
      </c>
      <c r="C164" s="14">
        <v>47</v>
      </c>
      <c r="D164" s="8" t="s">
        <v>1729</v>
      </c>
      <c r="E164" s="12" t="s">
        <v>1730</v>
      </c>
      <c r="F164" s="13" t="s">
        <v>1731</v>
      </c>
      <c r="G164" s="71" t="s">
        <v>17</v>
      </c>
      <c r="H164" s="71"/>
      <c r="I164" s="14" t="s">
        <v>23</v>
      </c>
      <c r="J164" s="374" t="str">
        <f>MID(E164,7,2)&amp;"/"&amp;MID(E164,9,2)&amp;"/"&amp;MID(E164,11,2)</f>
        <v>06/03/78</v>
      </c>
      <c r="K164" s="374"/>
      <c r="L164" s="91">
        <f t="shared" ca="1" si="3"/>
        <v>44</v>
      </c>
      <c r="M164" s="14" t="s">
        <v>24</v>
      </c>
      <c r="N164" s="14" t="s">
        <v>42</v>
      </c>
      <c r="O164" s="95" t="s">
        <v>1184</v>
      </c>
    </row>
    <row r="165" spans="1:16">
      <c r="A165" s="7">
        <f>ROWS($A$3:A165)</f>
        <v>163</v>
      </c>
      <c r="B165" s="7">
        <f>ROWS($A$3:B165)</f>
        <v>163</v>
      </c>
      <c r="C165" s="14"/>
      <c r="D165" s="8"/>
      <c r="E165" s="12" t="s">
        <v>1732</v>
      </c>
      <c r="F165" s="15" t="s">
        <v>1733</v>
      </c>
      <c r="G165" s="7"/>
      <c r="H165" s="82" t="s">
        <v>7</v>
      </c>
      <c r="I165" s="14" t="s">
        <v>1734</v>
      </c>
      <c r="J165" s="374" t="str">
        <f>MID(E165,7,2)-40&amp;"/"&amp;MID(E165,9,2)&amp;"/"&amp;MID(E165,11,2)</f>
        <v>11/11/78</v>
      </c>
      <c r="K165" s="374"/>
      <c r="L165" s="91">
        <f t="shared" ca="1" si="3"/>
        <v>44</v>
      </c>
      <c r="M165" s="14" t="s">
        <v>19</v>
      </c>
      <c r="N165" s="14" t="s">
        <v>42</v>
      </c>
      <c r="O165" s="95"/>
    </row>
    <row r="166" spans="1:16">
      <c r="A166" s="7">
        <f>ROWS($A$3:A166)</f>
        <v>164</v>
      </c>
      <c r="B166" s="7">
        <f>ROWS($A$3:B166)</f>
        <v>164</v>
      </c>
      <c r="C166" s="14"/>
      <c r="D166" s="8"/>
      <c r="E166" s="12" t="s">
        <v>1735</v>
      </c>
      <c r="F166" s="15" t="s">
        <v>1736</v>
      </c>
      <c r="G166" s="17" t="s">
        <v>17</v>
      </c>
      <c r="H166" s="17"/>
      <c r="I166" s="14" t="s">
        <v>50</v>
      </c>
      <c r="J166" s="374" t="str">
        <f>MID(E166,7,2)&amp;"/"&amp;MID(E166,9,2)&amp;"/"&amp;MID(E166,11,2)</f>
        <v>20/04/12</v>
      </c>
      <c r="K166" s="374"/>
      <c r="L166" s="91">
        <f t="shared" ca="1" si="3"/>
        <v>10</v>
      </c>
      <c r="M166" s="72" t="s">
        <v>38</v>
      </c>
      <c r="N166" s="14" t="s">
        <v>35</v>
      </c>
      <c r="O166" s="95"/>
    </row>
    <row r="167" spans="1:16">
      <c r="A167" s="7">
        <f>ROWS($A$3:A167)</f>
        <v>165</v>
      </c>
      <c r="B167" s="7">
        <f>ROWS($A$3:B167)</f>
        <v>165</v>
      </c>
      <c r="C167" s="14"/>
      <c r="D167" s="8"/>
      <c r="E167" s="12" t="s">
        <v>1737</v>
      </c>
      <c r="F167" s="15" t="s">
        <v>1738</v>
      </c>
      <c r="G167" s="17" t="s">
        <v>17</v>
      </c>
      <c r="H167" s="17"/>
      <c r="I167" s="14" t="s">
        <v>50</v>
      </c>
      <c r="J167" s="374" t="str">
        <f>MID(E167,7,2)&amp;"/"&amp;MID(E167,9,2)&amp;"/"&amp;MID(E167,11,2)</f>
        <v>21/07/14</v>
      </c>
      <c r="K167" s="374"/>
      <c r="L167" s="91">
        <f t="shared" ca="1" si="3"/>
        <v>8</v>
      </c>
      <c r="M167" s="72" t="s">
        <v>38</v>
      </c>
      <c r="N167" s="14" t="s">
        <v>35</v>
      </c>
      <c r="O167" s="95"/>
    </row>
    <row r="168" spans="1:16">
      <c r="A168" s="7">
        <f>ROWS($A$3:A168)</f>
        <v>166</v>
      </c>
      <c r="B168" s="7">
        <f>ROWS($A$3:B168)</f>
        <v>166</v>
      </c>
      <c r="C168" s="14"/>
      <c r="D168" s="8"/>
      <c r="E168" s="12" t="s">
        <v>1739</v>
      </c>
      <c r="F168" s="15" t="s">
        <v>1740</v>
      </c>
      <c r="G168" s="17" t="s">
        <v>17</v>
      </c>
      <c r="H168" s="17"/>
      <c r="I168" s="14" t="s">
        <v>50</v>
      </c>
      <c r="J168" s="374" t="str">
        <f>MID(E168,7,2)&amp;"/"&amp;MID(E168,9,2)&amp;"/"&amp;MID(E168,11,2)</f>
        <v>26/05/16</v>
      </c>
      <c r="K168" s="374"/>
      <c r="L168" s="91">
        <f t="shared" ca="1" si="3"/>
        <v>6</v>
      </c>
      <c r="M168" s="14" t="s">
        <v>1332</v>
      </c>
      <c r="N168" s="14" t="s">
        <v>798</v>
      </c>
      <c r="O168" s="95"/>
    </row>
    <row r="169" spans="1:16">
      <c r="A169" s="7">
        <f>ROWS($A$3:A169)</f>
        <v>167</v>
      </c>
      <c r="B169" s="7">
        <f>ROWS($A$3:B169)</f>
        <v>167</v>
      </c>
      <c r="C169" s="14">
        <v>48</v>
      </c>
      <c r="D169" s="8" t="s">
        <v>1741</v>
      </c>
      <c r="E169" s="12" t="s">
        <v>1742</v>
      </c>
      <c r="F169" s="13" t="s">
        <v>1743</v>
      </c>
      <c r="G169" s="71" t="s">
        <v>17</v>
      </c>
      <c r="H169" s="71"/>
      <c r="I169" s="14" t="s">
        <v>249</v>
      </c>
      <c r="J169" s="374" t="str">
        <f>MID(E169,7,2)&amp;"/"&amp;MID(E169,9,2)&amp;"/"&amp;MID(E169,11,2)</f>
        <v>10/05/56</v>
      </c>
      <c r="K169" s="374"/>
      <c r="L169" s="91">
        <f t="shared" ca="1" si="3"/>
        <v>66</v>
      </c>
      <c r="M169" s="14" t="s">
        <v>19</v>
      </c>
      <c r="N169" s="14" t="s">
        <v>42</v>
      </c>
      <c r="O169" s="95" t="s">
        <v>1184</v>
      </c>
      <c r="P169" s="419" t="s">
        <v>2522</v>
      </c>
    </row>
    <row r="170" spans="1:16">
      <c r="A170" s="7">
        <f>ROWS($A$3:A170)</f>
        <v>168</v>
      </c>
      <c r="B170" s="7">
        <f>ROWS($A$3:B170)</f>
        <v>168</v>
      </c>
      <c r="C170" s="14"/>
      <c r="D170" s="8"/>
      <c r="E170" s="12" t="s">
        <v>1744</v>
      </c>
      <c r="F170" s="15" t="s">
        <v>1745</v>
      </c>
      <c r="G170" s="7"/>
      <c r="H170" s="82" t="s">
        <v>7</v>
      </c>
      <c r="I170" s="14" t="s">
        <v>1746</v>
      </c>
      <c r="J170" s="374" t="str">
        <f>MID(E170,7,2)-40&amp;"/"&amp;MID(E170,9,2)&amp;"/"&amp;MID(E170,11,2)</f>
        <v>2/06/62</v>
      </c>
      <c r="K170" s="374"/>
      <c r="L170" s="91">
        <f t="shared" ca="1" si="3"/>
        <v>60</v>
      </c>
      <c r="M170" s="14" t="s">
        <v>19</v>
      </c>
      <c r="N170" s="14" t="s">
        <v>42</v>
      </c>
      <c r="O170" s="95"/>
    </row>
    <row r="171" spans="1:16">
      <c r="A171" s="7">
        <f>ROWS($A$3:A171)</f>
        <v>169</v>
      </c>
      <c r="B171" s="7">
        <f>ROWS($A$3:B171)</f>
        <v>169</v>
      </c>
      <c r="C171" s="14"/>
      <c r="D171" s="8"/>
      <c r="E171" s="12" t="s">
        <v>1747</v>
      </c>
      <c r="F171" s="15" t="s">
        <v>1748</v>
      </c>
      <c r="G171" s="7"/>
      <c r="H171" s="82" t="s">
        <v>7</v>
      </c>
      <c r="I171" s="14" t="s">
        <v>23</v>
      </c>
      <c r="J171" s="374" t="str">
        <f>MID(E171,7,2)-40&amp;"/"&amp;MID(E171,9,2)&amp;"/"&amp;MID(E171,11,2)</f>
        <v>9/11/11</v>
      </c>
      <c r="K171" s="374"/>
      <c r="L171" s="91">
        <f t="shared" ca="1" si="3"/>
        <v>11</v>
      </c>
      <c r="M171" s="72" t="s">
        <v>38</v>
      </c>
      <c r="N171" s="14" t="s">
        <v>35</v>
      </c>
      <c r="O171" s="95"/>
    </row>
    <row r="172" spans="1:16">
      <c r="A172" s="7">
        <f>ROWS($A$3:A172)</f>
        <v>170</v>
      </c>
      <c r="B172" s="7">
        <f>ROWS($A$3:B172)</f>
        <v>170</v>
      </c>
      <c r="C172" s="14">
        <v>49</v>
      </c>
      <c r="D172" s="8" t="s">
        <v>1749</v>
      </c>
      <c r="E172" s="12" t="s">
        <v>1750</v>
      </c>
      <c r="F172" s="13" t="s">
        <v>1751</v>
      </c>
      <c r="G172" s="71" t="s">
        <v>17</v>
      </c>
      <c r="H172" s="71"/>
      <c r="I172" s="14" t="s">
        <v>23</v>
      </c>
      <c r="J172" s="374" t="str">
        <f>MID(E172,7,2)&amp;"/"&amp;MID(E172,9,2)&amp;"/"&amp;MID(E172,11,2)</f>
        <v>27/01/81</v>
      </c>
      <c r="K172" s="374"/>
      <c r="L172" s="91">
        <f t="shared" ca="1" si="3"/>
        <v>41</v>
      </c>
      <c r="M172" s="14" t="s">
        <v>19</v>
      </c>
      <c r="N172" s="14" t="s">
        <v>42</v>
      </c>
      <c r="O172" s="95" t="s">
        <v>1752</v>
      </c>
    </row>
    <row r="173" spans="1:16">
      <c r="A173" s="7">
        <f>ROWS($A$3:A173)</f>
        <v>171</v>
      </c>
      <c r="B173" s="7">
        <f>ROWS($A$3:B173)</f>
        <v>171</v>
      </c>
      <c r="C173" s="14"/>
      <c r="D173" s="8"/>
      <c r="E173" s="12" t="s">
        <v>1753</v>
      </c>
      <c r="F173" s="15" t="s">
        <v>1754</v>
      </c>
      <c r="G173" s="7"/>
      <c r="H173" s="82" t="s">
        <v>7</v>
      </c>
      <c r="I173" s="14" t="s">
        <v>1755</v>
      </c>
      <c r="J173" s="374" t="str">
        <f>MID(E173,7,2)-40&amp;"/"&amp;MID(E173,9,2)&amp;"/"&amp;MID(E173,11,2)</f>
        <v>16/10/84</v>
      </c>
      <c r="K173" s="374"/>
      <c r="L173" s="91">
        <f t="shared" ca="1" si="3"/>
        <v>38</v>
      </c>
      <c r="M173" s="14" t="s">
        <v>24</v>
      </c>
      <c r="N173" s="14" t="s">
        <v>42</v>
      </c>
      <c r="O173" s="95"/>
    </row>
    <row r="174" spans="1:16">
      <c r="A174" s="7">
        <f>ROWS($A$3:A174)</f>
        <v>172</v>
      </c>
      <c r="B174" s="7">
        <f>ROWS($A$3:B174)</f>
        <v>172</v>
      </c>
      <c r="C174" s="14"/>
      <c r="D174" s="8"/>
      <c r="E174" s="12" t="s">
        <v>1756</v>
      </c>
      <c r="F174" s="15" t="s">
        <v>1757</v>
      </c>
      <c r="G174" s="17" t="s">
        <v>17</v>
      </c>
      <c r="H174" s="17"/>
      <c r="I174" s="14" t="s">
        <v>191</v>
      </c>
      <c r="J174" s="374" t="str">
        <f>MID(E174,7,2)&amp;"/"&amp;MID(E174,9,2)&amp;"/"&amp;MID(E174,11,2)</f>
        <v>16/04/04</v>
      </c>
      <c r="K174" s="374"/>
      <c r="L174" s="91">
        <f t="shared" ca="1" si="3"/>
        <v>18</v>
      </c>
      <c r="M174" s="14" t="s">
        <v>19</v>
      </c>
      <c r="N174" s="14" t="s">
        <v>35</v>
      </c>
      <c r="O174" s="95"/>
    </row>
    <row r="175" spans="1:16">
      <c r="A175" s="7">
        <f>ROWS($A$3:A175)</f>
        <v>173</v>
      </c>
      <c r="B175" s="7">
        <f>ROWS($A$3:B175)</f>
        <v>173</v>
      </c>
      <c r="C175" s="14"/>
      <c r="D175" s="8"/>
      <c r="E175" s="12" t="s">
        <v>1758</v>
      </c>
      <c r="F175" s="15" t="s">
        <v>1759</v>
      </c>
      <c r="G175" s="17" t="s">
        <v>17</v>
      </c>
      <c r="H175" s="17"/>
      <c r="I175" s="14" t="s">
        <v>23</v>
      </c>
      <c r="J175" s="374" t="str">
        <f>MID(E175,7,2)&amp;"/"&amp;MID(E175,9,2)&amp;"/"&amp;MID(E175,11,2)</f>
        <v>05/03/07</v>
      </c>
      <c r="K175" s="374"/>
      <c r="L175" s="91">
        <f t="shared" ca="1" si="3"/>
        <v>15</v>
      </c>
      <c r="M175" s="14" t="s">
        <v>113</v>
      </c>
      <c r="N175" s="14" t="s">
        <v>35</v>
      </c>
      <c r="O175" s="95"/>
    </row>
    <row r="176" spans="1:16">
      <c r="A176" s="7">
        <f>ROWS($A$3:A176)</f>
        <v>174</v>
      </c>
      <c r="B176" s="7">
        <f>ROWS($A$3:B176)</f>
        <v>174</v>
      </c>
      <c r="C176" s="14"/>
      <c r="D176" s="8"/>
      <c r="E176" s="12" t="s">
        <v>1760</v>
      </c>
      <c r="F176" s="15" t="s">
        <v>1761</v>
      </c>
      <c r="G176" s="17" t="s">
        <v>17</v>
      </c>
      <c r="H176" s="17"/>
      <c r="I176" s="14" t="s">
        <v>23</v>
      </c>
      <c r="J176" s="374" t="str">
        <f>MID(E176,7,2)&amp;"/"&amp;MID(E176,9,2)&amp;"/"&amp;MID(E176,11,2)</f>
        <v>07/11/08</v>
      </c>
      <c r="K176" s="374"/>
      <c r="L176" s="91">
        <f t="shared" ca="1" si="3"/>
        <v>14</v>
      </c>
      <c r="M176" s="72" t="s">
        <v>38</v>
      </c>
      <c r="N176" s="14" t="s">
        <v>35</v>
      </c>
      <c r="O176" s="95"/>
    </row>
    <row r="177" spans="1:16">
      <c r="A177" s="7">
        <f>ROWS($A$3:A177)</f>
        <v>175</v>
      </c>
      <c r="B177" s="7">
        <f>ROWS($A$3:B177)</f>
        <v>175</v>
      </c>
      <c r="C177" s="14"/>
      <c r="D177" s="8"/>
      <c r="E177" s="12" t="s">
        <v>1762</v>
      </c>
      <c r="F177" s="15" t="s">
        <v>1763</v>
      </c>
      <c r="G177" s="7"/>
      <c r="H177" s="82" t="s">
        <v>7</v>
      </c>
      <c r="I177" s="14" t="s">
        <v>23</v>
      </c>
      <c r="J177" s="374" t="str">
        <f>MID(E177,7,2)-40&amp;"/"&amp;MID(E177,9,2)&amp;"/"&amp;MID(E177,11,2)</f>
        <v>15/04/13</v>
      </c>
      <c r="K177" s="374"/>
      <c r="L177" s="91">
        <f t="shared" ca="1" si="3"/>
        <v>9</v>
      </c>
      <c r="M177" s="72" t="s">
        <v>38</v>
      </c>
      <c r="N177" s="14" t="s">
        <v>35</v>
      </c>
      <c r="O177" s="95"/>
    </row>
    <row r="178" spans="1:16">
      <c r="A178" s="7">
        <f>ROWS($A$3:A178)</f>
        <v>176</v>
      </c>
      <c r="B178" s="7">
        <f>ROWS($A$3:B178)</f>
        <v>176</v>
      </c>
      <c r="C178" s="14">
        <v>50</v>
      </c>
      <c r="D178" s="8" t="s">
        <v>1764</v>
      </c>
      <c r="E178" s="12" t="s">
        <v>1765</v>
      </c>
      <c r="F178" s="13" t="s">
        <v>1766</v>
      </c>
      <c r="G178" s="7"/>
      <c r="H178" s="82" t="s">
        <v>7</v>
      </c>
      <c r="I178" s="14" t="s">
        <v>23</v>
      </c>
      <c r="J178" s="374" t="str">
        <f>MID(E178,7,2)-40&amp;"/"&amp;MID(E178,9,2)&amp;"/"&amp;MID(E178,11,2)</f>
        <v>3/11/38</v>
      </c>
      <c r="K178" s="374"/>
      <c r="L178" s="91">
        <f t="shared" ca="1" si="3"/>
        <v>84</v>
      </c>
      <c r="M178" s="14" t="s">
        <v>113</v>
      </c>
      <c r="N178" s="14" t="s">
        <v>772</v>
      </c>
      <c r="O178" s="95" t="s">
        <v>1767</v>
      </c>
      <c r="P178" s="419" t="s">
        <v>2523</v>
      </c>
    </row>
    <row r="179" spans="1:16">
      <c r="A179" s="7">
        <f>ROWS($A$3:A179)</f>
        <v>177</v>
      </c>
      <c r="B179" s="7">
        <f>ROWS($A$3:B179)</f>
        <v>177</v>
      </c>
      <c r="C179" s="14"/>
      <c r="D179" s="8"/>
      <c r="E179" s="12" t="s">
        <v>1768</v>
      </c>
      <c r="F179" s="15" t="s">
        <v>1769</v>
      </c>
      <c r="G179" s="17" t="s">
        <v>17</v>
      </c>
      <c r="H179" s="17"/>
      <c r="I179" s="14" t="s">
        <v>1770</v>
      </c>
      <c r="J179" s="374" t="str">
        <f>MID(E179,7,2)&amp;"/"&amp;MID(E179,9,2)&amp;"/"&amp;MID(E179,11,2)</f>
        <v>05/02/03</v>
      </c>
      <c r="K179" s="374"/>
      <c r="L179" s="91">
        <f t="shared" ca="1" si="3"/>
        <v>19</v>
      </c>
      <c r="M179" s="14" t="s">
        <v>19</v>
      </c>
      <c r="N179" s="14" t="s">
        <v>35</v>
      </c>
      <c r="O179" s="95"/>
    </row>
    <row r="180" spans="1:16">
      <c r="A180" s="7">
        <f>ROWS($A$3:A180)</f>
        <v>178</v>
      </c>
      <c r="B180" s="7">
        <f>ROWS($A$3:B180)</f>
        <v>178</v>
      </c>
      <c r="C180" s="14">
        <v>51</v>
      </c>
      <c r="D180" s="8" t="s">
        <v>1771</v>
      </c>
      <c r="E180" s="12" t="s">
        <v>1772</v>
      </c>
      <c r="F180" s="13" t="s">
        <v>1773</v>
      </c>
      <c r="G180" s="7"/>
      <c r="H180" s="82" t="s">
        <v>7</v>
      </c>
      <c r="I180" s="14" t="s">
        <v>81</v>
      </c>
      <c r="J180" s="374" t="str">
        <f>MID(E180,7,2)-40&amp;"/"&amp;MID(E180,9,2)&amp;"/"&amp;MID(E180,11,2)</f>
        <v>30/09/90</v>
      </c>
      <c r="K180" s="374"/>
      <c r="L180" s="91">
        <f t="shared" ca="1" si="3"/>
        <v>32</v>
      </c>
      <c r="M180" s="14" t="s">
        <v>19</v>
      </c>
      <c r="N180" s="14" t="s">
        <v>1517</v>
      </c>
      <c r="O180" s="95"/>
    </row>
    <row r="181" spans="1:16">
      <c r="A181" s="7">
        <f>ROWS($A$3:A181)</f>
        <v>179</v>
      </c>
      <c r="B181" s="7">
        <f>ROWS($A$3:B181)</f>
        <v>179</v>
      </c>
      <c r="C181" s="14">
        <v>52</v>
      </c>
      <c r="D181" s="8" t="s">
        <v>1774</v>
      </c>
      <c r="E181" s="12" t="s">
        <v>1775</v>
      </c>
      <c r="F181" s="13" t="s">
        <v>1776</v>
      </c>
      <c r="G181" s="71" t="s">
        <v>17</v>
      </c>
      <c r="H181" s="71"/>
      <c r="I181" s="14" t="s">
        <v>23</v>
      </c>
      <c r="J181" s="374" t="str">
        <f>MID(E181,7,2)&amp;"/"&amp;MID(E181,9,2)&amp;"/"&amp;MID(E181,11,2)</f>
        <v>17/04/50</v>
      </c>
      <c r="K181" s="374"/>
      <c r="L181" s="91">
        <f t="shared" ca="1" si="3"/>
        <v>72</v>
      </c>
      <c r="M181" s="14" t="s">
        <v>113</v>
      </c>
      <c r="N181" s="14" t="s">
        <v>772</v>
      </c>
      <c r="O181" s="95" t="s">
        <v>1184</v>
      </c>
      <c r="P181" s="419" t="s">
        <v>2523</v>
      </c>
    </row>
    <row r="182" spans="1:16">
      <c r="A182" s="7">
        <f>ROWS($A$3:A182)</f>
        <v>180</v>
      </c>
      <c r="B182" s="7">
        <f>ROWS($A$3:B182)</f>
        <v>180</v>
      </c>
      <c r="C182" s="14"/>
      <c r="D182" s="8"/>
      <c r="E182" s="12" t="s">
        <v>1777</v>
      </c>
      <c r="F182" s="15" t="s">
        <v>1778</v>
      </c>
      <c r="G182" s="7"/>
      <c r="H182" s="82" t="s">
        <v>7</v>
      </c>
      <c r="I182" s="14" t="s">
        <v>656</v>
      </c>
      <c r="J182" s="374" t="str">
        <f>MID(E182,7,2)-40&amp;"/"&amp;MID(E182,9,2)&amp;"/"&amp;MID(E182,11,2)</f>
        <v>19/06/53</v>
      </c>
      <c r="K182" s="374"/>
      <c r="L182" s="91">
        <f t="shared" ca="1" si="3"/>
        <v>69</v>
      </c>
      <c r="M182" s="14" t="s">
        <v>113</v>
      </c>
      <c r="N182" s="14" t="s">
        <v>772</v>
      </c>
      <c r="O182" s="95"/>
    </row>
    <row r="183" spans="1:16">
      <c r="A183" s="7">
        <f>ROWS($A$3:A183)</f>
        <v>181</v>
      </c>
      <c r="B183" s="7">
        <f>ROWS($A$3:B183)</f>
        <v>181</v>
      </c>
      <c r="C183" s="14"/>
      <c r="D183" s="8"/>
      <c r="E183" s="12" t="s">
        <v>1779</v>
      </c>
      <c r="F183" s="15" t="s">
        <v>1780</v>
      </c>
      <c r="G183" s="17" t="s">
        <v>17</v>
      </c>
      <c r="H183" s="17"/>
      <c r="I183" s="14" t="s">
        <v>23</v>
      </c>
      <c r="J183" s="374" t="str">
        <f>MID(E183,7,2)&amp;"/"&amp;MID(E183,9,2)&amp;"/"&amp;MID(E183,11,2)</f>
        <v>12/11/80</v>
      </c>
      <c r="K183" s="374"/>
      <c r="L183" s="91">
        <f t="shared" ca="1" si="3"/>
        <v>42</v>
      </c>
      <c r="M183" s="14" t="s">
        <v>113</v>
      </c>
      <c r="N183" s="14" t="s">
        <v>74</v>
      </c>
      <c r="O183" s="95"/>
    </row>
    <row r="184" spans="1:16">
      <c r="A184" s="7">
        <f>ROWS($A$3:A184)</f>
        <v>182</v>
      </c>
      <c r="B184" s="7">
        <f>ROWS($A$3:B184)</f>
        <v>182</v>
      </c>
      <c r="C184" s="14"/>
      <c r="D184" s="8"/>
      <c r="E184" s="12" t="s">
        <v>1781</v>
      </c>
      <c r="F184" s="15" t="s">
        <v>1782</v>
      </c>
      <c r="G184" s="17" t="s">
        <v>17</v>
      </c>
      <c r="H184" s="17"/>
      <c r="I184" s="14" t="s">
        <v>23</v>
      </c>
      <c r="J184" s="374" t="str">
        <f>MID(E184,7,2)&amp;"/"&amp;MID(E184,9,2)&amp;"/"&amp;MID(E184,11,2)</f>
        <v>10/08/95</v>
      </c>
      <c r="K184" s="374"/>
      <c r="L184" s="91">
        <f t="shared" ca="1" si="3"/>
        <v>27</v>
      </c>
      <c r="M184" s="14" t="s">
        <v>19</v>
      </c>
      <c r="N184" s="14" t="s">
        <v>42</v>
      </c>
      <c r="O184" s="95"/>
    </row>
    <row r="185" spans="1:16">
      <c r="A185" s="7">
        <f>ROWS($A$3:A185)</f>
        <v>183</v>
      </c>
      <c r="B185" s="7">
        <f>ROWS($A$3:B185)</f>
        <v>183</v>
      </c>
      <c r="C185" s="14">
        <v>53</v>
      </c>
      <c r="D185" s="8" t="s">
        <v>1783</v>
      </c>
      <c r="E185" s="12" t="s">
        <v>1784</v>
      </c>
      <c r="F185" s="13" t="s">
        <v>1785</v>
      </c>
      <c r="G185" s="7"/>
      <c r="H185" s="82" t="s">
        <v>7</v>
      </c>
      <c r="I185" s="14" t="s">
        <v>23</v>
      </c>
      <c r="J185" s="374" t="str">
        <f>MID(E185,7,2)-40&amp;"/"&amp;MID(E185,9,2)&amp;"/"&amp;MID(E185,11,2)</f>
        <v>4/11/89</v>
      </c>
      <c r="K185" s="374"/>
      <c r="L185" s="91">
        <f t="shared" ca="1" si="3"/>
        <v>33</v>
      </c>
      <c r="M185" s="14" t="s">
        <v>19</v>
      </c>
      <c r="N185" s="14" t="s">
        <v>42</v>
      </c>
      <c r="O185" s="95" t="s">
        <v>1184</v>
      </c>
    </row>
    <row r="186" spans="1:16">
      <c r="A186" s="7">
        <f>ROWS($A$3:A186)</f>
        <v>184</v>
      </c>
      <c r="B186" s="7">
        <f>ROWS($A$3:B186)</f>
        <v>184</v>
      </c>
      <c r="C186" s="14"/>
      <c r="D186" s="8"/>
      <c r="E186" s="12" t="s">
        <v>1786</v>
      </c>
      <c r="F186" s="15" t="s">
        <v>1787</v>
      </c>
      <c r="G186" s="7"/>
      <c r="H186" s="82" t="s">
        <v>7</v>
      </c>
      <c r="I186" s="14" t="s">
        <v>722</v>
      </c>
      <c r="J186" s="374" t="str">
        <f>MID(E186,7,2)-40&amp;"/"&amp;MID(E186,9,2)&amp;"/"&amp;MID(E186,11,2)</f>
        <v>11/03/12</v>
      </c>
      <c r="K186" s="374"/>
      <c r="L186" s="91">
        <f t="shared" ca="1" si="3"/>
        <v>10</v>
      </c>
      <c r="M186" s="72" t="s">
        <v>38</v>
      </c>
      <c r="N186" s="14" t="s">
        <v>35</v>
      </c>
      <c r="O186" s="95"/>
    </row>
    <row r="187" spans="1:16">
      <c r="A187" s="7">
        <f>ROWS($A$3:A187)</f>
        <v>185</v>
      </c>
      <c r="B187" s="7">
        <f>ROWS($A$3:B187)</f>
        <v>185</v>
      </c>
      <c r="C187" s="14"/>
      <c r="D187" s="8"/>
      <c r="E187" s="12" t="s">
        <v>1788</v>
      </c>
      <c r="F187" s="15" t="s">
        <v>1789</v>
      </c>
      <c r="G187" s="17" t="s">
        <v>17</v>
      </c>
      <c r="H187" s="17"/>
      <c r="I187" s="14" t="s">
        <v>1790</v>
      </c>
      <c r="J187" s="374" t="str">
        <f>MID(E187,7,2)&amp;"/"&amp;MID(E187,9,2)&amp;"/"&amp;MID(E187,11,2)</f>
        <v>09/02/15</v>
      </c>
      <c r="K187" s="374"/>
      <c r="L187" s="91">
        <f t="shared" ca="1" si="3"/>
        <v>7</v>
      </c>
      <c r="M187" s="72" t="s">
        <v>38</v>
      </c>
      <c r="N187" s="14" t="s">
        <v>798</v>
      </c>
      <c r="O187" s="95"/>
    </row>
    <row r="188" spans="1:16">
      <c r="A188" s="7">
        <f>ROWS($A$3:A188)</f>
        <v>186</v>
      </c>
      <c r="B188" s="7">
        <f>ROWS($A$3:B188)</f>
        <v>186</v>
      </c>
      <c r="C188" s="14">
        <v>54</v>
      </c>
      <c r="D188" s="8" t="s">
        <v>1791</v>
      </c>
      <c r="E188" s="12" t="s">
        <v>1792</v>
      </c>
      <c r="F188" s="13" t="s">
        <v>1793</v>
      </c>
      <c r="G188" s="7"/>
      <c r="H188" s="82" t="s">
        <v>7</v>
      </c>
      <c r="I188" s="14" t="s">
        <v>611</v>
      </c>
      <c r="J188" s="374" t="str">
        <f>MID(E188,7,2)-40&amp;"/"&amp;MID(E188,9,2)&amp;"/"&amp;MID(E188,11,2)</f>
        <v>14/10/69</v>
      </c>
      <c r="K188" s="374"/>
      <c r="L188" s="91">
        <f t="shared" ca="1" si="3"/>
        <v>53</v>
      </c>
      <c r="M188" s="14" t="s">
        <v>19</v>
      </c>
      <c r="N188" s="14" t="s">
        <v>42</v>
      </c>
      <c r="O188" s="95" t="s">
        <v>1184</v>
      </c>
    </row>
    <row r="189" spans="1:16">
      <c r="A189" s="7">
        <f>ROWS($A$3:A189)</f>
        <v>187</v>
      </c>
      <c r="B189" s="7">
        <f>ROWS($A$3:B189)</f>
        <v>187</v>
      </c>
      <c r="C189" s="14"/>
      <c r="D189" s="8"/>
      <c r="E189" s="12" t="s">
        <v>1794</v>
      </c>
      <c r="F189" s="116" t="s">
        <v>1795</v>
      </c>
      <c r="G189" s="17" t="s">
        <v>17</v>
      </c>
      <c r="H189" s="17"/>
      <c r="I189" s="14" t="s">
        <v>23</v>
      </c>
      <c r="J189" s="374" t="str">
        <f>MID(E189,7,2)&amp;"/"&amp;MID(E189,9,2)&amp;"/"&amp;MID(E189,11,2)</f>
        <v>26/01/03</v>
      </c>
      <c r="K189" s="374"/>
      <c r="L189" s="91">
        <f t="shared" ca="1" si="3"/>
        <v>19</v>
      </c>
      <c r="M189" s="14" t="s">
        <v>19</v>
      </c>
      <c r="N189" s="14" t="s">
        <v>35</v>
      </c>
      <c r="O189" s="95"/>
    </row>
    <row r="190" spans="1:16">
      <c r="A190" s="7">
        <f>ROWS($A$3:A190)</f>
        <v>188</v>
      </c>
      <c r="B190" s="7">
        <f>ROWS($A$3:B190)</f>
        <v>188</v>
      </c>
      <c r="C190" s="14">
        <v>55</v>
      </c>
      <c r="D190" s="8" t="s">
        <v>1796</v>
      </c>
      <c r="E190" s="12" t="s">
        <v>1797</v>
      </c>
      <c r="F190" s="13" t="s">
        <v>1798</v>
      </c>
      <c r="G190" s="71" t="s">
        <v>17</v>
      </c>
      <c r="H190" s="71"/>
      <c r="I190" s="14" t="s">
        <v>23</v>
      </c>
      <c r="J190" s="374" t="str">
        <f>MID(E190,7,2)&amp;"/"&amp;MID(E190,9,2)&amp;"/"&amp;MID(E190,11,2)</f>
        <v>27/08/64</v>
      </c>
      <c r="K190" s="374"/>
      <c r="L190" s="91">
        <f t="shared" ca="1" si="3"/>
        <v>58</v>
      </c>
      <c r="M190" s="14" t="s">
        <v>19</v>
      </c>
      <c r="N190" s="14" t="s">
        <v>772</v>
      </c>
      <c r="O190" s="95" t="s">
        <v>1799</v>
      </c>
    </row>
    <row r="191" spans="1:16">
      <c r="A191" s="7">
        <f>ROWS($A$3:A191)</f>
        <v>189</v>
      </c>
      <c r="B191" s="7">
        <f>ROWS($A$3:B191)</f>
        <v>189</v>
      </c>
      <c r="C191" s="14"/>
      <c r="D191" s="8"/>
      <c r="E191" s="12" t="s">
        <v>1800</v>
      </c>
      <c r="F191" s="16" t="s">
        <v>1801</v>
      </c>
      <c r="G191" s="7"/>
      <c r="H191" s="82" t="s">
        <v>7</v>
      </c>
      <c r="I191" s="14" t="s">
        <v>23</v>
      </c>
      <c r="J191" s="374" t="str">
        <f>MID(E191,7,2)-40&amp;"/"&amp;MID(E191,9,2)&amp;"/"&amp;MID(E191,11,2)</f>
        <v>23/07/72</v>
      </c>
      <c r="K191" s="374"/>
      <c r="L191" s="91">
        <f t="shared" ca="1" si="3"/>
        <v>50</v>
      </c>
      <c r="M191" s="14" t="s">
        <v>19</v>
      </c>
      <c r="N191" s="14" t="s">
        <v>772</v>
      </c>
      <c r="O191" s="95"/>
    </row>
    <row r="192" spans="1:16">
      <c r="A192" s="7">
        <f>ROWS($A$3:A192)</f>
        <v>190</v>
      </c>
      <c r="B192" s="7">
        <f>ROWS($A$3:B192)</f>
        <v>190</v>
      </c>
      <c r="C192" s="14"/>
      <c r="D192" s="8"/>
      <c r="E192" s="12" t="s">
        <v>1802</v>
      </c>
      <c r="F192" s="16" t="s">
        <v>1803</v>
      </c>
      <c r="G192" s="17" t="s">
        <v>17</v>
      </c>
      <c r="H192" s="17"/>
      <c r="I192" s="14" t="s">
        <v>23</v>
      </c>
      <c r="J192" s="374" t="str">
        <f>MID(E192,7,2)&amp;"/"&amp;MID(E192,9,2)&amp;"/"&amp;MID(E192,11,2)</f>
        <v>25/09/96</v>
      </c>
      <c r="K192" s="374"/>
      <c r="L192" s="91">
        <f t="shared" ca="1" si="3"/>
        <v>26</v>
      </c>
      <c r="M192" s="14" t="s">
        <v>19</v>
      </c>
      <c r="N192" s="14" t="s">
        <v>42</v>
      </c>
      <c r="O192" s="95"/>
    </row>
    <row r="193" spans="1:16">
      <c r="A193" s="7">
        <f>ROWS($A$3:A193)</f>
        <v>191</v>
      </c>
      <c r="B193" s="7">
        <f>ROWS($A$3:B193)</f>
        <v>191</v>
      </c>
      <c r="C193" s="14"/>
      <c r="D193" s="8"/>
      <c r="E193" s="12" t="s">
        <v>1804</v>
      </c>
      <c r="F193" s="16" t="s">
        <v>1805</v>
      </c>
      <c r="G193" s="7"/>
      <c r="H193" s="82" t="s">
        <v>7</v>
      </c>
      <c r="I193" s="14" t="s">
        <v>50</v>
      </c>
      <c r="J193" s="374" t="str">
        <f>MID(E193,7,2)-40&amp;"/"&amp;MID(E193,9,2)&amp;"/"&amp;MID(E193,11,2)</f>
        <v>31/01/01</v>
      </c>
      <c r="K193" s="374"/>
      <c r="L193" s="91">
        <f t="shared" ca="1" si="3"/>
        <v>21</v>
      </c>
      <c r="M193" s="14" t="s">
        <v>19</v>
      </c>
      <c r="N193" s="14" t="s">
        <v>42</v>
      </c>
      <c r="O193" s="95"/>
    </row>
    <row r="194" spans="1:16">
      <c r="A194" s="7">
        <f>ROWS($A$3:A194)</f>
        <v>192</v>
      </c>
      <c r="B194" s="7">
        <f>ROWS($A$3:B194)</f>
        <v>192</v>
      </c>
      <c r="C194" s="14"/>
      <c r="D194" s="8"/>
      <c r="E194" s="12" t="s">
        <v>1806</v>
      </c>
      <c r="F194" s="16" t="s">
        <v>1807</v>
      </c>
      <c r="G194" s="17" t="s">
        <v>17</v>
      </c>
      <c r="H194" s="17"/>
      <c r="I194" s="14" t="s">
        <v>23</v>
      </c>
      <c r="J194" s="374" t="str">
        <f>MID(E194,7,2)&amp;"/"&amp;MID(E194,9,2)&amp;"/"&amp;MID(E194,11,2)</f>
        <v>06/03/03</v>
      </c>
      <c r="K194" s="374"/>
      <c r="L194" s="91">
        <f t="shared" ca="1" si="3"/>
        <v>19</v>
      </c>
      <c r="M194" s="14" t="s">
        <v>19</v>
      </c>
      <c r="N194" s="14" t="s">
        <v>35</v>
      </c>
      <c r="O194" s="95"/>
    </row>
    <row r="195" spans="1:16">
      <c r="A195" s="7">
        <f>ROWS($A$3:A195)</f>
        <v>193</v>
      </c>
      <c r="B195" s="7">
        <f>ROWS($A$3:B195)</f>
        <v>193</v>
      </c>
      <c r="C195" s="14"/>
      <c r="D195" s="8"/>
      <c r="E195" s="12" t="s">
        <v>1808</v>
      </c>
      <c r="F195" s="16" t="s">
        <v>1809</v>
      </c>
      <c r="G195" s="7"/>
      <c r="H195" s="82" t="s">
        <v>7</v>
      </c>
      <c r="I195" s="14" t="s">
        <v>23</v>
      </c>
      <c r="J195" s="374" t="str">
        <f>MID(E195,7,2)-40&amp;"/"&amp;MID(E195,9,2)&amp;"/"&amp;MID(E195,11,2)</f>
        <v>4/06/06</v>
      </c>
      <c r="K195" s="374"/>
      <c r="L195" s="91">
        <f t="shared" ca="1" si="3"/>
        <v>16</v>
      </c>
      <c r="M195" s="14" t="s">
        <v>113</v>
      </c>
      <c r="N195" s="14" t="s">
        <v>35</v>
      </c>
      <c r="O195" s="95"/>
    </row>
    <row r="196" spans="1:16">
      <c r="A196" s="7">
        <f>ROWS($A$3:A196)</f>
        <v>194</v>
      </c>
      <c r="B196" s="7">
        <f>ROWS($A$3:B196)</f>
        <v>194</v>
      </c>
      <c r="C196" s="14"/>
      <c r="D196" s="8"/>
      <c r="E196" s="12" t="s">
        <v>1810</v>
      </c>
      <c r="F196" s="16" t="s">
        <v>1811</v>
      </c>
      <c r="G196" s="17" t="s">
        <v>17</v>
      </c>
      <c r="H196" s="17"/>
      <c r="I196" s="14" t="s">
        <v>23</v>
      </c>
      <c r="J196" s="374" t="str">
        <f>MID(E196,7,2)&amp;"/"&amp;MID(E196,9,2)&amp;"/"&amp;MID(E196,11,2)</f>
        <v>03/10/91</v>
      </c>
      <c r="K196" s="374"/>
      <c r="L196" s="91">
        <f t="shared" ca="1" si="3"/>
        <v>31</v>
      </c>
      <c r="M196" s="14" t="s">
        <v>19</v>
      </c>
      <c r="N196" s="14" t="s">
        <v>42</v>
      </c>
      <c r="O196" s="95"/>
    </row>
    <row r="197" spans="1:16">
      <c r="A197" s="7">
        <f>ROWS($A$3:A197)</f>
        <v>195</v>
      </c>
      <c r="B197" s="7">
        <f>ROWS($A$3:B197)</f>
        <v>195</v>
      </c>
      <c r="C197" s="14">
        <v>56</v>
      </c>
      <c r="D197" s="8" t="s">
        <v>1812</v>
      </c>
      <c r="E197" s="815" t="s">
        <v>1813</v>
      </c>
      <c r="F197" s="13" t="s">
        <v>1814</v>
      </c>
      <c r="G197" s="71" t="s">
        <v>17</v>
      </c>
      <c r="H197" s="71"/>
      <c r="I197" s="14" t="s">
        <v>656</v>
      </c>
      <c r="J197" s="374" t="str">
        <f>MID(E197,7,2)&amp;"/"&amp;MID(E197,9,2)&amp;"/"&amp;MID(E197,11,2)</f>
        <v>24/03/67</v>
      </c>
      <c r="K197" s="374"/>
      <c r="L197" s="91">
        <f t="shared" ca="1" si="3"/>
        <v>55</v>
      </c>
      <c r="M197" s="14" t="s">
        <v>24</v>
      </c>
      <c r="N197" s="14" t="s">
        <v>42</v>
      </c>
      <c r="O197" s="95" t="s">
        <v>1184</v>
      </c>
    </row>
    <row r="198" spans="1:16">
      <c r="A198" s="7">
        <f>ROWS($A$3:A198)</f>
        <v>196</v>
      </c>
      <c r="B198" s="7">
        <f>ROWS($A$3:B198)</f>
        <v>196</v>
      </c>
      <c r="C198" s="14"/>
      <c r="D198" s="8"/>
      <c r="E198" s="815" t="s">
        <v>1815</v>
      </c>
      <c r="F198" s="16" t="s">
        <v>1816</v>
      </c>
      <c r="G198" s="7"/>
      <c r="H198" s="82" t="s">
        <v>7</v>
      </c>
      <c r="I198" s="14" t="s">
        <v>50</v>
      </c>
      <c r="J198" s="374" t="str">
        <f>MID(E198,7,2)-40&amp;"/"&amp;MID(E198,9,2)&amp;"/"&amp;MID(E198,11,2)</f>
        <v>1/11/61</v>
      </c>
      <c r="K198" s="374"/>
      <c r="L198" s="91">
        <f t="shared" ca="1" si="3"/>
        <v>61</v>
      </c>
      <c r="M198" s="14" t="s">
        <v>19</v>
      </c>
      <c r="N198" s="14" t="s">
        <v>42</v>
      </c>
      <c r="O198" s="95"/>
    </row>
    <row r="199" spans="1:16">
      <c r="A199" s="7">
        <f>ROWS($A$3:A199)</f>
        <v>197</v>
      </c>
      <c r="B199" s="7">
        <f>ROWS($A$3:B199)</f>
        <v>197</v>
      </c>
      <c r="C199" s="14">
        <v>57</v>
      </c>
      <c r="D199" s="8" t="s">
        <v>1817</v>
      </c>
      <c r="E199" s="815" t="s">
        <v>1818</v>
      </c>
      <c r="F199" s="16" t="s">
        <v>1819</v>
      </c>
      <c r="G199" s="7"/>
      <c r="H199" s="82" t="s">
        <v>7</v>
      </c>
      <c r="I199" s="14" t="s">
        <v>23</v>
      </c>
      <c r="J199" s="374" t="str">
        <f>MID(E199,7,2)-40&amp;"/"&amp;MID(E199,9,2)&amp;"/"&amp;MID(E199,11,2)</f>
        <v>11/03/63</v>
      </c>
      <c r="K199" s="374"/>
      <c r="L199" s="91">
        <f t="shared" ca="1" si="3"/>
        <v>59</v>
      </c>
      <c r="M199" s="14" t="s">
        <v>46</v>
      </c>
      <c r="N199" s="14" t="s">
        <v>798</v>
      </c>
      <c r="O199" s="95"/>
    </row>
    <row r="200" spans="1:16">
      <c r="A200" s="7">
        <f>ROWS($A$3:A200)</f>
        <v>198</v>
      </c>
      <c r="B200" s="7">
        <f>ROWS($A$3:B200)</f>
        <v>198</v>
      </c>
      <c r="C200" s="14">
        <v>58</v>
      </c>
      <c r="D200" s="8" t="s">
        <v>1820</v>
      </c>
      <c r="E200" s="815" t="s">
        <v>1821</v>
      </c>
      <c r="F200" s="13" t="s">
        <v>1822</v>
      </c>
      <c r="G200" s="71" t="s">
        <v>17</v>
      </c>
      <c r="H200" s="71"/>
      <c r="I200" s="14" t="s">
        <v>23</v>
      </c>
      <c r="J200" s="374" t="str">
        <f>MID(E200,7,2)&amp;"/"&amp;MID(E200,9,2)&amp;"/"&amp;MID(E200,11,2)+2</f>
        <v>15/06/47</v>
      </c>
      <c r="K200" s="374"/>
      <c r="L200" s="91">
        <f t="shared" ca="1" si="3"/>
        <v>75</v>
      </c>
      <c r="M200" s="14" t="s">
        <v>24</v>
      </c>
      <c r="N200" s="14" t="s">
        <v>42</v>
      </c>
      <c r="O200" s="95" t="s">
        <v>1184</v>
      </c>
      <c r="P200" s="419">
        <v>1</v>
      </c>
    </row>
    <row r="201" spans="1:16">
      <c r="A201" s="7">
        <f>ROWS($A$3:A201)</f>
        <v>199</v>
      </c>
      <c r="B201" s="7">
        <f>ROWS($A$3:B201)</f>
        <v>199</v>
      </c>
      <c r="C201" s="14"/>
      <c r="D201" s="8"/>
      <c r="E201" s="815" t="s">
        <v>1823</v>
      </c>
      <c r="F201" s="16" t="s">
        <v>1824</v>
      </c>
      <c r="G201" s="7"/>
      <c r="H201" s="82" t="s">
        <v>7</v>
      </c>
      <c r="I201" s="14" t="s">
        <v>23</v>
      </c>
      <c r="J201" s="374" t="str">
        <f>MID(E201,7,2)-40&amp;"/"&amp;MID(E201,9,2)&amp;"/"&amp;MID(E201,11,2)</f>
        <v>1/05/53</v>
      </c>
      <c r="K201" s="374"/>
      <c r="L201" s="91">
        <f t="shared" ca="1" si="3"/>
        <v>69</v>
      </c>
      <c r="M201" s="14" t="s">
        <v>113</v>
      </c>
      <c r="N201" s="14" t="s">
        <v>42</v>
      </c>
      <c r="O201" s="95"/>
    </row>
    <row r="202" spans="1:16">
      <c r="A202" s="7">
        <f>ROWS($A$3:A202)</f>
        <v>200</v>
      </c>
      <c r="B202" s="7">
        <f>ROWS($A$3:B202)</f>
        <v>200</v>
      </c>
      <c r="C202" s="14">
        <v>59</v>
      </c>
      <c r="D202" s="8" t="s">
        <v>1825</v>
      </c>
      <c r="E202" s="815" t="s">
        <v>1826</v>
      </c>
      <c r="F202" s="13" t="s">
        <v>1827</v>
      </c>
      <c r="G202" s="71" t="s">
        <v>17</v>
      </c>
      <c r="H202" s="71"/>
      <c r="I202" s="14" t="s">
        <v>23</v>
      </c>
      <c r="J202" s="374" t="str">
        <f>MID(E202,7,2)&amp;"/"&amp;MID(E202,9,2)&amp;"/"&amp;MID(E202,11,2)</f>
        <v>14/04/72</v>
      </c>
      <c r="K202" s="374"/>
      <c r="L202" s="91">
        <f t="shared" ca="1" si="3"/>
        <v>50</v>
      </c>
      <c r="M202" s="14" t="s">
        <v>19</v>
      </c>
      <c r="N202" s="14" t="s">
        <v>42</v>
      </c>
      <c r="O202" s="95" t="s">
        <v>1828</v>
      </c>
    </row>
    <row r="203" spans="1:16">
      <c r="A203" s="7">
        <f>ROWS($A$3:A203)</f>
        <v>201</v>
      </c>
      <c r="B203" s="7">
        <f>ROWS($A$3:B203)</f>
        <v>201</v>
      </c>
      <c r="C203" s="14"/>
      <c r="D203" s="8" t="s">
        <v>1825</v>
      </c>
      <c r="E203" s="815" t="s">
        <v>1829</v>
      </c>
      <c r="F203" s="16" t="s">
        <v>1830</v>
      </c>
      <c r="G203" s="7"/>
      <c r="H203" s="82" t="s">
        <v>7</v>
      </c>
      <c r="I203" s="14" t="s">
        <v>1253</v>
      </c>
      <c r="J203" s="374" t="str">
        <f>MID(E203,7,2)-40&amp;"/"&amp;MID(E203,9,2)&amp;"/"&amp;MID(E203,11,2)</f>
        <v>5/11/75</v>
      </c>
      <c r="K203" s="374"/>
      <c r="L203" s="91">
        <f t="shared" ref="L203:L266" ca="1" si="4">ROUNDDOWN(YEARFRAC(J203,TODAY(),1),0)</f>
        <v>47</v>
      </c>
      <c r="M203" s="14" t="s">
        <v>113</v>
      </c>
      <c r="N203" s="14" t="s">
        <v>42</v>
      </c>
      <c r="O203" s="95"/>
    </row>
    <row r="204" spans="1:16">
      <c r="A204" s="7">
        <f>ROWS($A$3:A204)</f>
        <v>202</v>
      </c>
      <c r="B204" s="7">
        <f>ROWS($A$3:B204)</f>
        <v>202</v>
      </c>
      <c r="C204" s="14"/>
      <c r="D204" s="8" t="s">
        <v>1825</v>
      </c>
      <c r="E204" s="815" t="s">
        <v>1831</v>
      </c>
      <c r="F204" s="16" t="s">
        <v>1832</v>
      </c>
      <c r="G204" s="17" t="s">
        <v>17</v>
      </c>
      <c r="H204" s="17"/>
      <c r="I204" s="14" t="s">
        <v>23</v>
      </c>
      <c r="J204" s="374" t="str">
        <f>MID(E204,7,2)&amp;"/"&amp;MID(E204,9,2)&amp;"/"&amp;MID(E204,11,2)</f>
        <v>21/02/94</v>
      </c>
      <c r="K204" s="374"/>
      <c r="L204" s="91">
        <f t="shared" ca="1" si="4"/>
        <v>28</v>
      </c>
      <c r="M204" s="14" t="s">
        <v>24</v>
      </c>
      <c r="N204" s="14" t="s">
        <v>42</v>
      </c>
      <c r="O204" s="95"/>
    </row>
    <row r="205" spans="1:16">
      <c r="A205" s="7">
        <f>ROWS($A$3:A205)</f>
        <v>203</v>
      </c>
      <c r="B205" s="7">
        <f>ROWS($A$3:B205)</f>
        <v>203</v>
      </c>
      <c r="C205" s="14"/>
      <c r="D205" s="8" t="s">
        <v>1825</v>
      </c>
      <c r="E205" s="815" t="s">
        <v>1833</v>
      </c>
      <c r="F205" s="16" t="s">
        <v>1834</v>
      </c>
      <c r="G205" s="7"/>
      <c r="H205" s="82" t="s">
        <v>7</v>
      </c>
      <c r="I205" s="14" t="s">
        <v>23</v>
      </c>
      <c r="J205" s="374" t="str">
        <f>MID(E205,7,2)-40&amp;"/"&amp;MID(E205,9,2)&amp;"/"&amp;MID(E205,11,2)</f>
        <v>1/06/96</v>
      </c>
      <c r="K205" s="374"/>
      <c r="L205" s="91">
        <f t="shared" ca="1" si="4"/>
        <v>26</v>
      </c>
      <c r="M205" s="14" t="s">
        <v>24</v>
      </c>
      <c r="N205" s="14" t="s">
        <v>42</v>
      </c>
      <c r="O205" s="95"/>
    </row>
    <row r="206" spans="1:16">
      <c r="A206" s="7">
        <f>ROWS($A$3:A206)</f>
        <v>204</v>
      </c>
      <c r="B206" s="7">
        <f>ROWS($A$3:B206)</f>
        <v>204</v>
      </c>
      <c r="C206" s="14"/>
      <c r="D206" s="8" t="s">
        <v>1825</v>
      </c>
      <c r="E206" s="815" t="s">
        <v>1835</v>
      </c>
      <c r="F206" s="16" t="s">
        <v>1836</v>
      </c>
      <c r="G206" s="17" t="s">
        <v>17</v>
      </c>
      <c r="H206" s="17"/>
      <c r="I206" s="14" t="s">
        <v>23</v>
      </c>
      <c r="J206" s="374" t="str">
        <f>MID(E206,7,2)&amp;"/"&amp;MID(E206,9,2)&amp;"/"&amp;MID(E206,11,2)</f>
        <v>18/10/98</v>
      </c>
      <c r="K206" s="374"/>
      <c r="L206" s="91">
        <f t="shared" ca="1" si="4"/>
        <v>24</v>
      </c>
      <c r="M206" s="14" t="s">
        <v>19</v>
      </c>
      <c r="N206" s="14" t="s">
        <v>245</v>
      </c>
      <c r="O206" s="95"/>
    </row>
    <row r="207" spans="1:16">
      <c r="A207" s="7">
        <f>ROWS($A$3:A207)</f>
        <v>205</v>
      </c>
      <c r="B207" s="7">
        <f>ROWS($A$3:B207)</f>
        <v>205</v>
      </c>
      <c r="C207" s="14"/>
      <c r="D207" s="8" t="s">
        <v>1825</v>
      </c>
      <c r="E207" s="815" t="s">
        <v>1837</v>
      </c>
      <c r="F207" s="16" t="s">
        <v>1838</v>
      </c>
      <c r="G207" s="7"/>
      <c r="H207" s="82" t="s">
        <v>7</v>
      </c>
      <c r="I207" s="14" t="s">
        <v>23</v>
      </c>
      <c r="J207" s="374" t="str">
        <f>MID(E207,7,2)-40&amp;"/"&amp;MID(E207,9,2)&amp;"/"&amp;MID(E207,11,2)</f>
        <v>1/12/04</v>
      </c>
      <c r="K207" s="374"/>
      <c r="L207" s="91">
        <f t="shared" ca="1" si="4"/>
        <v>18</v>
      </c>
      <c r="M207" s="14" t="s">
        <v>19</v>
      </c>
      <c r="N207" s="14" t="s">
        <v>35</v>
      </c>
      <c r="O207" s="95"/>
    </row>
    <row r="208" spans="1:16">
      <c r="A208" s="7">
        <f>ROWS($A$3:A208)</f>
        <v>206</v>
      </c>
      <c r="B208" s="7">
        <f>ROWS($A$3:B208)</f>
        <v>206</v>
      </c>
      <c r="C208" s="14"/>
      <c r="D208" s="8" t="s">
        <v>1825</v>
      </c>
      <c r="E208" s="815" t="s">
        <v>1839</v>
      </c>
      <c r="F208" s="16" t="s">
        <v>1840</v>
      </c>
      <c r="G208" s="7"/>
      <c r="H208" s="82" t="s">
        <v>7</v>
      </c>
      <c r="I208" s="14" t="s">
        <v>23</v>
      </c>
      <c r="J208" s="374" t="str">
        <f>MID(E208,7,2)-40&amp;"/"&amp;MID(E208,9,2)&amp;"/"&amp;MID(E208,11,2)</f>
        <v>11/07/07</v>
      </c>
      <c r="K208" s="374"/>
      <c r="L208" s="91">
        <f t="shared" ca="1" si="4"/>
        <v>15</v>
      </c>
      <c r="M208" s="14" t="s">
        <v>113</v>
      </c>
      <c r="N208" s="14" t="s">
        <v>35</v>
      </c>
      <c r="O208" s="95"/>
    </row>
    <row r="209" spans="1:16">
      <c r="A209" s="7">
        <f>ROWS($A$3:A209)</f>
        <v>207</v>
      </c>
      <c r="B209" s="7">
        <f>ROWS($A$3:B209)</f>
        <v>207</v>
      </c>
      <c r="C209" s="14">
        <v>60</v>
      </c>
      <c r="D209" s="8" t="s">
        <v>1841</v>
      </c>
      <c r="E209" s="815" t="s">
        <v>1842</v>
      </c>
      <c r="F209" s="13" t="s">
        <v>1843</v>
      </c>
      <c r="G209" s="7"/>
      <c r="H209" s="82" t="s">
        <v>7</v>
      </c>
      <c r="I209" s="14" t="s">
        <v>23</v>
      </c>
      <c r="J209" s="374" t="str">
        <f>MID(E209,7,2)-40&amp;"/"&amp;MID(E209,9,2)&amp;"/"&amp;MID(E209,11,2)</f>
        <v>24/11/84</v>
      </c>
      <c r="K209" s="374"/>
      <c r="L209" s="91">
        <f t="shared" ca="1" si="4"/>
        <v>38</v>
      </c>
      <c r="M209" s="14" t="s">
        <v>19</v>
      </c>
      <c r="N209" s="14" t="s">
        <v>42</v>
      </c>
      <c r="O209" s="95" t="s">
        <v>1844</v>
      </c>
      <c r="P209">
        <v>3</v>
      </c>
    </row>
    <row r="210" spans="1:16">
      <c r="A210" s="7">
        <f>ROWS($A$3:A210)</f>
        <v>208</v>
      </c>
      <c r="B210" s="7">
        <f>ROWS($A$3:B210)</f>
        <v>208</v>
      </c>
      <c r="C210" s="14"/>
      <c r="D210" s="8" t="s">
        <v>1841</v>
      </c>
      <c r="E210" s="815" t="s">
        <v>1845</v>
      </c>
      <c r="F210" s="16" t="s">
        <v>1846</v>
      </c>
      <c r="G210" s="17" t="s">
        <v>17</v>
      </c>
      <c r="H210" s="17"/>
      <c r="I210" s="14" t="s">
        <v>23</v>
      </c>
      <c r="J210" s="374" t="str">
        <f>MID(E210,7,2)&amp;"/"&amp;MID(E210,9,2)&amp;"/"&amp;MID(E210,11,2)</f>
        <v>10/10/08</v>
      </c>
      <c r="K210" s="374"/>
      <c r="L210" s="91">
        <f t="shared" ca="1" si="4"/>
        <v>14</v>
      </c>
      <c r="M210" s="14" t="s">
        <v>113</v>
      </c>
      <c r="N210" s="14" t="s">
        <v>35</v>
      </c>
      <c r="O210" s="95"/>
    </row>
    <row r="211" spans="1:16">
      <c r="A211" s="7">
        <f>ROWS($A$3:A211)</f>
        <v>209</v>
      </c>
      <c r="B211" s="7">
        <f>ROWS($A$3:B211)</f>
        <v>209</v>
      </c>
      <c r="C211" s="14"/>
      <c r="D211" s="8" t="s">
        <v>1841</v>
      </c>
      <c r="E211" s="815" t="s">
        <v>1847</v>
      </c>
      <c r="F211" s="16" t="s">
        <v>1848</v>
      </c>
      <c r="G211" s="7"/>
      <c r="H211" s="82" t="s">
        <v>7</v>
      </c>
      <c r="I211" s="14" t="s">
        <v>23</v>
      </c>
      <c r="J211" s="374" t="str">
        <f>MID(E211,7,2)-40&amp;"/"&amp;MID(E211,9,2)&amp;"/"&amp;MID(E211,11,2)</f>
        <v>23/10/09</v>
      </c>
      <c r="K211" s="374"/>
      <c r="L211" s="91">
        <f t="shared" ca="1" si="4"/>
        <v>13</v>
      </c>
      <c r="M211" s="72" t="s">
        <v>38</v>
      </c>
      <c r="N211" s="14" t="s">
        <v>35</v>
      </c>
      <c r="O211" s="95"/>
    </row>
    <row r="212" spans="1:16">
      <c r="A212" s="7">
        <f>ROWS($A$3:A212)</f>
        <v>210</v>
      </c>
      <c r="B212" s="7">
        <f>ROWS($A$3:B212)</f>
        <v>210</v>
      </c>
      <c r="C212" s="14">
        <v>61</v>
      </c>
      <c r="D212" s="8" t="s">
        <v>1849</v>
      </c>
      <c r="E212" s="815" t="s">
        <v>1850</v>
      </c>
      <c r="F212" s="16" t="s">
        <v>1851</v>
      </c>
      <c r="G212" s="7"/>
      <c r="H212" s="82" t="s">
        <v>7</v>
      </c>
      <c r="I212" s="14" t="s">
        <v>81</v>
      </c>
      <c r="J212" s="374" t="str">
        <f>MID(E212,7,2)-40&amp;"/"&amp;MID(E212,9,2)&amp;"/"&amp;MID(E212,11,2)</f>
        <v>18/07/77</v>
      </c>
      <c r="K212" s="374"/>
      <c r="L212" s="91">
        <f t="shared" ca="1" si="4"/>
        <v>45</v>
      </c>
      <c r="M212" s="14" t="s">
        <v>19</v>
      </c>
      <c r="N212" s="14" t="s">
        <v>42</v>
      </c>
      <c r="O212" s="95"/>
    </row>
    <row r="213" spans="1:16">
      <c r="A213" s="7">
        <f>ROWS($A$3:A213)</f>
        <v>211</v>
      </c>
      <c r="B213" s="7">
        <f>ROWS($A$3:B213)</f>
        <v>211</v>
      </c>
      <c r="C213" s="14"/>
      <c r="D213" s="8" t="s">
        <v>1849</v>
      </c>
      <c r="E213" s="815" t="s">
        <v>1852</v>
      </c>
      <c r="F213" s="16" t="s">
        <v>1853</v>
      </c>
      <c r="G213" s="7"/>
      <c r="H213" s="82" t="s">
        <v>7</v>
      </c>
      <c r="I213" s="14" t="s">
        <v>191</v>
      </c>
      <c r="J213" s="374" t="str">
        <f>MID(E213,7,2)-40&amp;"/"&amp;MID(E213,9,2)&amp;"/"&amp;MID(E213,11,2)</f>
        <v>20/04/02</v>
      </c>
      <c r="K213" s="374"/>
      <c r="L213" s="91">
        <f t="shared" ca="1" si="4"/>
        <v>20</v>
      </c>
      <c r="M213" s="14" t="s">
        <v>19</v>
      </c>
      <c r="N213" s="14" t="s">
        <v>42</v>
      </c>
      <c r="O213" s="95"/>
    </row>
    <row r="214" spans="1:16">
      <c r="A214" s="7">
        <f>ROWS($A$3:A214)</f>
        <v>212</v>
      </c>
      <c r="B214" s="7">
        <f>ROWS($A$3:B214)</f>
        <v>212</v>
      </c>
      <c r="C214" s="14">
        <v>62</v>
      </c>
      <c r="D214" s="8" t="s">
        <v>1854</v>
      </c>
      <c r="E214" s="815" t="s">
        <v>1855</v>
      </c>
      <c r="F214" s="13" t="s">
        <v>1856</v>
      </c>
      <c r="G214" s="7"/>
      <c r="H214" s="82" t="s">
        <v>7</v>
      </c>
      <c r="I214" s="14" t="s">
        <v>1004</v>
      </c>
      <c r="J214" s="374" t="str">
        <f>MID(E214,7,2)-40&amp;"/"&amp;MID(E214,9,2)&amp;"/"&amp;MID(E214,11,2)</f>
        <v>15/03/65</v>
      </c>
      <c r="K214" s="374"/>
      <c r="L214" s="91">
        <f t="shared" ca="1" si="4"/>
        <v>57</v>
      </c>
      <c r="M214" s="14" t="s">
        <v>113</v>
      </c>
      <c r="N214" s="14" t="s">
        <v>772</v>
      </c>
      <c r="O214" s="95" t="s">
        <v>1184</v>
      </c>
    </row>
    <row r="215" spans="1:16">
      <c r="A215" s="7">
        <f>ROWS($A$3:A215)</f>
        <v>213</v>
      </c>
      <c r="B215" s="7">
        <f>ROWS($A$3:B215)</f>
        <v>213</v>
      </c>
      <c r="C215" s="14"/>
      <c r="D215" s="8" t="s">
        <v>1854</v>
      </c>
      <c r="E215" s="815" t="s">
        <v>1857</v>
      </c>
      <c r="F215" s="16" t="s">
        <v>1858</v>
      </c>
      <c r="G215" s="7"/>
      <c r="H215" s="82" t="s">
        <v>7</v>
      </c>
      <c r="I215" s="14" t="s">
        <v>23</v>
      </c>
      <c r="J215" s="374" t="str">
        <f>MID(E215,7,2)-40&amp;"/"&amp;MID(E215,9,2)&amp;"/"&amp;MID(E215,11,2)</f>
        <v>4/01/91</v>
      </c>
      <c r="K215" s="374"/>
      <c r="L215" s="91">
        <f t="shared" ca="1" si="4"/>
        <v>31</v>
      </c>
      <c r="M215" s="14" t="s">
        <v>19</v>
      </c>
      <c r="N215" s="14" t="s">
        <v>42</v>
      </c>
      <c r="O215" s="95"/>
    </row>
    <row r="216" spans="1:16">
      <c r="A216" s="7">
        <f>ROWS($A$3:A216)</f>
        <v>214</v>
      </c>
      <c r="B216" s="7">
        <f>ROWS($A$3:B216)</f>
        <v>214</v>
      </c>
      <c r="C216" s="14"/>
      <c r="D216" s="8" t="s">
        <v>1854</v>
      </c>
      <c r="E216" s="815" t="s">
        <v>1859</v>
      </c>
      <c r="F216" s="16" t="s">
        <v>1860</v>
      </c>
      <c r="G216" s="17" t="s">
        <v>17</v>
      </c>
      <c r="H216" s="17"/>
      <c r="I216" s="14" t="s">
        <v>23</v>
      </c>
      <c r="J216" s="374" t="str">
        <f>MID(E216,7,2)&amp;"/"&amp;MID(E216,9,2)&amp;"/"&amp;MID(E216,11,2)</f>
        <v>05/05/95</v>
      </c>
      <c r="K216" s="374"/>
      <c r="L216" s="91">
        <f t="shared" ca="1" si="4"/>
        <v>27</v>
      </c>
      <c r="M216" s="14" t="s">
        <v>19</v>
      </c>
      <c r="N216" s="14" t="s">
        <v>772</v>
      </c>
      <c r="O216" s="95"/>
    </row>
    <row r="217" spans="1:16">
      <c r="A217" s="7">
        <f>ROWS($A$3:A217)</f>
        <v>215</v>
      </c>
      <c r="B217" s="7">
        <f>ROWS($A$3:B217)</f>
        <v>215</v>
      </c>
      <c r="C217" s="14"/>
      <c r="D217" s="8" t="s">
        <v>1854</v>
      </c>
      <c r="E217" s="815" t="s">
        <v>1861</v>
      </c>
      <c r="F217" s="16" t="s">
        <v>1862</v>
      </c>
      <c r="G217" s="17" t="s">
        <v>17</v>
      </c>
      <c r="H217" s="17"/>
      <c r="I217" s="14" t="s">
        <v>23</v>
      </c>
      <c r="J217" s="374" t="str">
        <f>MID(E217,7,2)&amp;"/"&amp;MID(E217,9,2)&amp;"/"&amp;MID(E217,11,2)</f>
        <v>05/05/97</v>
      </c>
      <c r="K217" s="374"/>
      <c r="L217" s="91">
        <f t="shared" ca="1" si="4"/>
        <v>25</v>
      </c>
      <c r="M217" s="14" t="s">
        <v>19</v>
      </c>
      <c r="N217" s="14" t="s">
        <v>772</v>
      </c>
      <c r="O217" s="95"/>
    </row>
    <row r="218" spans="1:16">
      <c r="A218" s="7">
        <f>ROWS($A$3:A218)</f>
        <v>216</v>
      </c>
      <c r="B218" s="7">
        <f>ROWS($A$3:B218)</f>
        <v>216</v>
      </c>
      <c r="C218" s="14"/>
      <c r="D218" s="8" t="s">
        <v>1854</v>
      </c>
      <c r="E218" s="815" t="s">
        <v>1863</v>
      </c>
      <c r="F218" s="16" t="s">
        <v>1864</v>
      </c>
      <c r="G218" s="7"/>
      <c r="H218" s="82" t="s">
        <v>7</v>
      </c>
      <c r="I218" s="14" t="s">
        <v>23</v>
      </c>
      <c r="J218" s="374" t="str">
        <f>MID(E218,7,2)-40&amp;"/"&amp;MID(E218,9,2)&amp;"/"&amp;MID(E218,11,2)</f>
        <v>10/02/00</v>
      </c>
      <c r="K218" s="374"/>
      <c r="L218" s="91">
        <f t="shared" ca="1" si="4"/>
        <v>22</v>
      </c>
      <c r="M218" s="14" t="s">
        <v>19</v>
      </c>
      <c r="N218" s="14" t="s">
        <v>772</v>
      </c>
      <c r="O218" s="95"/>
      <c r="P218">
        <v>3</v>
      </c>
    </row>
    <row r="219" spans="1:16">
      <c r="A219" s="7">
        <f>ROWS($A$3:A219)</f>
        <v>217</v>
      </c>
      <c r="B219" s="7">
        <f>ROWS($A$3:B219)</f>
        <v>217</v>
      </c>
      <c r="C219" s="14">
        <v>63</v>
      </c>
      <c r="D219" s="8" t="s">
        <v>1865</v>
      </c>
      <c r="E219" s="815" t="s">
        <v>1866</v>
      </c>
      <c r="F219" s="13" t="s">
        <v>1867</v>
      </c>
      <c r="G219" s="7"/>
      <c r="H219" s="82" t="s">
        <v>7</v>
      </c>
      <c r="I219" s="14" t="s">
        <v>163</v>
      </c>
      <c r="J219" s="374" t="str">
        <f>MID(E219,7,2)-40&amp;"/"&amp;MID(E219,9,2)&amp;"/"&amp;MID(E219,11,2)</f>
        <v>30/03/57</v>
      </c>
      <c r="K219" s="374"/>
      <c r="L219" s="91">
        <f t="shared" ca="1" si="4"/>
        <v>65</v>
      </c>
      <c r="M219" s="14" t="s">
        <v>113</v>
      </c>
      <c r="N219" s="14" t="s">
        <v>772</v>
      </c>
      <c r="O219" s="95" t="s">
        <v>1868</v>
      </c>
      <c r="P219" s="419" t="s">
        <v>2522</v>
      </c>
    </row>
    <row r="220" spans="1:16">
      <c r="A220" s="7">
        <f>ROWS($A$3:A220)</f>
        <v>218</v>
      </c>
      <c r="B220" s="7">
        <f>ROWS($A$3:B220)</f>
        <v>218</v>
      </c>
      <c r="C220" s="14"/>
      <c r="D220" s="8"/>
      <c r="E220" s="815" t="s">
        <v>1869</v>
      </c>
      <c r="F220" s="16" t="s">
        <v>1870</v>
      </c>
      <c r="G220" s="7"/>
      <c r="H220" s="82" t="s">
        <v>7</v>
      </c>
      <c r="I220" s="14" t="s">
        <v>23</v>
      </c>
      <c r="J220" s="374" t="str">
        <f>MID(E220,7,2)-40&amp;"/"&amp;MID(E220,9,2)&amp;"/"&amp;MID(E220,11,2)</f>
        <v>18/12/87</v>
      </c>
      <c r="K220" s="374"/>
      <c r="L220" s="91">
        <f t="shared" ca="1" si="4"/>
        <v>34</v>
      </c>
      <c r="M220" s="14" t="s">
        <v>19</v>
      </c>
      <c r="N220" s="14" t="s">
        <v>42</v>
      </c>
      <c r="O220" s="95"/>
    </row>
    <row r="221" spans="1:16">
      <c r="A221" s="7">
        <f>ROWS($A$3:A221)</f>
        <v>219</v>
      </c>
      <c r="B221" s="7">
        <f>ROWS($A$3:B221)</f>
        <v>219</v>
      </c>
      <c r="C221" s="14"/>
      <c r="D221" s="8"/>
      <c r="E221" s="815" t="s">
        <v>1871</v>
      </c>
      <c r="F221" s="16" t="s">
        <v>1872</v>
      </c>
      <c r="G221" s="17" t="s">
        <v>17</v>
      </c>
      <c r="H221" s="17"/>
      <c r="I221" s="14" t="s">
        <v>23</v>
      </c>
      <c r="J221" s="374" t="str">
        <f>MID(E221,7,2)&amp;"/"&amp;MID(E221,9,2)&amp;"/"&amp;MID(E221,11,2)</f>
        <v>08/08/91</v>
      </c>
      <c r="K221" s="374"/>
      <c r="L221" s="91">
        <f t="shared" ca="1" si="4"/>
        <v>31</v>
      </c>
      <c r="M221" s="14" t="s">
        <v>19</v>
      </c>
      <c r="N221" s="14" t="s">
        <v>42</v>
      </c>
      <c r="O221" s="95"/>
    </row>
    <row r="222" spans="1:16">
      <c r="A222" s="7">
        <f>ROWS($A$3:A222)</f>
        <v>220</v>
      </c>
      <c r="B222" s="7">
        <f>ROWS($A$3:B222)</f>
        <v>220</v>
      </c>
      <c r="C222" s="14">
        <v>64</v>
      </c>
      <c r="D222" s="8" t="s">
        <v>1873</v>
      </c>
      <c r="E222" s="815" t="s">
        <v>1874</v>
      </c>
      <c r="F222" s="17" t="s">
        <v>1875</v>
      </c>
      <c r="G222" s="17" t="s">
        <v>17</v>
      </c>
      <c r="H222" s="17"/>
      <c r="I222" s="14" t="s">
        <v>1253</v>
      </c>
      <c r="J222" s="374" t="str">
        <f>MID(E222,7,2)&amp;"/"&amp;MID(E222,9,2)&amp;"/"&amp;MID(E222,11,2)</f>
        <v>03/06/73</v>
      </c>
      <c r="K222" s="374"/>
      <c r="L222" s="91">
        <f t="shared" ca="1" si="4"/>
        <v>49</v>
      </c>
      <c r="M222" s="14" t="s">
        <v>19</v>
      </c>
      <c r="N222" s="14" t="s">
        <v>42</v>
      </c>
      <c r="O222" s="95" t="s">
        <v>1876</v>
      </c>
    </row>
    <row r="223" spans="1:16">
      <c r="A223" s="7">
        <f>ROWS($A$3:A223)</f>
        <v>221</v>
      </c>
      <c r="B223" s="7">
        <f>ROWS($A$3:B223)</f>
        <v>221</v>
      </c>
      <c r="C223" s="14"/>
      <c r="D223" s="8"/>
      <c r="E223" s="815" t="s">
        <v>1877</v>
      </c>
      <c r="F223" s="15" t="s">
        <v>1878</v>
      </c>
      <c r="G223" s="7"/>
      <c r="H223" s="82" t="s">
        <v>7</v>
      </c>
      <c r="I223" s="14" t="s">
        <v>23</v>
      </c>
      <c r="J223" s="374" t="str">
        <f>MID(E223,7,2)-40&amp;"/"&amp;MID(E223,9,2)&amp;"/"&amp;MID(E223,11,2)</f>
        <v>18/12/75</v>
      </c>
      <c r="K223" s="374"/>
      <c r="L223" s="91">
        <f t="shared" ca="1" si="4"/>
        <v>46</v>
      </c>
      <c r="M223" s="14" t="s">
        <v>19</v>
      </c>
      <c r="N223" s="14" t="s">
        <v>772</v>
      </c>
      <c r="O223" s="95"/>
    </row>
    <row r="224" spans="1:16">
      <c r="A224" s="7">
        <f>ROWS($A$3:A224)</f>
        <v>222</v>
      </c>
      <c r="B224" s="7">
        <f>ROWS($A$3:B224)</f>
        <v>222</v>
      </c>
      <c r="C224" s="14"/>
      <c r="D224" s="8"/>
      <c r="E224" s="815" t="s">
        <v>1879</v>
      </c>
      <c r="F224" s="16" t="s">
        <v>1880</v>
      </c>
      <c r="G224" s="7"/>
      <c r="H224" s="82" t="s">
        <v>7</v>
      </c>
      <c r="I224" s="14" t="s">
        <v>50</v>
      </c>
      <c r="J224" s="374" t="str">
        <f>MID(E224,7,2)-40&amp;"/"&amp;MID(E224,9,2)&amp;"/"&amp;MID(E224,11,2)</f>
        <v>25/01/18</v>
      </c>
      <c r="K224" s="374"/>
      <c r="L224" s="91">
        <f t="shared" ca="1" si="4"/>
        <v>4</v>
      </c>
      <c r="M224" s="14" t="s">
        <v>1332</v>
      </c>
      <c r="N224" s="14" t="s">
        <v>798</v>
      </c>
      <c r="O224" s="95"/>
    </row>
    <row r="225" spans="1:16">
      <c r="A225" s="7">
        <f>ROWS($A$3:A225)</f>
        <v>223</v>
      </c>
      <c r="B225" s="7">
        <f>ROWS($A$3:B225)</f>
        <v>223</v>
      </c>
      <c r="C225" s="14"/>
      <c r="D225" s="8"/>
      <c r="E225" s="815" t="s">
        <v>1881</v>
      </c>
      <c r="F225" s="16" t="s">
        <v>1882</v>
      </c>
      <c r="G225" s="7"/>
      <c r="H225" s="82" t="s">
        <v>7</v>
      </c>
      <c r="I225" s="14" t="s">
        <v>50</v>
      </c>
      <c r="J225" s="374" t="str">
        <f>MID(E225,7,2)-40&amp;"/"&amp;MID(E225,9,2)&amp;"/"&amp;MID(E225,11,2)</f>
        <v>11/05/19</v>
      </c>
      <c r="K225" s="374"/>
      <c r="L225" s="91">
        <f t="shared" ca="1" si="4"/>
        <v>3</v>
      </c>
      <c r="M225" s="14" t="s">
        <v>1332</v>
      </c>
      <c r="N225" s="14" t="s">
        <v>798</v>
      </c>
      <c r="O225" s="95"/>
    </row>
    <row r="226" spans="1:16">
      <c r="A226" s="7">
        <f>ROWS($A$3:A226)</f>
        <v>224</v>
      </c>
      <c r="B226" s="7">
        <f>ROWS($A$3:B226)</f>
        <v>224</v>
      </c>
      <c r="C226" s="14"/>
      <c r="D226" s="8"/>
      <c r="E226" s="815" t="s">
        <v>1883</v>
      </c>
      <c r="F226" s="16" t="s">
        <v>1884</v>
      </c>
      <c r="G226" s="17" t="s">
        <v>17</v>
      </c>
      <c r="H226" s="17"/>
      <c r="I226" s="14" t="s">
        <v>1885</v>
      </c>
      <c r="J226" s="374" t="str">
        <f>MID(E226,7,2)&amp;"/"&amp;MID(E226,9,2)&amp;"/"&amp;MID(E226,11,2)</f>
        <v>19/05/05</v>
      </c>
      <c r="K226" s="374"/>
      <c r="L226" s="91">
        <f t="shared" ca="1" si="4"/>
        <v>17</v>
      </c>
      <c r="M226" s="14" t="s">
        <v>24</v>
      </c>
      <c r="N226" s="14" t="s">
        <v>35</v>
      </c>
      <c r="O226" s="95"/>
    </row>
    <row r="227" spans="1:16">
      <c r="A227" s="7">
        <f>ROWS($A$3:A227)</f>
        <v>225</v>
      </c>
      <c r="B227" s="7">
        <f>ROWS($A$3:B227)</f>
        <v>225</v>
      </c>
      <c r="C227" s="14">
        <v>65</v>
      </c>
      <c r="D227" s="8" t="s">
        <v>1886</v>
      </c>
      <c r="E227" s="815" t="s">
        <v>1887</v>
      </c>
      <c r="F227" s="13" t="s">
        <v>1888</v>
      </c>
      <c r="G227" s="7"/>
      <c r="H227" s="82" t="s">
        <v>7</v>
      </c>
      <c r="I227" s="14" t="s">
        <v>1889</v>
      </c>
      <c r="J227" s="374" t="str">
        <f>MID(E227,7,2)-40&amp;"/"&amp;MID(E227,9,2)&amp;"/"&amp;MID(E227,11,2)</f>
        <v>23/07/54</v>
      </c>
      <c r="K227" s="374"/>
      <c r="L227" s="91">
        <f t="shared" ca="1" si="4"/>
        <v>68</v>
      </c>
      <c r="M227" s="14" t="s">
        <v>113</v>
      </c>
      <c r="N227" s="14" t="s">
        <v>772</v>
      </c>
      <c r="O227" s="95" t="s">
        <v>1890</v>
      </c>
      <c r="P227" s="419">
        <v>1</v>
      </c>
    </row>
    <row r="228" spans="1:16">
      <c r="A228" s="7">
        <f>ROWS($A$3:A228)</f>
        <v>226</v>
      </c>
      <c r="B228" s="7">
        <f>ROWS($A$3:B228)</f>
        <v>226</v>
      </c>
      <c r="C228" s="14"/>
      <c r="D228" s="8"/>
      <c r="E228" s="815" t="s">
        <v>1891</v>
      </c>
      <c r="F228" s="16" t="s">
        <v>1892</v>
      </c>
      <c r="G228" s="7"/>
      <c r="H228" s="82" t="s">
        <v>7</v>
      </c>
      <c r="I228" s="14" t="s">
        <v>23</v>
      </c>
      <c r="J228" s="374" t="str">
        <f>MID(E228,7,2)-40&amp;"/"&amp;MID(E228,9,2)&amp;"/"&amp;MID(E228,11,2)</f>
        <v>21/06/94</v>
      </c>
      <c r="K228" s="374"/>
      <c r="L228" s="91">
        <f t="shared" ca="1" si="4"/>
        <v>28</v>
      </c>
      <c r="M228" s="14" t="s">
        <v>19</v>
      </c>
      <c r="N228" s="14" t="s">
        <v>42</v>
      </c>
      <c r="O228" s="95"/>
    </row>
    <row r="229" spans="1:16">
      <c r="A229" s="7">
        <f>ROWS($A$3:A229)</f>
        <v>227</v>
      </c>
      <c r="B229" s="7">
        <f>ROWS($A$3:B229)</f>
        <v>227</v>
      </c>
      <c r="C229" s="14"/>
      <c r="D229" s="8"/>
      <c r="E229" s="815" t="s">
        <v>1893</v>
      </c>
      <c r="F229" s="16" t="s">
        <v>1894</v>
      </c>
      <c r="G229" s="7"/>
      <c r="H229" s="82" t="s">
        <v>7</v>
      </c>
      <c r="I229" s="14" t="s">
        <v>23</v>
      </c>
      <c r="J229" s="374" t="str">
        <f>MID(E229,7,2)-40&amp;"/"&amp;MID(E229,9,2)&amp;"/"&amp;MID(E229,11,2)</f>
        <v>28/11/98</v>
      </c>
      <c r="K229" s="374"/>
      <c r="L229" s="91">
        <f t="shared" ca="1" si="4"/>
        <v>24</v>
      </c>
      <c r="M229" s="14" t="s">
        <v>19</v>
      </c>
      <c r="N229" s="14" t="s">
        <v>42</v>
      </c>
      <c r="O229" s="95"/>
    </row>
    <row r="230" spans="1:16">
      <c r="A230" s="7">
        <f>ROWS($A$3:A230)</f>
        <v>228</v>
      </c>
      <c r="B230" s="7">
        <f>ROWS($A$3:B230)</f>
        <v>228</v>
      </c>
      <c r="C230" s="14"/>
      <c r="D230" s="8"/>
      <c r="E230" s="815" t="s">
        <v>1895</v>
      </c>
      <c r="F230" s="16" t="s">
        <v>1896</v>
      </c>
      <c r="G230" s="7"/>
      <c r="H230" s="82" t="s">
        <v>7</v>
      </c>
      <c r="I230" s="14" t="s">
        <v>23</v>
      </c>
      <c r="J230" s="374" t="str">
        <f>MID(E230,7,2)-40&amp;"/"&amp;MID(E230,9,2)&amp;"/"&amp;MID(E230,11,2)</f>
        <v>17/04/01</v>
      </c>
      <c r="K230" s="374"/>
      <c r="L230" s="91">
        <f t="shared" ca="1" si="4"/>
        <v>21</v>
      </c>
      <c r="M230" s="14" t="s">
        <v>19</v>
      </c>
      <c r="N230" s="14" t="s">
        <v>42</v>
      </c>
      <c r="O230" s="95"/>
    </row>
    <row r="231" spans="1:16">
      <c r="A231" s="7">
        <f>ROWS($A$3:A231)</f>
        <v>229</v>
      </c>
      <c r="B231" s="7">
        <f>ROWS($A$3:B231)</f>
        <v>229</v>
      </c>
      <c r="C231" s="14"/>
      <c r="D231" s="8"/>
      <c r="E231" s="815" t="s">
        <v>1897</v>
      </c>
      <c r="F231" s="16" t="s">
        <v>1898</v>
      </c>
      <c r="G231" s="17" t="s">
        <v>17</v>
      </c>
      <c r="H231" s="17"/>
      <c r="I231" s="14" t="s">
        <v>23</v>
      </c>
      <c r="J231" s="374" t="str">
        <f>MID(E231,7,2)&amp;"/"&amp;MID(E231,9,2)&amp;"/"&amp;MID(E231,11,2)</f>
        <v>20/09/08</v>
      </c>
      <c r="K231" s="374"/>
      <c r="L231" s="91">
        <f t="shared" ca="1" si="4"/>
        <v>14</v>
      </c>
      <c r="M231" s="14" t="s">
        <v>113</v>
      </c>
      <c r="N231" s="14" t="s">
        <v>35</v>
      </c>
      <c r="O231" s="95"/>
    </row>
    <row r="232" spans="1:16">
      <c r="A232" s="7">
        <f>ROWS($A$3:A232)</f>
        <v>230</v>
      </c>
      <c r="B232" s="7">
        <f>ROWS($A$3:B232)</f>
        <v>230</v>
      </c>
      <c r="C232" s="14">
        <v>66</v>
      </c>
      <c r="D232" s="8" t="s">
        <v>1899</v>
      </c>
      <c r="E232" s="815" t="s">
        <v>1900</v>
      </c>
      <c r="F232" s="17" t="s">
        <v>1901</v>
      </c>
      <c r="G232" s="71" t="s">
        <v>17</v>
      </c>
      <c r="H232" s="71"/>
      <c r="I232" s="14" t="s">
        <v>23</v>
      </c>
      <c r="J232" s="374" t="str">
        <f>MID(E232,7,2)&amp;"/"&amp;MID(E232,9,2)&amp;"/"&amp;MID(E232,11,2)</f>
        <v>17/07/90</v>
      </c>
      <c r="K232" s="374"/>
      <c r="L232" s="91">
        <f t="shared" ca="1" si="4"/>
        <v>32</v>
      </c>
      <c r="M232" s="14" t="s">
        <v>19</v>
      </c>
      <c r="N232" s="14" t="s">
        <v>42</v>
      </c>
      <c r="O232" s="95"/>
      <c r="P232">
        <v>3</v>
      </c>
    </row>
    <row r="233" spans="1:16">
      <c r="A233" s="7">
        <f>ROWS($A$3:A233)</f>
        <v>231</v>
      </c>
      <c r="B233" s="7">
        <f>ROWS($A$3:B233)</f>
        <v>231</v>
      </c>
      <c r="C233" s="14"/>
      <c r="D233" s="8"/>
      <c r="E233" s="815" t="s">
        <v>1902</v>
      </c>
      <c r="F233" s="16" t="s">
        <v>1903</v>
      </c>
      <c r="G233" s="7"/>
      <c r="H233" s="82" t="s">
        <v>7</v>
      </c>
      <c r="I233" s="14" t="s">
        <v>1904</v>
      </c>
      <c r="J233" s="374" t="str">
        <f>MID(E233,7,2)-40&amp;"/"&amp;MID(E233,9,2)&amp;"/"&amp;MID(E233,11,2)</f>
        <v>24/10/96</v>
      </c>
      <c r="K233" s="374"/>
      <c r="L233" s="91">
        <f t="shared" ca="1" si="4"/>
        <v>26</v>
      </c>
      <c r="M233" s="14" t="s">
        <v>19</v>
      </c>
      <c r="N233" s="14" t="s">
        <v>47</v>
      </c>
      <c r="O233" s="95"/>
    </row>
    <row r="234" spans="1:16">
      <c r="A234" s="7">
        <f>ROWS($A$3:A234)</f>
        <v>232</v>
      </c>
      <c r="B234" s="7">
        <f>ROWS($A$3:B234)</f>
        <v>232</v>
      </c>
      <c r="C234" s="14"/>
      <c r="D234" s="8"/>
      <c r="E234" s="815" t="s">
        <v>1905</v>
      </c>
      <c r="F234" s="16" t="s">
        <v>1906</v>
      </c>
      <c r="G234" s="7"/>
      <c r="H234" s="82" t="s">
        <v>7</v>
      </c>
      <c r="I234" s="14" t="s">
        <v>23</v>
      </c>
      <c r="J234" s="374" t="str">
        <f>MID(E234,7,2)-40&amp;"/"&amp;MID(E234,9,2)&amp;"/"&amp;MID(E234,11,2)</f>
        <v>9/01/20</v>
      </c>
      <c r="K234" s="374"/>
      <c r="L234" s="91">
        <f t="shared" ca="1" si="4"/>
        <v>2</v>
      </c>
      <c r="M234" s="14" t="s">
        <v>1332</v>
      </c>
      <c r="N234" s="14" t="s">
        <v>798</v>
      </c>
      <c r="O234" s="95"/>
    </row>
    <row r="235" spans="1:16">
      <c r="A235" s="7">
        <f>ROWS($A$3:A235)</f>
        <v>233</v>
      </c>
      <c r="B235" s="7">
        <f>ROWS($A$3:B235)</f>
        <v>233</v>
      </c>
      <c r="C235" s="14">
        <v>67</v>
      </c>
      <c r="D235" s="8" t="s">
        <v>1907</v>
      </c>
      <c r="E235" s="815" t="s">
        <v>1908</v>
      </c>
      <c r="F235" s="13" t="s">
        <v>1909</v>
      </c>
      <c r="G235" s="17" t="s">
        <v>17</v>
      </c>
      <c r="H235" s="17"/>
      <c r="I235" s="14" t="s">
        <v>23</v>
      </c>
      <c r="J235" s="374" t="str">
        <f>MID(E235,7,2)&amp;"/"&amp;MID(E235,9,2)&amp;"/"&amp;MID(E235,11,2)</f>
        <v>14/10/74</v>
      </c>
      <c r="K235" s="374"/>
      <c r="L235" s="91">
        <f t="shared" ca="1" si="4"/>
        <v>48</v>
      </c>
      <c r="M235" s="14" t="s">
        <v>24</v>
      </c>
      <c r="N235" s="14" t="s">
        <v>772</v>
      </c>
      <c r="O235" s="95" t="s">
        <v>1910</v>
      </c>
    </row>
    <row r="236" spans="1:16">
      <c r="A236" s="7">
        <f>ROWS($A$3:A236)</f>
        <v>234</v>
      </c>
      <c r="B236" s="7">
        <f>ROWS($A$3:B236)</f>
        <v>234</v>
      </c>
      <c r="C236" s="14"/>
      <c r="D236" s="8"/>
      <c r="E236" s="815" t="s">
        <v>1911</v>
      </c>
      <c r="F236" s="16" t="s">
        <v>1912</v>
      </c>
      <c r="G236" s="17" t="s">
        <v>17</v>
      </c>
      <c r="H236" s="17"/>
      <c r="I236" s="14" t="s">
        <v>23</v>
      </c>
      <c r="J236" s="374" t="str">
        <f>MID(E236,7,2)&amp;"/"&amp;MID(E236,9,2)&amp;"/"&amp;MID(E236,11,2)</f>
        <v>16/10/01</v>
      </c>
      <c r="K236" s="374"/>
      <c r="L236" s="91">
        <f t="shared" ca="1" si="4"/>
        <v>21</v>
      </c>
      <c r="M236" s="14" t="s">
        <v>19</v>
      </c>
      <c r="N236" s="14" t="s">
        <v>35</v>
      </c>
      <c r="O236" s="95"/>
    </row>
    <row r="237" spans="1:16">
      <c r="A237" s="7">
        <f>ROWS($A$3:A237)</f>
        <v>235</v>
      </c>
      <c r="B237" s="7">
        <f>ROWS($A$3:B237)</f>
        <v>235</v>
      </c>
      <c r="C237" s="14"/>
      <c r="D237" s="8"/>
      <c r="E237" s="815" t="s">
        <v>1913</v>
      </c>
      <c r="F237" s="16" t="s">
        <v>1914</v>
      </c>
      <c r="G237" s="7"/>
      <c r="H237" s="82" t="s">
        <v>7</v>
      </c>
      <c r="I237" s="14" t="s">
        <v>23</v>
      </c>
      <c r="J237" s="374" t="str">
        <f>MID(E237,7,2)-40&amp;"/"&amp;MID(E237,9,2)&amp;"/"&amp;MID(E237,11,2)</f>
        <v>14/07/03</v>
      </c>
      <c r="K237" s="374"/>
      <c r="L237" s="91">
        <f t="shared" ca="1" si="4"/>
        <v>19</v>
      </c>
      <c r="M237" s="14" t="s">
        <v>19</v>
      </c>
      <c r="N237" s="14" t="s">
        <v>35</v>
      </c>
      <c r="O237" s="95"/>
    </row>
    <row r="238" spans="1:16">
      <c r="A238" s="7">
        <f>ROWS($A$3:A238)</f>
        <v>236</v>
      </c>
      <c r="B238" s="7">
        <f>ROWS($A$3:B238)</f>
        <v>236</v>
      </c>
      <c r="C238" s="14"/>
      <c r="D238" s="8"/>
      <c r="E238" s="815" t="s">
        <v>1915</v>
      </c>
      <c r="F238" s="16" t="s">
        <v>1916</v>
      </c>
      <c r="G238" s="7"/>
      <c r="H238" s="82" t="s">
        <v>7</v>
      </c>
      <c r="I238" s="14" t="s">
        <v>23</v>
      </c>
      <c r="J238" s="374" t="str">
        <f>MID(E238,7,2)-40&amp;"/"&amp;MID(E238,9,2)&amp;"/"&amp;MID(E238,11,2)</f>
        <v>30/04/09</v>
      </c>
      <c r="K238" s="374"/>
      <c r="L238" s="91">
        <f t="shared" ca="1" si="4"/>
        <v>13</v>
      </c>
      <c r="M238" s="72" t="s">
        <v>38</v>
      </c>
      <c r="N238" s="14" t="s">
        <v>35</v>
      </c>
      <c r="O238" s="95"/>
    </row>
    <row r="239" spans="1:16">
      <c r="A239" s="7">
        <f>ROWS($A$3:A239)</f>
        <v>237</v>
      </c>
      <c r="B239" s="7">
        <f>ROWS($A$3:B239)</f>
        <v>237</v>
      </c>
      <c r="C239" s="14">
        <v>68</v>
      </c>
      <c r="D239" s="8" t="s">
        <v>1917</v>
      </c>
      <c r="E239" s="815" t="s">
        <v>1918</v>
      </c>
      <c r="F239" s="13" t="s">
        <v>1919</v>
      </c>
      <c r="G239" s="71" t="s">
        <v>17</v>
      </c>
      <c r="H239" s="71"/>
      <c r="I239" s="14" t="s">
        <v>1140</v>
      </c>
      <c r="J239" s="374" t="str">
        <f>MID(E239,7,2)&amp;"/"&amp;MID(E239,9,2)&amp;"/"&amp;MID(E239,11,2)</f>
        <v>01/06/94</v>
      </c>
      <c r="K239" s="374"/>
      <c r="L239" s="91">
        <f t="shared" ca="1" si="4"/>
        <v>28</v>
      </c>
      <c r="M239" s="14" t="s">
        <v>24</v>
      </c>
      <c r="N239" s="14" t="s">
        <v>772</v>
      </c>
      <c r="O239" s="95" t="s">
        <v>1920</v>
      </c>
    </row>
    <row r="240" spans="1:16">
      <c r="A240" s="7">
        <f>ROWS($A$3:A240)</f>
        <v>238</v>
      </c>
      <c r="B240" s="7">
        <f>ROWS($A$3:B240)</f>
        <v>238</v>
      </c>
      <c r="C240" s="14"/>
      <c r="D240" s="8" t="s">
        <v>1917</v>
      </c>
      <c r="E240" s="815" t="s">
        <v>1921</v>
      </c>
      <c r="F240" s="16" t="s">
        <v>1922</v>
      </c>
      <c r="G240" s="7"/>
      <c r="H240" s="82" t="s">
        <v>7</v>
      </c>
      <c r="I240" s="14" t="s">
        <v>23</v>
      </c>
      <c r="J240" s="374" t="str">
        <f>MID(E240,7,2)-40&amp;"/"&amp;MID(E240,9,2)&amp;"/"&amp;MID(E240,11,2)</f>
        <v>2/04/95</v>
      </c>
      <c r="K240" s="374"/>
      <c r="L240" s="91">
        <f t="shared" ca="1" si="4"/>
        <v>27</v>
      </c>
      <c r="M240" s="14" t="s">
        <v>19</v>
      </c>
      <c r="N240" s="14" t="s">
        <v>42</v>
      </c>
      <c r="O240" s="95"/>
      <c r="P240" t="s">
        <v>2523</v>
      </c>
    </row>
    <row r="241" spans="1:16">
      <c r="A241" s="7">
        <f>ROWS($A$3:A241)</f>
        <v>239</v>
      </c>
      <c r="B241" s="7">
        <f>ROWS($A$3:B241)</f>
        <v>239</v>
      </c>
      <c r="C241" s="14"/>
      <c r="D241" s="8" t="s">
        <v>1917</v>
      </c>
      <c r="E241" s="815" t="s">
        <v>1923</v>
      </c>
      <c r="F241" s="16" t="s">
        <v>1924</v>
      </c>
      <c r="G241" s="7"/>
      <c r="H241" s="82" t="s">
        <v>7</v>
      </c>
      <c r="I241" s="14" t="s">
        <v>81</v>
      </c>
      <c r="J241" s="374" t="str">
        <f>MID(E241,7,2)-40&amp;"/"&amp;MID(E241,9,2)&amp;"/"&amp;MID(E241,11,2)</f>
        <v>3/04/18</v>
      </c>
      <c r="K241" s="374"/>
      <c r="L241" s="91">
        <f t="shared" ca="1" si="4"/>
        <v>4</v>
      </c>
      <c r="M241" s="14" t="s">
        <v>1332</v>
      </c>
      <c r="N241" s="14" t="s">
        <v>798</v>
      </c>
      <c r="O241" s="95"/>
    </row>
    <row r="242" spans="1:16">
      <c r="A242" s="7">
        <f>ROWS($A$3:A242)</f>
        <v>240</v>
      </c>
      <c r="B242" s="7">
        <f>ROWS($A$3:B242)</f>
        <v>240</v>
      </c>
      <c r="C242" s="14">
        <v>69</v>
      </c>
      <c r="D242" s="8" t="s">
        <v>1925</v>
      </c>
      <c r="E242" s="815" t="s">
        <v>1926</v>
      </c>
      <c r="F242" s="13" t="s">
        <v>1927</v>
      </c>
      <c r="G242" s="71" t="s">
        <v>17</v>
      </c>
      <c r="H242" s="71"/>
      <c r="I242" s="14" t="s">
        <v>23</v>
      </c>
      <c r="J242" s="374" t="str">
        <f>MID(E242,7,2)&amp;"/"&amp;MID(E242,9,2)&amp;"/"&amp;MID(E242,11,2)</f>
        <v>17/09/77</v>
      </c>
      <c r="K242" s="374"/>
      <c r="L242" s="91">
        <f t="shared" ca="1" si="4"/>
        <v>45</v>
      </c>
      <c r="M242" s="14" t="s">
        <v>24</v>
      </c>
      <c r="N242" s="14" t="s">
        <v>42</v>
      </c>
      <c r="O242" s="95" t="s">
        <v>1928</v>
      </c>
    </row>
    <row r="243" spans="1:16">
      <c r="A243" s="7">
        <f>ROWS($A$3:A243)</f>
        <v>241</v>
      </c>
      <c r="B243" s="7">
        <f>ROWS($A$3:B243)</f>
        <v>241</v>
      </c>
      <c r="C243" s="14"/>
      <c r="D243" s="8" t="s">
        <v>1925</v>
      </c>
      <c r="E243" s="815" t="s">
        <v>1929</v>
      </c>
      <c r="F243" s="16" t="s">
        <v>1930</v>
      </c>
      <c r="G243" s="7"/>
      <c r="H243" s="82" t="s">
        <v>7</v>
      </c>
      <c r="I243" s="14" t="s">
        <v>23</v>
      </c>
      <c r="J243" s="374" t="str">
        <f>MID(E243,7,2)-40&amp;"/"&amp;MID(E243,9,2)&amp;"/"&amp;MID(E243,11,2)</f>
        <v>3/09/79</v>
      </c>
      <c r="K243" s="374"/>
      <c r="L243" s="91">
        <f t="shared" ca="1" si="4"/>
        <v>43</v>
      </c>
      <c r="M243" s="14" t="s">
        <v>24</v>
      </c>
      <c r="N243" s="14" t="s">
        <v>42</v>
      </c>
      <c r="O243" s="95"/>
      <c r="P243">
        <v>1</v>
      </c>
    </row>
    <row r="244" spans="1:16">
      <c r="A244" s="7">
        <f>ROWS($A$3:A244)</f>
        <v>242</v>
      </c>
      <c r="B244" s="7">
        <f>ROWS($A$3:B244)</f>
        <v>242</v>
      </c>
      <c r="C244" s="14"/>
      <c r="D244" s="8" t="s">
        <v>1925</v>
      </c>
      <c r="E244" s="815" t="s">
        <v>1931</v>
      </c>
      <c r="F244" s="16" t="s">
        <v>1932</v>
      </c>
      <c r="G244" s="17" t="s">
        <v>17</v>
      </c>
      <c r="H244" s="17"/>
      <c r="I244" s="14" t="s">
        <v>23</v>
      </c>
      <c r="J244" s="374" t="str">
        <f>MID(E244,7,2)&amp;"/"&amp;MID(E244,9,2)&amp;"/"&amp;MID(E244,11,2)</f>
        <v>14/04/00</v>
      </c>
      <c r="K244" s="374"/>
      <c r="L244" s="91">
        <f t="shared" ca="1" si="4"/>
        <v>22</v>
      </c>
      <c r="M244" s="14" t="s">
        <v>19</v>
      </c>
      <c r="N244" s="14" t="s">
        <v>42</v>
      </c>
      <c r="O244" s="95"/>
    </row>
    <row r="245" spans="1:16">
      <c r="A245" s="7">
        <f>ROWS($A$3:A245)</f>
        <v>243</v>
      </c>
      <c r="B245" s="7">
        <f>ROWS($A$3:B245)</f>
        <v>243</v>
      </c>
      <c r="C245" s="14"/>
      <c r="D245" s="8" t="s">
        <v>1925</v>
      </c>
      <c r="E245" s="815" t="s">
        <v>1933</v>
      </c>
      <c r="F245" s="16" t="s">
        <v>1934</v>
      </c>
      <c r="G245" s="17" t="s">
        <v>17</v>
      </c>
      <c r="H245" s="17"/>
      <c r="I245" s="14" t="s">
        <v>23</v>
      </c>
      <c r="J245" s="374" t="str">
        <f>MID(E245,7,2)&amp;"/"&amp;MID(E245,9,2)&amp;"/"&amp;MID(E245,11,2)</f>
        <v>30/06/01</v>
      </c>
      <c r="K245" s="374"/>
      <c r="L245" s="91">
        <f t="shared" ca="1" si="4"/>
        <v>21</v>
      </c>
      <c r="M245" s="14" t="s">
        <v>19</v>
      </c>
      <c r="N245" s="14" t="s">
        <v>42</v>
      </c>
      <c r="O245" s="95"/>
    </row>
    <row r="246" spans="1:16">
      <c r="A246" s="7">
        <f>ROWS($A$3:A246)</f>
        <v>244</v>
      </c>
      <c r="B246" s="7">
        <f>ROWS($A$3:B246)</f>
        <v>244</v>
      </c>
      <c r="C246" s="14"/>
      <c r="D246" s="8" t="s">
        <v>1925</v>
      </c>
      <c r="E246" s="815" t="s">
        <v>1935</v>
      </c>
      <c r="F246" s="16" t="s">
        <v>1936</v>
      </c>
      <c r="G246" s="17" t="s">
        <v>17</v>
      </c>
      <c r="H246" s="17"/>
      <c r="I246" s="14" t="s">
        <v>23</v>
      </c>
      <c r="J246" s="374" t="str">
        <f>MID(E246,7,2)&amp;"/"&amp;MID(E246,9,2)&amp;"/"&amp;MID(E246,11,2)</f>
        <v>10/09/03</v>
      </c>
      <c r="K246" s="374"/>
      <c r="L246" s="91">
        <f t="shared" ca="1" si="4"/>
        <v>19</v>
      </c>
      <c r="M246" s="14" t="s">
        <v>19</v>
      </c>
      <c r="N246" s="14" t="s">
        <v>35</v>
      </c>
      <c r="O246" s="95"/>
    </row>
    <row r="247" spans="1:16">
      <c r="A247" s="7">
        <f>ROWS($A$3:A247)</f>
        <v>245</v>
      </c>
      <c r="B247" s="7">
        <f>ROWS($A$3:B247)</f>
        <v>245</v>
      </c>
      <c r="C247" s="14"/>
      <c r="D247" s="8" t="s">
        <v>1925</v>
      </c>
      <c r="E247" s="815" t="s">
        <v>1937</v>
      </c>
      <c r="F247" s="16" t="s">
        <v>1938</v>
      </c>
      <c r="G247" s="7"/>
      <c r="H247" s="82" t="s">
        <v>7</v>
      </c>
      <c r="I247" s="14" t="s">
        <v>23</v>
      </c>
      <c r="J247" s="374" t="str">
        <f>MID(E247,7,2)-40&amp;"/"&amp;MID(E247,9,2)&amp;"/"&amp;MID(E247,11,2)</f>
        <v>3/09/06</v>
      </c>
      <c r="K247" s="374"/>
      <c r="L247" s="91">
        <f t="shared" ca="1" si="4"/>
        <v>16</v>
      </c>
      <c r="M247" s="14" t="s">
        <v>113</v>
      </c>
      <c r="N247" s="14" t="s">
        <v>35</v>
      </c>
      <c r="O247" s="95"/>
    </row>
    <row r="248" spans="1:16">
      <c r="A248" s="7">
        <f>ROWS($A$3:A248)</f>
        <v>246</v>
      </c>
      <c r="B248" s="7">
        <f>ROWS($A$3:B248)</f>
        <v>246</v>
      </c>
      <c r="C248" s="14">
        <v>70</v>
      </c>
      <c r="D248" s="8" t="s">
        <v>1939</v>
      </c>
      <c r="E248" s="815" t="s">
        <v>1940</v>
      </c>
      <c r="F248" s="13" t="s">
        <v>1941</v>
      </c>
      <c r="G248" s="71" t="s">
        <v>17</v>
      </c>
      <c r="H248" s="71"/>
      <c r="I248" s="14" t="s">
        <v>153</v>
      </c>
      <c r="J248" s="374" t="str">
        <f>MID(E248,7,2)&amp;"/"&amp;MID(E248,9,2)&amp;"/"&amp;MID(E248,11,2)</f>
        <v>26/09/70</v>
      </c>
      <c r="K248" s="374"/>
      <c r="L248" s="91">
        <f t="shared" ca="1" si="4"/>
        <v>52</v>
      </c>
      <c r="M248" s="14" t="s">
        <v>24</v>
      </c>
      <c r="N248" s="14" t="s">
        <v>772</v>
      </c>
      <c r="O248" s="95"/>
    </row>
    <row r="249" spans="1:16">
      <c r="A249" s="7">
        <f>ROWS($A$3:A249)</f>
        <v>247</v>
      </c>
      <c r="B249" s="7">
        <f>ROWS($A$3:B249)</f>
        <v>247</v>
      </c>
      <c r="C249" s="14"/>
      <c r="D249" s="8"/>
      <c r="E249" s="815" t="s">
        <v>1942</v>
      </c>
      <c r="F249" s="16" t="s">
        <v>1943</v>
      </c>
      <c r="G249" s="7"/>
      <c r="H249" s="82" t="s">
        <v>7</v>
      </c>
      <c r="I249" s="14" t="s">
        <v>50</v>
      </c>
      <c r="J249" s="374" t="str">
        <f>MID(E249,7,2)-40&amp;"/"&amp;MID(E249,9,2)&amp;"/"&amp;MID(E249,11,2)</f>
        <v>1/03/64</v>
      </c>
      <c r="K249" s="374"/>
      <c r="L249" s="91">
        <f t="shared" ca="1" si="4"/>
        <v>58</v>
      </c>
      <c r="M249" s="14" t="s">
        <v>98</v>
      </c>
      <c r="N249" s="14" t="s">
        <v>772</v>
      </c>
      <c r="O249" s="95"/>
    </row>
    <row r="250" spans="1:16">
      <c r="A250" s="7">
        <f>ROWS($A$3:A250)</f>
        <v>248</v>
      </c>
      <c r="B250" s="7">
        <f>ROWS($A$3:B250)</f>
        <v>248</v>
      </c>
      <c r="C250" s="14"/>
      <c r="D250" s="8"/>
      <c r="E250" s="815" t="s">
        <v>1944</v>
      </c>
      <c r="F250" s="16" t="s">
        <v>1945</v>
      </c>
      <c r="G250" s="17" t="s">
        <v>17</v>
      </c>
      <c r="H250" s="17"/>
      <c r="I250" s="14" t="s">
        <v>393</v>
      </c>
      <c r="J250" s="374" t="str">
        <f>MID(E250,7,2)&amp;"/"&amp;MID(E250,9,2)&amp;"/"&amp;MID(E250,11,2)</f>
        <v>21/03/95</v>
      </c>
      <c r="K250" s="374"/>
      <c r="L250" s="91">
        <f t="shared" ca="1" si="4"/>
        <v>27</v>
      </c>
      <c r="M250" s="14" t="s">
        <v>19</v>
      </c>
      <c r="N250" s="14" t="s">
        <v>74</v>
      </c>
      <c r="O250" s="95"/>
    </row>
    <row r="251" spans="1:16">
      <c r="A251" s="7">
        <f>ROWS($A$3:A251)</f>
        <v>249</v>
      </c>
      <c r="B251" s="7">
        <f>ROWS($A$3:B251)</f>
        <v>249</v>
      </c>
      <c r="C251" s="14"/>
      <c r="D251" s="8"/>
      <c r="E251" s="815" t="s">
        <v>1946</v>
      </c>
      <c r="F251" s="16" t="s">
        <v>1947</v>
      </c>
      <c r="G251" s="7"/>
      <c r="H251" s="82" t="s">
        <v>7</v>
      </c>
      <c r="I251" s="14" t="s">
        <v>393</v>
      </c>
      <c r="J251" s="374" t="str">
        <f>MID(E251,7,2)-40&amp;"/"&amp;MID(E251,9,2)&amp;"/"&amp;MID(E251,11,2)</f>
        <v>24/01/97</v>
      </c>
      <c r="K251" s="374"/>
      <c r="L251" s="91">
        <f t="shared" ca="1" si="4"/>
        <v>25</v>
      </c>
      <c r="M251" s="14" t="s">
        <v>98</v>
      </c>
      <c r="N251" s="14" t="s">
        <v>74</v>
      </c>
      <c r="O251" s="95"/>
    </row>
    <row r="252" spans="1:16">
      <c r="A252" s="7">
        <f>ROWS($A$3:A252)</f>
        <v>250</v>
      </c>
      <c r="B252" s="7">
        <f>ROWS($A$3:B252)</f>
        <v>250</v>
      </c>
      <c r="C252" s="14"/>
      <c r="D252" s="8"/>
      <c r="E252" s="815" t="s">
        <v>1948</v>
      </c>
      <c r="F252" s="16" t="s">
        <v>1949</v>
      </c>
      <c r="G252" s="7"/>
      <c r="H252" s="82" t="s">
        <v>7</v>
      </c>
      <c r="I252" s="14" t="s">
        <v>23</v>
      </c>
      <c r="J252" s="374" t="str">
        <f>MID(E252,7,2)-40&amp;"/"&amp;MID(E252,9,2)&amp;"/"&amp;MID(E252,11,2)</f>
        <v>29/12/00</v>
      </c>
      <c r="K252" s="374"/>
      <c r="L252" s="91">
        <f t="shared" ca="1" si="4"/>
        <v>21</v>
      </c>
      <c r="M252" s="14" t="s">
        <v>98</v>
      </c>
      <c r="N252" s="14" t="s">
        <v>245</v>
      </c>
      <c r="O252" s="95"/>
    </row>
    <row r="253" spans="1:16">
      <c r="A253" s="7">
        <f>ROWS($A$3:A253)</f>
        <v>251</v>
      </c>
      <c r="B253" s="7">
        <f>ROWS($A$3:B253)</f>
        <v>251</v>
      </c>
      <c r="C253" s="14">
        <v>71</v>
      </c>
      <c r="D253" s="8" t="s">
        <v>1950</v>
      </c>
      <c r="E253" s="815" t="s">
        <v>1951</v>
      </c>
      <c r="F253" s="16" t="s">
        <v>1952</v>
      </c>
      <c r="G253" s="17" t="s">
        <v>17</v>
      </c>
      <c r="H253" s="17"/>
      <c r="I253" s="14" t="s">
        <v>1953</v>
      </c>
      <c r="J253" s="374" t="str">
        <f>MID(E253,7,2)&amp;"/"&amp;MID(E253,9,2)&amp;"/"&amp;MID(E253,11,2)</f>
        <v>30/11/74</v>
      </c>
      <c r="K253" s="374"/>
      <c r="L253" s="91">
        <f t="shared" ca="1" si="4"/>
        <v>48</v>
      </c>
      <c r="M253" s="14" t="s">
        <v>113</v>
      </c>
      <c r="N253" s="14" t="s">
        <v>42</v>
      </c>
      <c r="O253" s="95" t="s">
        <v>1184</v>
      </c>
    </row>
    <row r="254" spans="1:16" ht="21" customHeight="1">
      <c r="A254" s="7">
        <f>ROWS($A$3:A254)</f>
        <v>252</v>
      </c>
      <c r="B254" s="7">
        <f>ROWS($A$3:B254)</f>
        <v>252</v>
      </c>
      <c r="C254" s="14">
        <v>72</v>
      </c>
      <c r="D254" s="8" t="s">
        <v>1954</v>
      </c>
      <c r="E254" s="815" t="s">
        <v>1955</v>
      </c>
      <c r="F254" s="13" t="s">
        <v>1956</v>
      </c>
      <c r="G254" s="71" t="s">
        <v>17</v>
      </c>
      <c r="H254" s="71"/>
      <c r="I254" s="14" t="s">
        <v>23</v>
      </c>
      <c r="J254" s="374" t="str">
        <f>MID(E254,7,2)&amp;"/"&amp;MID(E254,9,2)&amp;"/"&amp;MID(E254,11,2)</f>
        <v>21/07/82</v>
      </c>
      <c r="K254" s="374"/>
      <c r="L254" s="91">
        <f t="shared" ca="1" si="4"/>
        <v>40</v>
      </c>
      <c r="M254" s="14" t="s">
        <v>98</v>
      </c>
      <c r="N254" s="14" t="s">
        <v>42</v>
      </c>
      <c r="O254" s="95" t="s">
        <v>1184</v>
      </c>
    </row>
    <row r="255" spans="1:16">
      <c r="A255" s="7">
        <f>ROWS($A$3:A255)</f>
        <v>253</v>
      </c>
      <c r="B255" s="7">
        <f>ROWS($A$3:B255)</f>
        <v>253</v>
      </c>
      <c r="C255" s="14"/>
      <c r="D255" s="8"/>
      <c r="E255" s="815" t="s">
        <v>1957</v>
      </c>
      <c r="F255" s="16" t="s">
        <v>1958</v>
      </c>
      <c r="G255" s="17" t="s">
        <v>17</v>
      </c>
      <c r="H255" s="17"/>
      <c r="I255" s="14" t="s">
        <v>23</v>
      </c>
      <c r="J255" s="374" t="str">
        <f>MID(E255,7,2)&amp;"/"&amp;MID(E255,9,2)&amp;"/"&amp;MID(E255,11,2)</f>
        <v>14/09/86</v>
      </c>
      <c r="K255" s="374"/>
      <c r="L255" s="91">
        <f t="shared" ca="1" si="4"/>
        <v>36</v>
      </c>
      <c r="M255" s="14" t="s">
        <v>19</v>
      </c>
      <c r="N255" s="14" t="s">
        <v>42</v>
      </c>
      <c r="O255" s="95"/>
    </row>
    <row r="256" spans="1:16" ht="16.5" customHeight="1">
      <c r="A256" s="7">
        <f>ROWS($A$3:A256)</f>
        <v>254</v>
      </c>
      <c r="B256" s="7">
        <f>ROWS($A$3:B256)</f>
        <v>254</v>
      </c>
      <c r="C256" s="14"/>
      <c r="D256" s="8"/>
      <c r="E256" s="815" t="s">
        <v>1959</v>
      </c>
      <c r="F256" s="16" t="s">
        <v>1960</v>
      </c>
      <c r="G256" s="17" t="s">
        <v>17</v>
      </c>
      <c r="H256" s="17"/>
      <c r="I256" s="14" t="s">
        <v>23</v>
      </c>
      <c r="J256" s="374" t="str">
        <f>MID(E256,7,2)&amp;"/"&amp;MID(E256,9,2)&amp;"/"&amp;MID(E256,11,2)</f>
        <v>16/09/87</v>
      </c>
      <c r="K256" s="374"/>
      <c r="L256" s="91">
        <f t="shared" ca="1" si="4"/>
        <v>35</v>
      </c>
      <c r="M256" s="14" t="s">
        <v>19</v>
      </c>
      <c r="N256" s="14" t="s">
        <v>42</v>
      </c>
      <c r="O256" s="95"/>
    </row>
    <row r="257" spans="1:16" ht="15" customHeight="1">
      <c r="A257" s="7">
        <f>ROWS($A$3:A257)</f>
        <v>255</v>
      </c>
      <c r="B257" s="7">
        <f>ROWS($A$3:B257)</f>
        <v>255</v>
      </c>
      <c r="C257" s="14"/>
      <c r="D257" s="8"/>
      <c r="E257" s="815" t="s">
        <v>1961</v>
      </c>
      <c r="F257" s="16" t="s">
        <v>1962</v>
      </c>
      <c r="G257" s="7"/>
      <c r="H257" s="82" t="s">
        <v>7</v>
      </c>
      <c r="I257" s="14" t="s">
        <v>23</v>
      </c>
      <c r="J257" s="374" t="str">
        <f>MID(E257,7,2)-40&amp;"/"&amp;MID(E257,9,2)&amp;"/"&amp;MID(E257,11,2)</f>
        <v>24/09/93</v>
      </c>
      <c r="K257" s="374"/>
      <c r="L257" s="91">
        <f t="shared" ca="1" si="4"/>
        <v>29</v>
      </c>
      <c r="M257" s="14" t="s">
        <v>19</v>
      </c>
      <c r="N257" s="14" t="s">
        <v>42</v>
      </c>
      <c r="O257" s="95"/>
    </row>
    <row r="258" spans="1:16">
      <c r="A258" s="7">
        <f>ROWS($A$3:A258)</f>
        <v>256</v>
      </c>
      <c r="B258" s="7">
        <f>ROWS($A$3:B258)</f>
        <v>256</v>
      </c>
      <c r="C258" s="14">
        <v>73</v>
      </c>
      <c r="D258" s="8" t="s">
        <v>1963</v>
      </c>
      <c r="E258" s="815" t="s">
        <v>1964</v>
      </c>
      <c r="F258" s="13" t="s">
        <v>1965</v>
      </c>
      <c r="G258" s="71" t="s">
        <v>17</v>
      </c>
      <c r="H258" s="71"/>
      <c r="I258" s="14" t="s">
        <v>23</v>
      </c>
      <c r="J258" s="374" t="str">
        <f>MID(E258,7,2)&amp;"/"&amp;MID(E258,9,2)&amp;"/"&amp;MID(E258,11,2)</f>
        <v>15/08/61</v>
      </c>
      <c r="K258" s="374"/>
      <c r="L258" s="91">
        <f t="shared" ca="1" si="4"/>
        <v>61</v>
      </c>
      <c r="M258" s="14" t="s">
        <v>113</v>
      </c>
      <c r="N258" s="14" t="s">
        <v>772</v>
      </c>
      <c r="O258" s="95" t="s">
        <v>1966</v>
      </c>
      <c r="P258" s="419">
        <v>1</v>
      </c>
    </row>
    <row r="259" spans="1:16">
      <c r="A259" s="7">
        <f>ROWS($A$3:A259)</f>
        <v>257</v>
      </c>
      <c r="B259" s="7">
        <f>ROWS($A$3:B259)</f>
        <v>257</v>
      </c>
      <c r="C259" s="14"/>
      <c r="D259" s="8"/>
      <c r="E259" s="815" t="s">
        <v>1967</v>
      </c>
      <c r="F259" s="16" t="s">
        <v>1968</v>
      </c>
      <c r="G259" s="7"/>
      <c r="H259" s="82" t="s">
        <v>7</v>
      </c>
      <c r="I259" s="14" t="s">
        <v>1969</v>
      </c>
      <c r="J259" s="374" t="str">
        <f>MID(E259,7,2)-40&amp;"/"&amp;MID(E259,9,2)&amp;"/"&amp;MID(E259,11,2)</f>
        <v>9/10/67</v>
      </c>
      <c r="K259" s="374"/>
      <c r="L259" s="91">
        <f t="shared" ca="1" si="4"/>
        <v>55</v>
      </c>
      <c r="M259" s="14" t="s">
        <v>24</v>
      </c>
      <c r="N259" s="14" t="s">
        <v>772</v>
      </c>
      <c r="O259" s="95"/>
    </row>
    <row r="260" spans="1:16">
      <c r="A260" s="7">
        <f>ROWS($A$3:A260)</f>
        <v>258</v>
      </c>
      <c r="B260" s="7">
        <f>ROWS($A$3:B260)</f>
        <v>258</v>
      </c>
      <c r="C260" s="14"/>
      <c r="D260" s="8"/>
      <c r="E260" s="815" t="s">
        <v>1970</v>
      </c>
      <c r="F260" s="16" t="s">
        <v>1971</v>
      </c>
      <c r="G260" s="17" t="s">
        <v>17</v>
      </c>
      <c r="H260" s="17"/>
      <c r="I260" s="14" t="s">
        <v>23</v>
      </c>
      <c r="J260" s="374" t="str">
        <f>MID(E260,7,2)&amp;"/"&amp;MID(E260,9,2)&amp;"/"&amp;MID(E260,11,2)</f>
        <v>02/05/98</v>
      </c>
      <c r="K260" s="374"/>
      <c r="L260" s="91">
        <f t="shared" ca="1" si="4"/>
        <v>24</v>
      </c>
      <c r="M260" s="14" t="s">
        <v>46</v>
      </c>
      <c r="N260" s="14" t="s">
        <v>798</v>
      </c>
      <c r="O260" s="95"/>
    </row>
    <row r="261" spans="1:16">
      <c r="A261" s="7">
        <f>ROWS($A$3:A261)</f>
        <v>259</v>
      </c>
      <c r="B261" s="7">
        <f>ROWS($A$3:B261)</f>
        <v>259</v>
      </c>
      <c r="C261" s="14"/>
      <c r="D261" s="8"/>
      <c r="E261" s="815" t="s">
        <v>1972</v>
      </c>
      <c r="F261" s="16" t="s">
        <v>1973</v>
      </c>
      <c r="G261" s="7"/>
      <c r="H261" s="82" t="s">
        <v>7</v>
      </c>
      <c r="I261" s="14" t="s">
        <v>23</v>
      </c>
      <c r="J261" s="374" t="str">
        <f>MID(E261,7,2)-40&amp;"/"&amp;MID(E261,9,2)&amp;"/"&amp;MID(E261,11,2)</f>
        <v>2/04/01</v>
      </c>
      <c r="K261" s="374"/>
      <c r="L261" s="91">
        <f t="shared" ca="1" si="4"/>
        <v>21</v>
      </c>
      <c r="M261" s="14" t="s">
        <v>19</v>
      </c>
      <c r="N261" s="14" t="s">
        <v>42</v>
      </c>
      <c r="O261" s="95"/>
    </row>
    <row r="262" spans="1:16">
      <c r="A262" s="7">
        <f>ROWS($A$3:A262)</f>
        <v>260</v>
      </c>
      <c r="B262" s="7">
        <f>ROWS($A$3:B262)</f>
        <v>260</v>
      </c>
      <c r="C262" s="14"/>
      <c r="D262" s="8"/>
      <c r="E262" s="815" t="s">
        <v>1974</v>
      </c>
      <c r="F262" s="16" t="s">
        <v>1975</v>
      </c>
      <c r="G262" s="17" t="s">
        <v>17</v>
      </c>
      <c r="H262" s="17"/>
      <c r="I262" s="14" t="s">
        <v>23</v>
      </c>
      <c r="J262" s="374" t="str">
        <f>MID(E262,7,2)&amp;"/"&amp;MID(E262,9,2)&amp;"/"&amp;MID(E262,11,2)</f>
        <v>14/07/03</v>
      </c>
      <c r="K262" s="374"/>
      <c r="L262" s="91">
        <f t="shared" ca="1" si="4"/>
        <v>19</v>
      </c>
      <c r="M262" s="14" t="s">
        <v>19</v>
      </c>
      <c r="N262" s="14" t="s">
        <v>35</v>
      </c>
      <c r="O262" s="95"/>
    </row>
    <row r="263" spans="1:16">
      <c r="A263" s="7">
        <f>ROWS($A$3:A263)</f>
        <v>261</v>
      </c>
      <c r="B263" s="7">
        <f>ROWS($A$3:B263)</f>
        <v>261</v>
      </c>
      <c r="C263" s="14">
        <v>74</v>
      </c>
      <c r="D263" s="8" t="s">
        <v>1976</v>
      </c>
      <c r="E263" s="815" t="s">
        <v>1977</v>
      </c>
      <c r="F263" s="13" t="s">
        <v>1978</v>
      </c>
      <c r="G263" s="7"/>
      <c r="H263" s="82" t="s">
        <v>7</v>
      </c>
      <c r="I263" s="14" t="s">
        <v>771</v>
      </c>
      <c r="J263" s="374" t="str">
        <f>MID(E263,7,2)-40&amp;"/"&amp;MID(E263,9,2)&amp;"/"&amp;MID(E263,11,2)</f>
        <v>1/02/34</v>
      </c>
      <c r="K263" s="374"/>
      <c r="L263" s="91">
        <f t="shared" ca="1" si="4"/>
        <v>88</v>
      </c>
      <c r="M263" s="14" t="s">
        <v>113</v>
      </c>
      <c r="N263" s="14" t="s">
        <v>772</v>
      </c>
      <c r="O263" s="95"/>
    </row>
    <row r="264" spans="1:16">
      <c r="A264" s="7">
        <f>ROWS($A$3:A264)</f>
        <v>262</v>
      </c>
      <c r="B264" s="7">
        <f>ROWS($A$3:B264)</f>
        <v>262</v>
      </c>
      <c r="C264" s="14">
        <v>75</v>
      </c>
      <c r="D264" s="8" t="s">
        <v>1979</v>
      </c>
      <c r="E264" s="815" t="s">
        <v>1980</v>
      </c>
      <c r="F264" s="13" t="s">
        <v>1981</v>
      </c>
      <c r="G264" s="71" t="s">
        <v>17</v>
      </c>
      <c r="H264" s="71"/>
      <c r="I264" s="14" t="s">
        <v>23</v>
      </c>
      <c r="J264" s="374" t="str">
        <f>MID(E264,7,2)&amp;"/"&amp;MID(E264,9,2)&amp;"/"&amp;MID(E264,11,2)</f>
        <v>09/08/72</v>
      </c>
      <c r="K264" s="374"/>
      <c r="L264" s="91">
        <f t="shared" ca="1" si="4"/>
        <v>50</v>
      </c>
      <c r="M264" s="14" t="s">
        <v>24</v>
      </c>
      <c r="N264" s="14" t="s">
        <v>772</v>
      </c>
      <c r="O264" s="95" t="s">
        <v>1982</v>
      </c>
    </row>
    <row r="265" spans="1:16">
      <c r="A265" s="7">
        <f>ROWS($A$3:A265)</f>
        <v>263</v>
      </c>
      <c r="B265" s="7">
        <f>ROWS($A$3:B265)</f>
        <v>263</v>
      </c>
      <c r="C265" s="14"/>
      <c r="D265" s="8" t="s">
        <v>1979</v>
      </c>
      <c r="E265" s="815" t="s">
        <v>1983</v>
      </c>
      <c r="F265" s="16" t="s">
        <v>1984</v>
      </c>
      <c r="G265" s="7"/>
      <c r="H265" s="82" t="s">
        <v>7</v>
      </c>
      <c r="I265" s="14" t="s">
        <v>1331</v>
      </c>
      <c r="J265" s="374" t="str">
        <f>MID(E265,7,2)-40&amp;"/"&amp;MID(E265,9,2)&amp;"/"&amp;MID(E265,11,2)</f>
        <v>13/10/71</v>
      </c>
      <c r="K265" s="374"/>
      <c r="L265" s="91">
        <f t="shared" ca="1" si="4"/>
        <v>51</v>
      </c>
      <c r="M265" s="14" t="s">
        <v>24</v>
      </c>
      <c r="N265" s="14" t="s">
        <v>772</v>
      </c>
      <c r="O265" s="95"/>
      <c r="P265" t="s">
        <v>2523</v>
      </c>
    </row>
    <row r="266" spans="1:16">
      <c r="A266" s="7">
        <f>ROWS($A$3:A266)</f>
        <v>264</v>
      </c>
      <c r="B266" s="7">
        <f>ROWS($A$3:B266)</f>
        <v>264</v>
      </c>
      <c r="C266" s="14"/>
      <c r="D266" s="8" t="s">
        <v>1979</v>
      </c>
      <c r="E266" s="815" t="s">
        <v>1985</v>
      </c>
      <c r="F266" s="16" t="s">
        <v>1986</v>
      </c>
      <c r="G266" s="7"/>
      <c r="H266" s="82" t="s">
        <v>7</v>
      </c>
      <c r="I266" s="14" t="s">
        <v>1987</v>
      </c>
      <c r="J266" s="374" t="str">
        <f>MID(E266,7,2)-40&amp;"/"&amp;MID(E266,9,2)&amp;"/"&amp;MID(E266,11,2)</f>
        <v>27/11/96</v>
      </c>
      <c r="K266" s="374"/>
      <c r="L266" s="91">
        <f t="shared" ca="1" si="4"/>
        <v>26</v>
      </c>
      <c r="M266" s="14" t="s">
        <v>19</v>
      </c>
      <c r="N266" s="14" t="s">
        <v>74</v>
      </c>
      <c r="O266" s="95"/>
    </row>
    <row r="267" spans="1:16">
      <c r="A267" s="7">
        <f>ROWS($A$3:A267)</f>
        <v>265</v>
      </c>
      <c r="B267" s="7">
        <f>ROWS($A$3:B267)</f>
        <v>265</v>
      </c>
      <c r="C267" s="14"/>
      <c r="D267" s="8" t="s">
        <v>1979</v>
      </c>
      <c r="E267" s="815" t="s">
        <v>1988</v>
      </c>
      <c r="F267" s="16" t="s">
        <v>1989</v>
      </c>
      <c r="G267" s="7"/>
      <c r="H267" s="82" t="s">
        <v>7</v>
      </c>
      <c r="I267" s="14" t="s">
        <v>23</v>
      </c>
      <c r="J267" s="374" t="str">
        <f>MID(E267,7,2)-40&amp;"/"&amp;MID(E267,9,2)&amp;"/"&amp;MID(E267,11,2)</f>
        <v>20/02/99</v>
      </c>
      <c r="K267" s="374"/>
      <c r="L267" s="91">
        <f t="shared" ref="L267:L330" ca="1" si="5">ROUNDDOWN(YEARFRAC(J267,TODAY(),1),0)</f>
        <v>23</v>
      </c>
      <c r="M267" s="14" t="s">
        <v>19</v>
      </c>
      <c r="N267" s="14" t="s">
        <v>74</v>
      </c>
      <c r="O267" s="95"/>
    </row>
    <row r="268" spans="1:16">
      <c r="A268" s="7">
        <f>ROWS($A$3:A268)</f>
        <v>266</v>
      </c>
      <c r="B268" s="7">
        <f>ROWS($A$3:B268)</f>
        <v>266</v>
      </c>
      <c r="C268" s="14"/>
      <c r="D268" s="8" t="s">
        <v>1979</v>
      </c>
      <c r="E268" s="815" t="s">
        <v>1990</v>
      </c>
      <c r="F268" s="16" t="s">
        <v>1991</v>
      </c>
      <c r="G268" s="7"/>
      <c r="H268" s="82" t="s">
        <v>7</v>
      </c>
      <c r="I268" s="14" t="s">
        <v>23</v>
      </c>
      <c r="J268" s="374" t="str">
        <f>MID(E268,7,2)-40&amp;"/"&amp;MID(E268,9,2)&amp;"/"&amp;MID(E268,11,2)</f>
        <v>29/04/01</v>
      </c>
      <c r="K268" s="374"/>
      <c r="L268" s="91">
        <f t="shared" ca="1" si="5"/>
        <v>21</v>
      </c>
      <c r="M268" s="14" t="s">
        <v>19</v>
      </c>
      <c r="N268" s="14" t="s">
        <v>42</v>
      </c>
      <c r="O268" s="95"/>
    </row>
    <row r="269" spans="1:16">
      <c r="A269" s="7">
        <f>ROWS($A$3:A269)</f>
        <v>267</v>
      </c>
      <c r="B269" s="7">
        <f>ROWS($A$3:B269)</f>
        <v>267</v>
      </c>
      <c r="C269" s="14"/>
      <c r="D269" s="8" t="s">
        <v>1979</v>
      </c>
      <c r="E269" s="815" t="s">
        <v>1992</v>
      </c>
      <c r="F269" s="16" t="s">
        <v>1993</v>
      </c>
      <c r="G269" s="17" t="s">
        <v>17</v>
      </c>
      <c r="H269" s="17"/>
      <c r="I269" s="14" t="s">
        <v>23</v>
      </c>
      <c r="J269" s="374" t="str">
        <f>MID(E269,7,2)&amp;"/"&amp;MID(E269,9,2)&amp;"/"&amp;MID(E269,11,2)</f>
        <v>23/08/02</v>
      </c>
      <c r="K269" s="374"/>
      <c r="L269" s="91">
        <f t="shared" ca="1" si="5"/>
        <v>20</v>
      </c>
      <c r="M269" s="14" t="s">
        <v>19</v>
      </c>
      <c r="N269" s="14" t="s">
        <v>35</v>
      </c>
      <c r="O269" s="95"/>
    </row>
    <row r="270" spans="1:16">
      <c r="A270" s="7">
        <f>ROWS($A$3:A270)</f>
        <v>268</v>
      </c>
      <c r="B270" s="7">
        <f>ROWS($A$3:B270)</f>
        <v>268</v>
      </c>
      <c r="C270" s="14"/>
      <c r="D270" s="8" t="s">
        <v>1979</v>
      </c>
      <c r="E270" s="815" t="s">
        <v>1994</v>
      </c>
      <c r="F270" s="16" t="s">
        <v>1995</v>
      </c>
      <c r="G270" s="7"/>
      <c r="H270" s="82" t="s">
        <v>7</v>
      </c>
      <c r="I270" s="14" t="s">
        <v>23</v>
      </c>
      <c r="J270" s="374" t="str">
        <f>MID(E270,7,2)-40&amp;"/"&amp;MID(E270,9,2)&amp;"/"&amp;MID(E270,11,2)</f>
        <v>7/07/04</v>
      </c>
      <c r="K270" s="374"/>
      <c r="L270" s="91">
        <f t="shared" ca="1" si="5"/>
        <v>18</v>
      </c>
      <c r="M270" s="14" t="s">
        <v>19</v>
      </c>
      <c r="N270" s="14" t="s">
        <v>35</v>
      </c>
      <c r="O270" s="95"/>
    </row>
    <row r="271" spans="1:16">
      <c r="A271" s="7">
        <f>ROWS($A$3:A271)</f>
        <v>269</v>
      </c>
      <c r="B271" s="7">
        <f>ROWS($A$3:B271)</f>
        <v>269</v>
      </c>
      <c r="C271" s="14"/>
      <c r="D271" s="8" t="s">
        <v>1979</v>
      </c>
      <c r="E271" s="815" t="s">
        <v>1996</v>
      </c>
      <c r="F271" s="16" t="s">
        <v>1997</v>
      </c>
      <c r="G271" s="17" t="s">
        <v>17</v>
      </c>
      <c r="H271" s="17"/>
      <c r="I271" s="14" t="s">
        <v>23</v>
      </c>
      <c r="J271" s="374" t="str">
        <f>MID(E271,7,2)&amp;"/"&amp;MID(E271,9,2)&amp;"/"&amp;MID(E271,11,2)</f>
        <v>10/09/07</v>
      </c>
      <c r="K271" s="374"/>
      <c r="L271" s="91">
        <f t="shared" ca="1" si="5"/>
        <v>15</v>
      </c>
      <c r="M271" s="14" t="s">
        <v>113</v>
      </c>
      <c r="N271" s="14" t="s">
        <v>35</v>
      </c>
      <c r="O271" s="95"/>
    </row>
    <row r="272" spans="1:16">
      <c r="A272" s="7">
        <f>ROWS($A$3:A272)</f>
        <v>270</v>
      </c>
      <c r="B272" s="7">
        <f>ROWS($A$3:B272)</f>
        <v>270</v>
      </c>
      <c r="C272" s="14">
        <v>76</v>
      </c>
      <c r="D272" s="8" t="s">
        <v>1998</v>
      </c>
      <c r="E272" s="815" t="s">
        <v>1999</v>
      </c>
      <c r="F272" s="13" t="s">
        <v>2000</v>
      </c>
      <c r="G272" s="71" t="s">
        <v>17</v>
      </c>
      <c r="H272" s="71"/>
      <c r="I272" s="14" t="s">
        <v>23</v>
      </c>
      <c r="J272" s="374" t="str">
        <f>MID(E272,7,2)&amp;"/"&amp;MID(E272,9,2)&amp;"/"&amp;MID(E272,11,2)</f>
        <v>12/09/59</v>
      </c>
      <c r="K272" s="374"/>
      <c r="L272" s="91">
        <f t="shared" ca="1" si="5"/>
        <v>63</v>
      </c>
      <c r="M272" s="14" t="s">
        <v>24</v>
      </c>
      <c r="N272" s="14" t="s">
        <v>42</v>
      </c>
      <c r="O272" s="95" t="s">
        <v>2001</v>
      </c>
    </row>
    <row r="273" spans="1:16">
      <c r="A273" s="7">
        <f>ROWS($A$3:A273)</f>
        <v>271</v>
      </c>
      <c r="B273" s="7">
        <f>ROWS($A$3:B273)</f>
        <v>271</v>
      </c>
      <c r="C273" s="14"/>
      <c r="D273" s="8" t="s">
        <v>1998</v>
      </c>
      <c r="E273" s="815" t="s">
        <v>2002</v>
      </c>
      <c r="F273" s="16" t="s">
        <v>2003</v>
      </c>
      <c r="G273" s="7"/>
      <c r="H273" s="82" t="s">
        <v>7</v>
      </c>
      <c r="I273" s="14" t="s">
        <v>2004</v>
      </c>
      <c r="J273" s="374" t="str">
        <f>MID(E273,7,2)-40&amp;"/"&amp;MID(E273,9,2)&amp;"/"&amp;MID(E273,11,2)</f>
        <v>1/02/51</v>
      </c>
      <c r="K273" s="374"/>
      <c r="L273" s="91">
        <f t="shared" ca="1" si="5"/>
        <v>71</v>
      </c>
      <c r="M273" s="14" t="s">
        <v>24</v>
      </c>
      <c r="N273" s="14" t="s">
        <v>42</v>
      </c>
      <c r="O273" s="95"/>
      <c r="P273">
        <v>1</v>
      </c>
    </row>
    <row r="274" spans="1:16">
      <c r="A274" s="7">
        <f>ROWS($A$3:A274)</f>
        <v>272</v>
      </c>
      <c r="B274" s="7">
        <f>ROWS($A$3:B274)</f>
        <v>272</v>
      </c>
      <c r="C274" s="14"/>
      <c r="D274" s="8" t="s">
        <v>1998</v>
      </c>
      <c r="E274" s="815" t="s">
        <v>2005</v>
      </c>
      <c r="F274" s="16" t="s">
        <v>2006</v>
      </c>
      <c r="G274" s="7"/>
      <c r="H274" s="82" t="s">
        <v>7</v>
      </c>
      <c r="I274" s="14" t="s">
        <v>23</v>
      </c>
      <c r="J274" s="374" t="str">
        <f>MID(E274,7,2)-40&amp;"/"&amp;MID(E274,9,2)&amp;"/"&amp;MID(E274,11,2)</f>
        <v>15/08/96</v>
      </c>
      <c r="K274" s="374"/>
      <c r="L274" s="91">
        <f t="shared" ca="1" si="5"/>
        <v>26</v>
      </c>
      <c r="M274" s="14" t="s">
        <v>98</v>
      </c>
      <c r="N274" s="14" t="s">
        <v>245</v>
      </c>
      <c r="O274" s="95"/>
    </row>
    <row r="275" spans="1:16">
      <c r="A275" s="7">
        <f>ROWS($A$3:A275)</f>
        <v>273</v>
      </c>
      <c r="B275" s="7">
        <f>ROWS($A$3:B275)</f>
        <v>273</v>
      </c>
      <c r="C275" s="14">
        <v>77</v>
      </c>
      <c r="D275" s="8" t="s">
        <v>2007</v>
      </c>
      <c r="E275" s="12" t="s">
        <v>2008</v>
      </c>
      <c r="F275" s="13" t="s">
        <v>2009</v>
      </c>
      <c r="G275" s="71" t="s">
        <v>17</v>
      </c>
      <c r="H275" s="71"/>
      <c r="I275" s="14" t="s">
        <v>23</v>
      </c>
      <c r="J275" s="374" t="str">
        <f>MID(E275,7,2)-10&amp;"/"&amp;MID(E275,9,2)&amp;"/"&amp;MID(E275,11,2)</f>
        <v>7/05/86</v>
      </c>
      <c r="K275" s="374"/>
      <c r="L275" s="91">
        <f t="shared" ca="1" si="5"/>
        <v>36</v>
      </c>
      <c r="M275" s="14" t="s">
        <v>19</v>
      </c>
      <c r="N275" s="14" t="s">
        <v>42</v>
      </c>
      <c r="O275" s="95" t="s">
        <v>2010</v>
      </c>
    </row>
    <row r="276" spans="1:16">
      <c r="A276" s="7">
        <f>ROWS($A$3:A276)</f>
        <v>274</v>
      </c>
      <c r="B276" s="7">
        <f>ROWS($A$3:B276)</f>
        <v>274</v>
      </c>
      <c r="C276" s="14"/>
      <c r="D276" s="8" t="s">
        <v>2007</v>
      </c>
      <c r="E276" s="815" t="s">
        <v>2011</v>
      </c>
      <c r="F276" s="16" t="s">
        <v>2012</v>
      </c>
      <c r="G276" s="7"/>
      <c r="H276" s="82" t="s">
        <v>7</v>
      </c>
      <c r="I276" s="14" t="s">
        <v>2013</v>
      </c>
      <c r="J276" s="374" t="str">
        <f>MID(E276,7,2)-40&amp;"/"&amp;MID(E276,9,2)&amp;"/"&amp;MID(E276,11,2)</f>
        <v>28/05/91</v>
      </c>
      <c r="K276" s="374"/>
      <c r="L276" s="91">
        <f t="shared" ca="1" si="5"/>
        <v>31</v>
      </c>
      <c r="M276" s="14" t="s">
        <v>19</v>
      </c>
      <c r="N276" s="14" t="s">
        <v>42</v>
      </c>
      <c r="O276" s="95"/>
      <c r="P276">
        <v>1</v>
      </c>
    </row>
    <row r="277" spans="1:16">
      <c r="A277" s="7">
        <f>ROWS($A$3:A277)</f>
        <v>275</v>
      </c>
      <c r="B277" s="7">
        <f>ROWS($A$3:B277)</f>
        <v>275</v>
      </c>
      <c r="C277" s="14"/>
      <c r="D277" s="8" t="s">
        <v>2007</v>
      </c>
      <c r="E277" s="815" t="s">
        <v>2014</v>
      </c>
      <c r="F277" s="117" t="s">
        <v>2015</v>
      </c>
      <c r="G277" s="17" t="s">
        <v>17</v>
      </c>
      <c r="H277" s="17"/>
      <c r="I277" s="14" t="s">
        <v>23</v>
      </c>
      <c r="J277" s="374" t="str">
        <f>MID(E277,7,2)&amp;"/"&amp;MID(E277,9,2)&amp;"/"&amp;MID(E277,11,2)</f>
        <v>02/02/16</v>
      </c>
      <c r="K277" s="374"/>
      <c r="L277" s="91">
        <f t="shared" ca="1" si="5"/>
        <v>6</v>
      </c>
      <c r="M277" s="14" t="s">
        <v>1332</v>
      </c>
      <c r="N277" s="14" t="s">
        <v>798</v>
      </c>
      <c r="O277" s="95"/>
    </row>
    <row r="278" spans="1:16">
      <c r="A278" s="7">
        <f>ROWS($A$3:A278)</f>
        <v>276</v>
      </c>
      <c r="B278" s="7">
        <f>ROWS($A$3:B278)</f>
        <v>276</v>
      </c>
      <c r="C278" s="14"/>
      <c r="D278" s="8" t="s">
        <v>2007</v>
      </c>
      <c r="E278" s="12" t="s">
        <v>2421</v>
      </c>
      <c r="F278" s="16" t="s">
        <v>2422</v>
      </c>
      <c r="G278" s="17" t="s">
        <v>17</v>
      </c>
      <c r="H278" s="17"/>
      <c r="I278" s="14" t="s">
        <v>23</v>
      </c>
      <c r="J278" s="380">
        <v>42933</v>
      </c>
      <c r="K278" s="380"/>
      <c r="L278" s="91">
        <f t="shared" ca="1" si="5"/>
        <v>5</v>
      </c>
      <c r="M278" s="14" t="s">
        <v>1332</v>
      </c>
      <c r="N278" s="14" t="s">
        <v>798</v>
      </c>
      <c r="O278" s="95"/>
    </row>
    <row r="279" spans="1:16">
      <c r="A279" s="7">
        <f>ROWS($A$3:A279)</f>
        <v>277</v>
      </c>
      <c r="B279" s="7">
        <f>ROWS($A$3:B279)</f>
        <v>277</v>
      </c>
      <c r="C279" s="14"/>
      <c r="D279" s="8" t="s">
        <v>2007</v>
      </c>
      <c r="E279" s="12" t="s">
        <v>2423</v>
      </c>
      <c r="F279" s="16" t="s">
        <v>2017</v>
      </c>
      <c r="G279" s="17" t="s">
        <v>17</v>
      </c>
      <c r="H279" s="17"/>
      <c r="I279" s="14" t="s">
        <v>23</v>
      </c>
      <c r="J279" s="380">
        <v>43782</v>
      </c>
      <c r="K279" s="380"/>
      <c r="L279" s="91">
        <f t="shared" ca="1" si="5"/>
        <v>3</v>
      </c>
      <c r="M279" s="14" t="s">
        <v>1332</v>
      </c>
      <c r="N279" s="14" t="s">
        <v>798</v>
      </c>
      <c r="O279" s="95"/>
    </row>
    <row r="280" spans="1:16">
      <c r="A280" s="7">
        <f>ROWS($A$3:A280)</f>
        <v>278</v>
      </c>
      <c r="B280" s="7">
        <f>ROWS($A$3:B280)</f>
        <v>278</v>
      </c>
      <c r="C280" s="14">
        <v>78</v>
      </c>
      <c r="D280" s="8" t="s">
        <v>2018</v>
      </c>
      <c r="E280" s="815" t="s">
        <v>2019</v>
      </c>
      <c r="F280" s="13" t="s">
        <v>2020</v>
      </c>
      <c r="G280" s="71" t="s">
        <v>17</v>
      </c>
      <c r="H280" s="71"/>
      <c r="I280" s="14" t="s">
        <v>23</v>
      </c>
      <c r="J280" s="374" t="str">
        <f>MID(E280,7,2)&amp;"/"&amp;MID(E280,9,2)&amp;"/"&amp;MID(E280,11,2)</f>
        <v>08/01/40</v>
      </c>
      <c r="K280" s="374"/>
      <c r="L280" s="91">
        <f t="shared" ca="1" si="5"/>
        <v>82</v>
      </c>
      <c r="M280" s="14" t="s">
        <v>19</v>
      </c>
      <c r="N280" s="14" t="s">
        <v>772</v>
      </c>
      <c r="O280" s="95" t="s">
        <v>1184</v>
      </c>
      <c r="P280" s="419">
        <v>1</v>
      </c>
    </row>
    <row r="281" spans="1:16">
      <c r="A281" s="7">
        <f>ROWS($A$3:A281)</f>
        <v>279</v>
      </c>
      <c r="B281" s="7">
        <f>ROWS($A$3:B281)</f>
        <v>279</v>
      </c>
      <c r="C281" s="14"/>
      <c r="D281" s="8" t="s">
        <v>2018</v>
      </c>
      <c r="E281" s="815" t="s">
        <v>2021</v>
      </c>
      <c r="F281" s="16" t="s">
        <v>2022</v>
      </c>
      <c r="G281" s="7"/>
      <c r="H281" s="82" t="s">
        <v>7</v>
      </c>
      <c r="I281" s="14" t="s">
        <v>1481</v>
      </c>
      <c r="J281" s="374" t="str">
        <f>MID(E281,7,2)-40&amp;"/"&amp;MID(E281,9,2)&amp;"/"&amp;MID(E281,11,2)</f>
        <v>9/08/39</v>
      </c>
      <c r="K281" s="374"/>
      <c r="L281" s="91">
        <f t="shared" ca="1" si="5"/>
        <v>83</v>
      </c>
      <c r="M281" s="14" t="s">
        <v>24</v>
      </c>
      <c r="N281" s="14" t="s">
        <v>772</v>
      </c>
      <c r="O281" s="95"/>
    </row>
    <row r="282" spans="1:16">
      <c r="A282" s="7">
        <f>ROWS($A$3:A282)</f>
        <v>280</v>
      </c>
      <c r="B282" s="7">
        <f>ROWS($A$3:B282)</f>
        <v>280</v>
      </c>
      <c r="C282" s="14">
        <v>79</v>
      </c>
      <c r="D282" s="8" t="s">
        <v>2023</v>
      </c>
      <c r="E282" s="815" t="s">
        <v>2024</v>
      </c>
      <c r="F282" s="13" t="s">
        <v>2025</v>
      </c>
      <c r="G282" s="71" t="s">
        <v>17</v>
      </c>
      <c r="H282" s="71"/>
      <c r="I282" s="14" t="s">
        <v>23</v>
      </c>
      <c r="J282" s="374" t="str">
        <f>MID(E282,7,2)&amp;"/"&amp;MID(E282,9,2)&amp;"/"&amp;MID(E282,11,2)</f>
        <v>29/05/75</v>
      </c>
      <c r="K282" s="374"/>
      <c r="L282" s="91">
        <f t="shared" ca="1" si="5"/>
        <v>47</v>
      </c>
      <c r="M282" s="14" t="s">
        <v>19</v>
      </c>
      <c r="N282" s="14" t="s">
        <v>772</v>
      </c>
      <c r="O282" s="95" t="s">
        <v>1184</v>
      </c>
    </row>
    <row r="283" spans="1:16">
      <c r="A283" s="7">
        <f>ROWS($A$3:A283)</f>
        <v>281</v>
      </c>
      <c r="B283" s="7">
        <f>ROWS($A$3:B283)</f>
        <v>281</v>
      </c>
      <c r="C283" s="14"/>
      <c r="D283" s="8"/>
      <c r="E283" s="815" t="s">
        <v>2026</v>
      </c>
      <c r="F283" s="16" t="s">
        <v>2027</v>
      </c>
      <c r="G283" s="7"/>
      <c r="H283" s="82" t="s">
        <v>7</v>
      </c>
      <c r="I283" s="14" t="s">
        <v>2028</v>
      </c>
      <c r="J283" s="374" t="str">
        <f>MID(E283,7,2)-40&amp;"/"&amp;MID(E283,9,2)&amp;"/"&amp;MID(E283,11,2)</f>
        <v>8/09/79</v>
      </c>
      <c r="K283" s="374"/>
      <c r="L283" s="91">
        <f t="shared" ca="1" si="5"/>
        <v>43</v>
      </c>
      <c r="M283" s="14" t="s">
        <v>19</v>
      </c>
      <c r="N283" s="14" t="s">
        <v>772</v>
      </c>
      <c r="O283" s="95"/>
    </row>
    <row r="284" spans="1:16">
      <c r="A284" s="7">
        <f>ROWS($A$3:A284)</f>
        <v>282</v>
      </c>
      <c r="B284" s="7">
        <f>ROWS($A$3:B284)</f>
        <v>282</v>
      </c>
      <c r="C284" s="14"/>
      <c r="D284" s="8"/>
      <c r="E284" s="815" t="s">
        <v>2029</v>
      </c>
      <c r="F284" s="16" t="s">
        <v>2030</v>
      </c>
      <c r="G284" s="7"/>
      <c r="H284" s="82" t="s">
        <v>7</v>
      </c>
      <c r="I284" s="14" t="s">
        <v>722</v>
      </c>
      <c r="J284" s="374" t="str">
        <f>MID(E284,7,2)-40&amp;"/"&amp;MID(E284,9,2)&amp;"/"&amp;MID(E284,11,2)</f>
        <v>13/01/05</v>
      </c>
      <c r="K284" s="374"/>
      <c r="L284" s="91">
        <f t="shared" ca="1" si="5"/>
        <v>17</v>
      </c>
      <c r="M284" s="14" t="s">
        <v>24</v>
      </c>
      <c r="N284" s="14" t="s">
        <v>35</v>
      </c>
      <c r="O284" s="95"/>
    </row>
    <row r="285" spans="1:16">
      <c r="A285" s="7">
        <f>ROWS($A$3:A285)</f>
        <v>283</v>
      </c>
      <c r="B285" s="7">
        <f>ROWS($A$3:B285)</f>
        <v>283</v>
      </c>
      <c r="C285" s="14"/>
      <c r="D285" s="8"/>
      <c r="E285" s="815" t="s">
        <v>2031</v>
      </c>
      <c r="F285" s="16" t="s">
        <v>2032</v>
      </c>
      <c r="G285" s="7"/>
      <c r="H285" s="82" t="s">
        <v>7</v>
      </c>
      <c r="I285" s="14" t="s">
        <v>23</v>
      </c>
      <c r="J285" s="374" t="str">
        <f>MID(E285,7,2)-40&amp;"/"&amp;MID(E285,9,2)&amp;"/"&amp;MID(E285,11,2)</f>
        <v>17/03/07</v>
      </c>
      <c r="K285" s="374"/>
      <c r="L285" s="91">
        <f t="shared" ca="1" si="5"/>
        <v>15</v>
      </c>
      <c r="M285" s="14" t="s">
        <v>113</v>
      </c>
      <c r="N285" s="14" t="s">
        <v>35</v>
      </c>
      <c r="O285" s="95"/>
    </row>
    <row r="286" spans="1:16">
      <c r="A286" s="7">
        <f>ROWS($A$3:A286)</f>
        <v>284</v>
      </c>
      <c r="B286" s="7">
        <f>ROWS($A$3:B286)</f>
        <v>284</v>
      </c>
      <c r="C286" s="14"/>
      <c r="D286" s="8"/>
      <c r="E286" s="815" t="s">
        <v>2033</v>
      </c>
      <c r="F286" s="16" t="s">
        <v>2034</v>
      </c>
      <c r="G286" s="7"/>
      <c r="H286" s="82" t="s">
        <v>7</v>
      </c>
      <c r="I286" s="14" t="s">
        <v>23</v>
      </c>
      <c r="J286" s="374" t="str">
        <f>MID(E286,7,2)-40&amp;"/"&amp;MID(E286,9,2)&amp;"/"&amp;MID(E286,11,2)</f>
        <v>3/04/09</v>
      </c>
      <c r="K286" s="374"/>
      <c r="L286" s="91">
        <f t="shared" ca="1" si="5"/>
        <v>13</v>
      </c>
      <c r="M286" s="72" t="s">
        <v>38</v>
      </c>
      <c r="N286" s="14" t="s">
        <v>35</v>
      </c>
      <c r="O286" s="95"/>
    </row>
    <row r="287" spans="1:16">
      <c r="A287" s="7">
        <f>ROWS($A$3:A287)</f>
        <v>285</v>
      </c>
      <c r="B287" s="7">
        <f>ROWS($A$3:B287)</f>
        <v>285</v>
      </c>
      <c r="C287" s="14"/>
      <c r="D287" s="8"/>
      <c r="E287" s="815" t="s">
        <v>2035</v>
      </c>
      <c r="F287" s="16" t="s">
        <v>2036</v>
      </c>
      <c r="G287" s="17" t="s">
        <v>17</v>
      </c>
      <c r="H287" s="17"/>
      <c r="I287" s="14" t="s">
        <v>23</v>
      </c>
      <c r="J287" s="374" t="str">
        <f>MID(E287,7,2)&amp;"/"&amp;MID(E287,9,2)&amp;"/"&amp;MID(E287,11,2)</f>
        <v>21/09/10</v>
      </c>
      <c r="K287" s="374"/>
      <c r="L287" s="91">
        <f t="shared" ca="1" si="5"/>
        <v>12</v>
      </c>
      <c r="M287" s="14" t="s">
        <v>113</v>
      </c>
      <c r="N287" s="14" t="s">
        <v>35</v>
      </c>
      <c r="O287" s="95"/>
    </row>
    <row r="288" spans="1:16">
      <c r="A288" s="7">
        <f>ROWS($A$3:A288)</f>
        <v>286</v>
      </c>
      <c r="B288" s="7">
        <f>ROWS($A$3:B288)</f>
        <v>286</v>
      </c>
      <c r="C288" s="14"/>
      <c r="D288" s="8"/>
      <c r="E288" s="815" t="s">
        <v>2037</v>
      </c>
      <c r="F288" s="16" t="s">
        <v>2038</v>
      </c>
      <c r="G288" s="7"/>
      <c r="H288" s="82" t="s">
        <v>7</v>
      </c>
      <c r="I288" s="14" t="s">
        <v>23</v>
      </c>
      <c r="J288" s="374" t="str">
        <f>MID(E288,7,2)-40&amp;"/"&amp;MID(E288,9,2)&amp;"/"&amp;MID(E288,11,2)</f>
        <v>2/02/14</v>
      </c>
      <c r="K288" s="374"/>
      <c r="L288" s="91">
        <f t="shared" ca="1" si="5"/>
        <v>8</v>
      </c>
      <c r="M288" s="14" t="s">
        <v>113</v>
      </c>
      <c r="N288" s="14" t="s">
        <v>35</v>
      </c>
      <c r="O288" s="95"/>
    </row>
    <row r="289" spans="1:16">
      <c r="A289" s="7">
        <f>ROWS($A$3:A289)</f>
        <v>287</v>
      </c>
      <c r="B289" s="7">
        <f>ROWS($A$3:B289)</f>
        <v>287</v>
      </c>
      <c r="C289" s="14">
        <v>80</v>
      </c>
      <c r="D289" s="8" t="s">
        <v>2039</v>
      </c>
      <c r="E289" s="815" t="s">
        <v>2040</v>
      </c>
      <c r="F289" s="13" t="s">
        <v>2041</v>
      </c>
      <c r="G289" s="7"/>
      <c r="H289" s="82" t="s">
        <v>7</v>
      </c>
      <c r="I289" s="14" t="s">
        <v>2042</v>
      </c>
      <c r="J289" s="374" t="str">
        <f>MID(E289,7,2)-40&amp;"/"&amp;MID(E289,9,2)&amp;"/"&amp;MID(E289,11,2)</f>
        <v>8/03/55</v>
      </c>
      <c r="K289" s="374"/>
      <c r="L289" s="91">
        <f t="shared" ca="1" si="5"/>
        <v>67</v>
      </c>
      <c r="M289" s="14" t="s">
        <v>19</v>
      </c>
      <c r="N289" s="14" t="s">
        <v>772</v>
      </c>
      <c r="O289" s="95" t="s">
        <v>1184</v>
      </c>
      <c r="P289" s="419" t="s">
        <v>2523</v>
      </c>
    </row>
    <row r="290" spans="1:16">
      <c r="A290" s="7">
        <f>ROWS($A$3:A290)</f>
        <v>288</v>
      </c>
      <c r="B290" s="7">
        <f>ROWS($A$3:B290)</f>
        <v>288</v>
      </c>
      <c r="C290" s="14"/>
      <c r="D290" s="8" t="s">
        <v>2039</v>
      </c>
      <c r="E290" s="815" t="s">
        <v>2043</v>
      </c>
      <c r="F290" s="16" t="s">
        <v>881</v>
      </c>
      <c r="G290" s="17" t="s">
        <v>17</v>
      </c>
      <c r="H290" s="17"/>
      <c r="I290" s="14" t="s">
        <v>23</v>
      </c>
      <c r="J290" s="374" t="str">
        <f>MID(E290,7,2)&amp;"/"&amp;MID(E290,9,2)&amp;"/"&amp;MID(E290,11,2)</f>
        <v>04/04/81</v>
      </c>
      <c r="K290" s="374"/>
      <c r="L290" s="91">
        <f t="shared" ca="1" si="5"/>
        <v>41</v>
      </c>
      <c r="M290" s="14" t="s">
        <v>19</v>
      </c>
      <c r="N290" s="14" t="s">
        <v>42</v>
      </c>
      <c r="O290" s="95"/>
    </row>
    <row r="291" spans="1:16">
      <c r="A291" s="7">
        <f>ROWS($A$3:A291)</f>
        <v>289</v>
      </c>
      <c r="B291" s="7">
        <f>ROWS($A$3:B291)</f>
        <v>289</v>
      </c>
      <c r="C291" s="14">
        <v>81</v>
      </c>
      <c r="D291" s="8" t="s">
        <v>2044</v>
      </c>
      <c r="E291" s="815" t="s">
        <v>2045</v>
      </c>
      <c r="F291" s="13" t="s">
        <v>2046</v>
      </c>
      <c r="G291" s="7"/>
      <c r="H291" s="82" t="s">
        <v>7</v>
      </c>
      <c r="I291" s="14" t="s">
        <v>1050</v>
      </c>
      <c r="J291" s="374" t="str">
        <f>MID(E291,7,2)-40&amp;"/"&amp;MID(E291,9,2)&amp;"/"&amp;MID(E291,11,2)</f>
        <v>24/02/47</v>
      </c>
      <c r="K291" s="374"/>
      <c r="L291" s="91">
        <f t="shared" ca="1" si="5"/>
        <v>75</v>
      </c>
      <c r="M291" s="14" t="s">
        <v>113</v>
      </c>
      <c r="N291" s="14" t="s">
        <v>772</v>
      </c>
      <c r="O291" s="95" t="s">
        <v>1184</v>
      </c>
      <c r="P291" s="419">
        <v>1</v>
      </c>
    </row>
    <row r="292" spans="1:16">
      <c r="A292" s="7">
        <f>ROWS($A$3:A292)</f>
        <v>290</v>
      </c>
      <c r="B292" s="7">
        <f>ROWS($A$3:B292)</f>
        <v>290</v>
      </c>
      <c r="C292" s="14">
        <v>82</v>
      </c>
      <c r="D292" s="8" t="s">
        <v>2047</v>
      </c>
      <c r="E292" s="815" t="s">
        <v>2048</v>
      </c>
      <c r="F292" s="119" t="s">
        <v>2049</v>
      </c>
      <c r="G292" s="17" t="s">
        <v>17</v>
      </c>
      <c r="H292" s="17"/>
      <c r="I292" s="14" t="s">
        <v>1253</v>
      </c>
      <c r="J292" s="374" t="str">
        <f>MID(E292,7,2)&amp;"/"&amp;MID(E292,9,2)&amp;"/"&amp;MID(E292,11,2)</f>
        <v>28/07/77</v>
      </c>
      <c r="K292" s="374"/>
      <c r="L292" s="91">
        <f t="shared" ca="1" si="5"/>
        <v>45</v>
      </c>
      <c r="M292" s="14" t="s">
        <v>19</v>
      </c>
      <c r="N292" s="14" t="s">
        <v>42</v>
      </c>
      <c r="O292" s="95" t="s">
        <v>2050</v>
      </c>
    </row>
    <row r="293" spans="1:16">
      <c r="A293" s="7">
        <f>ROWS($A$3:A293)</f>
        <v>291</v>
      </c>
      <c r="B293" s="7">
        <f>ROWS($A$3:B293)</f>
        <v>291</v>
      </c>
      <c r="C293" s="14"/>
      <c r="D293" s="8" t="s">
        <v>2047</v>
      </c>
      <c r="E293" s="815" t="s">
        <v>2051</v>
      </c>
      <c r="F293" s="17" t="s">
        <v>2052</v>
      </c>
      <c r="G293" s="7"/>
      <c r="H293" s="82" t="s">
        <v>7</v>
      </c>
      <c r="I293" s="14" t="s">
        <v>2053</v>
      </c>
      <c r="J293" s="374" t="str">
        <f>MID(E293,7,2)-40&amp;"/"&amp;MID(E293,9,2)&amp;"/"&amp;MID(E293,11,2)</f>
        <v>25/11/85</v>
      </c>
      <c r="K293" s="374"/>
      <c r="L293" s="91">
        <f t="shared" ca="1" si="5"/>
        <v>37</v>
      </c>
      <c r="M293" s="14" t="s">
        <v>24</v>
      </c>
      <c r="N293" s="14" t="s">
        <v>42</v>
      </c>
      <c r="O293" s="95"/>
      <c r="P293" t="s">
        <v>2522</v>
      </c>
    </row>
    <row r="294" spans="1:16">
      <c r="A294" s="7">
        <f>ROWS($A$3:A294)</f>
        <v>292</v>
      </c>
      <c r="B294" s="7">
        <f>ROWS($A$3:B294)</f>
        <v>292</v>
      </c>
      <c r="C294" s="14"/>
      <c r="D294" s="8" t="s">
        <v>2047</v>
      </c>
      <c r="E294" s="815" t="s">
        <v>2054</v>
      </c>
      <c r="F294" s="17" t="s">
        <v>2055</v>
      </c>
      <c r="G294" s="7"/>
      <c r="H294" s="82" t="s">
        <v>7</v>
      </c>
      <c r="I294" s="14" t="s">
        <v>1494</v>
      </c>
      <c r="J294" s="374" t="str">
        <f>MID(E294,7,2)-40&amp;"/"&amp;MID(E294,9,2)&amp;"/"&amp;MID(E294,11,2)</f>
        <v>8/02/07</v>
      </c>
      <c r="K294" s="374"/>
      <c r="L294" s="91">
        <f t="shared" ca="1" si="5"/>
        <v>15</v>
      </c>
      <c r="M294" s="14" t="s">
        <v>113</v>
      </c>
      <c r="N294" s="14" t="s">
        <v>35</v>
      </c>
      <c r="O294" s="95"/>
    </row>
    <row r="295" spans="1:16">
      <c r="A295" s="7">
        <f>ROWS($A$3:A295)</f>
        <v>293</v>
      </c>
      <c r="B295" s="7">
        <f>ROWS($A$3:B295)</f>
        <v>293</v>
      </c>
      <c r="C295" s="14"/>
      <c r="D295" s="8" t="s">
        <v>2047</v>
      </c>
      <c r="E295" s="815" t="s">
        <v>2056</v>
      </c>
      <c r="F295" s="119" t="s">
        <v>2057</v>
      </c>
      <c r="G295" s="17" t="s">
        <v>17</v>
      </c>
      <c r="H295" s="17"/>
      <c r="I295" s="14" t="s">
        <v>1494</v>
      </c>
      <c r="J295" s="374" t="str">
        <f>MID(E295,7,2)&amp;"/"&amp;MID(E295,9,2)&amp;"/"&amp;MID(E295,11,2)</f>
        <v>06/12/08</v>
      </c>
      <c r="K295" s="374"/>
      <c r="L295" s="91">
        <f t="shared" ca="1" si="5"/>
        <v>13</v>
      </c>
      <c r="M295" s="14" t="s">
        <v>113</v>
      </c>
      <c r="N295" s="14" t="s">
        <v>35</v>
      </c>
      <c r="O295" s="95"/>
    </row>
    <row r="296" spans="1:16">
      <c r="A296" s="7">
        <f>ROWS($A$3:A296)</f>
        <v>294</v>
      </c>
      <c r="B296" s="7">
        <f>ROWS($A$3:B296)</f>
        <v>294</v>
      </c>
      <c r="C296" s="14"/>
      <c r="D296" s="8" t="s">
        <v>2047</v>
      </c>
      <c r="E296" s="815" t="s">
        <v>2058</v>
      </c>
      <c r="F296" s="17" t="s">
        <v>2059</v>
      </c>
      <c r="G296" s="17" t="s">
        <v>17</v>
      </c>
      <c r="H296" s="17"/>
      <c r="I296" s="14" t="s">
        <v>50</v>
      </c>
      <c r="J296" s="374" t="str">
        <f>MID(E296,7,2)&amp;"/"&amp;MID(E296,9,2)&amp;"/"&amp;MID(E296,11,2)</f>
        <v>13/08/12</v>
      </c>
      <c r="K296" s="374"/>
      <c r="L296" s="91">
        <f t="shared" ca="1" si="5"/>
        <v>10</v>
      </c>
      <c r="M296" s="72" t="s">
        <v>38</v>
      </c>
      <c r="N296" s="14" t="s">
        <v>35</v>
      </c>
      <c r="O296" s="95"/>
    </row>
    <row r="297" spans="1:16">
      <c r="A297" s="7">
        <f>ROWS($A$3:A297)</f>
        <v>295</v>
      </c>
      <c r="B297" s="7">
        <f>ROWS($A$3:B297)</f>
        <v>295</v>
      </c>
      <c r="C297" s="14">
        <v>83</v>
      </c>
      <c r="D297" s="8" t="s">
        <v>2060</v>
      </c>
      <c r="E297" s="815" t="s">
        <v>2061</v>
      </c>
      <c r="F297" s="17" t="s">
        <v>2062</v>
      </c>
      <c r="G297" s="17" t="s">
        <v>17</v>
      </c>
      <c r="H297" s="17"/>
      <c r="I297" s="14" t="s">
        <v>1419</v>
      </c>
      <c r="J297" s="374" t="str">
        <f>MID(E297,7,2)&amp;"/"&amp;MID(E297,9,2)&amp;"/"&amp;MID(E297,11,2)</f>
        <v>23/06/80</v>
      </c>
      <c r="K297" s="374"/>
      <c r="L297" s="91">
        <f t="shared" ca="1" si="5"/>
        <v>42</v>
      </c>
      <c r="M297" s="14" t="s">
        <v>24</v>
      </c>
      <c r="N297" s="14" t="s">
        <v>42</v>
      </c>
      <c r="O297" s="95" t="s">
        <v>2063</v>
      </c>
      <c r="P297" s="419">
        <v>1</v>
      </c>
    </row>
    <row r="298" spans="1:16">
      <c r="A298" s="7">
        <f>ROWS($A$3:A298)</f>
        <v>296</v>
      </c>
      <c r="B298" s="7">
        <f>ROWS($A$3:B298)</f>
        <v>296</v>
      </c>
      <c r="C298" s="14"/>
      <c r="D298" s="8" t="s">
        <v>2060</v>
      </c>
      <c r="E298" s="815" t="s">
        <v>2064</v>
      </c>
      <c r="F298" s="17" t="s">
        <v>2065</v>
      </c>
      <c r="G298" s="7"/>
      <c r="H298" s="82" t="s">
        <v>7</v>
      </c>
      <c r="I298" s="14" t="s">
        <v>23</v>
      </c>
      <c r="J298" s="374" t="str">
        <f>MID(E298,7,2)-40&amp;"/"&amp;MID(E298,9,2)&amp;"/"&amp;MID(E298,11,2)</f>
        <v>25/05/88</v>
      </c>
      <c r="K298" s="374"/>
      <c r="L298" s="91">
        <f t="shared" ca="1" si="5"/>
        <v>34</v>
      </c>
      <c r="M298" s="14" t="s">
        <v>19</v>
      </c>
      <c r="N298" s="14" t="s">
        <v>42</v>
      </c>
      <c r="O298" s="95"/>
    </row>
    <row r="299" spans="1:16">
      <c r="A299" s="7">
        <f>ROWS($A$3:A299)</f>
        <v>297</v>
      </c>
      <c r="B299" s="7">
        <f>ROWS($A$3:B299)</f>
        <v>297</v>
      </c>
      <c r="C299" s="14"/>
      <c r="D299" s="8" t="s">
        <v>2060</v>
      </c>
      <c r="E299" s="815" t="s">
        <v>2066</v>
      </c>
      <c r="F299" s="119" t="s">
        <v>2067</v>
      </c>
      <c r="G299" s="17" t="s">
        <v>17</v>
      </c>
      <c r="H299" s="17"/>
      <c r="I299" s="14" t="s">
        <v>23</v>
      </c>
      <c r="J299" s="374" t="str">
        <f>MID(E299,7,2)&amp;"/"&amp;MID(E299,9,2)&amp;"/"&amp;MID(E299,11,2)</f>
        <v>16/11/10</v>
      </c>
      <c r="K299" s="374"/>
      <c r="L299" s="91">
        <f t="shared" ca="1" si="5"/>
        <v>12</v>
      </c>
      <c r="M299" s="72" t="s">
        <v>38</v>
      </c>
      <c r="N299" s="14" t="s">
        <v>35</v>
      </c>
      <c r="O299" s="95"/>
    </row>
    <row r="300" spans="1:16">
      <c r="A300" s="7">
        <f>ROWS($A$3:A300)</f>
        <v>298</v>
      </c>
      <c r="B300" s="7">
        <f>ROWS($A$3:B300)</f>
        <v>298</v>
      </c>
      <c r="C300" s="14"/>
      <c r="D300" s="8" t="s">
        <v>2060</v>
      </c>
      <c r="E300" s="815" t="s">
        <v>2068</v>
      </c>
      <c r="F300" s="17" t="s">
        <v>2069</v>
      </c>
      <c r="G300" s="7"/>
      <c r="H300" s="82" t="s">
        <v>7</v>
      </c>
      <c r="I300" s="14" t="s">
        <v>23</v>
      </c>
      <c r="J300" s="374" t="str">
        <f>MID(E300,7,2)-40&amp;"/"&amp;MID(E300,9,2)&amp;"/"&amp;MID(E300,11,2)</f>
        <v>18/04/14</v>
      </c>
      <c r="K300" s="374"/>
      <c r="L300" s="91">
        <f t="shared" ca="1" si="5"/>
        <v>8</v>
      </c>
      <c r="M300" s="72" t="s">
        <v>38</v>
      </c>
      <c r="N300" s="14" t="s">
        <v>35</v>
      </c>
      <c r="O300" s="95"/>
    </row>
    <row r="301" spans="1:16">
      <c r="A301" s="7">
        <f>ROWS($A$3:A301)</f>
        <v>299</v>
      </c>
      <c r="B301" s="7">
        <f>ROWS($A$3:B301)</f>
        <v>299</v>
      </c>
      <c r="C301" s="14">
        <v>84</v>
      </c>
      <c r="D301" s="8" t="s">
        <v>2070</v>
      </c>
      <c r="E301" s="815" t="s">
        <v>2071</v>
      </c>
      <c r="F301" s="13" t="s">
        <v>2072</v>
      </c>
      <c r="G301" s="7"/>
      <c r="H301" s="82" t="s">
        <v>7</v>
      </c>
      <c r="I301" s="14" t="s">
        <v>50</v>
      </c>
      <c r="J301" s="374" t="str">
        <f>MID(E301,7,2)-40&amp;"/"&amp;MID(E301,9,2)&amp;"/"&amp;MID(E301,11,2)</f>
        <v>17/06/76</v>
      </c>
      <c r="K301" s="374"/>
      <c r="L301" s="91">
        <f t="shared" ca="1" si="5"/>
        <v>46</v>
      </c>
      <c r="M301" s="14" t="s">
        <v>19</v>
      </c>
      <c r="N301" s="14" t="s">
        <v>42</v>
      </c>
      <c r="O301" s="95" t="s">
        <v>2073</v>
      </c>
    </row>
    <row r="302" spans="1:16">
      <c r="A302" s="7">
        <f>ROWS($A$3:A302)</f>
        <v>300</v>
      </c>
      <c r="B302" s="7">
        <f>ROWS($A$3:B302)</f>
        <v>300</v>
      </c>
      <c r="C302" s="14"/>
      <c r="D302" s="8"/>
      <c r="E302" s="815" t="s">
        <v>2074</v>
      </c>
      <c r="F302" s="16" t="s">
        <v>2075</v>
      </c>
      <c r="G302" s="17" t="s">
        <v>17</v>
      </c>
      <c r="H302" s="7"/>
      <c r="I302" s="14" t="s">
        <v>81</v>
      </c>
      <c r="J302" s="374" t="str">
        <f>MID(E302,7,2)&amp;"/"&amp;MID(E302,9,2)&amp;"/"&amp;MID(E302,11,2)</f>
        <v>14/09/09</v>
      </c>
      <c r="K302" s="374"/>
      <c r="L302" s="91">
        <f t="shared" ca="1" si="5"/>
        <v>13</v>
      </c>
      <c r="M302" s="72" t="s">
        <v>38</v>
      </c>
      <c r="N302" s="14" t="s">
        <v>35</v>
      </c>
      <c r="O302" s="95"/>
    </row>
    <row r="303" spans="1:16" ht="14.25" customHeight="1">
      <c r="A303" s="7">
        <f>ROWS($A$3:A303)</f>
        <v>301</v>
      </c>
      <c r="B303" s="7">
        <f>ROWS($A$3:B303)</f>
        <v>301</v>
      </c>
      <c r="C303" s="14"/>
      <c r="D303" s="8"/>
      <c r="E303" s="815" t="s">
        <v>2076</v>
      </c>
      <c r="F303" s="16" t="s">
        <v>2077</v>
      </c>
      <c r="G303" s="7"/>
      <c r="H303" s="82" t="s">
        <v>7</v>
      </c>
      <c r="I303" s="14" t="s">
        <v>50</v>
      </c>
      <c r="J303" s="374" t="str">
        <f>MID(E303,7,2)-40&amp;"/"&amp;MID(E303,9,2)&amp;"/"&amp;MID(E303,11,2)</f>
        <v>5/03/10</v>
      </c>
      <c r="K303" s="374"/>
      <c r="L303" s="91">
        <f t="shared" ca="1" si="5"/>
        <v>12</v>
      </c>
      <c r="M303" s="72" t="s">
        <v>38</v>
      </c>
      <c r="N303" s="14" t="s">
        <v>35</v>
      </c>
      <c r="O303" s="95"/>
    </row>
    <row r="304" spans="1:16">
      <c r="A304" s="7">
        <f>ROWS($A$3:A304)</f>
        <v>302</v>
      </c>
      <c r="B304" s="7">
        <f>ROWS($A$3:B304)</f>
        <v>302</v>
      </c>
      <c r="C304" s="14">
        <v>85</v>
      </c>
      <c r="D304" s="8" t="s">
        <v>2078</v>
      </c>
      <c r="E304" s="815" t="s">
        <v>2079</v>
      </c>
      <c r="F304" s="13" t="s">
        <v>2080</v>
      </c>
      <c r="G304" s="71" t="s">
        <v>17</v>
      </c>
      <c r="H304" s="71"/>
      <c r="I304" s="14" t="s">
        <v>23</v>
      </c>
      <c r="J304" s="374" t="str">
        <f>MID(E304,7,2)&amp;"/"&amp;MID(E304,9,2)&amp;"/"&amp;MID(E304,11,2)</f>
        <v>17/05/53</v>
      </c>
      <c r="K304" s="374"/>
      <c r="L304" s="91">
        <f t="shared" ca="1" si="5"/>
        <v>69</v>
      </c>
      <c r="M304" s="14" t="s">
        <v>113</v>
      </c>
      <c r="N304" s="14" t="s">
        <v>772</v>
      </c>
      <c r="O304" s="121" t="s">
        <v>2081</v>
      </c>
    </row>
    <row r="305" spans="1:16">
      <c r="A305" s="7">
        <f>ROWS($A$3:A305)</f>
        <v>303</v>
      </c>
      <c r="B305" s="7">
        <f>ROWS($A$3:B305)</f>
        <v>303</v>
      </c>
      <c r="C305" s="14"/>
      <c r="D305" s="8"/>
      <c r="E305" s="815" t="s">
        <v>2082</v>
      </c>
      <c r="F305" s="16" t="s">
        <v>2083</v>
      </c>
      <c r="G305" s="7"/>
      <c r="H305" s="82" t="s">
        <v>7</v>
      </c>
      <c r="I305" s="14" t="s">
        <v>2084</v>
      </c>
      <c r="J305" s="374" t="str">
        <f>MID(E305,7,2)-40&amp;"/"&amp;MID(E305,9,2)&amp;"/"&amp;MID(E305,11,2)</f>
        <v>17/06/49</v>
      </c>
      <c r="K305" s="374"/>
      <c r="L305" s="91">
        <f t="shared" ca="1" si="5"/>
        <v>73</v>
      </c>
      <c r="M305" s="14" t="s">
        <v>113</v>
      </c>
      <c r="N305" s="14" t="s">
        <v>772</v>
      </c>
      <c r="O305" s="95"/>
    </row>
    <row r="306" spans="1:16">
      <c r="A306" s="7">
        <f>ROWS($A$3:A306)</f>
        <v>304</v>
      </c>
      <c r="B306" s="7">
        <f>ROWS($A$3:B306)</f>
        <v>304</v>
      </c>
      <c r="C306" s="14"/>
      <c r="D306" s="8"/>
      <c r="E306" s="815" t="s">
        <v>2085</v>
      </c>
      <c r="F306" s="116" t="s">
        <v>2086</v>
      </c>
      <c r="G306" s="17" t="s">
        <v>17</v>
      </c>
      <c r="H306" s="17"/>
      <c r="I306" s="14" t="s">
        <v>23</v>
      </c>
      <c r="J306" s="374" t="str">
        <f>MID(E306,7,2)&amp;"/"&amp;MID(E306,9,2)&amp;"/"&amp;MID(E306,11,2)</f>
        <v>17/03/96</v>
      </c>
      <c r="K306" s="374"/>
      <c r="L306" s="91">
        <f t="shared" ca="1" si="5"/>
        <v>26</v>
      </c>
      <c r="M306" s="14" t="s">
        <v>24</v>
      </c>
      <c r="N306" s="14" t="s">
        <v>42</v>
      </c>
      <c r="O306" s="95"/>
    </row>
    <row r="307" spans="1:16">
      <c r="A307" s="7">
        <f>ROWS($A$3:A307)</f>
        <v>305</v>
      </c>
      <c r="B307" s="7">
        <f>ROWS($A$3:B307)</f>
        <v>305</v>
      </c>
      <c r="C307" s="14">
        <v>86</v>
      </c>
      <c r="D307" s="8" t="s">
        <v>2087</v>
      </c>
      <c r="E307" s="815" t="s">
        <v>2088</v>
      </c>
      <c r="F307" s="116" t="s">
        <v>2089</v>
      </c>
      <c r="G307" s="71" t="s">
        <v>17</v>
      </c>
      <c r="H307" s="71"/>
      <c r="I307" s="14" t="s">
        <v>81</v>
      </c>
      <c r="J307" s="374" t="str">
        <f>MID(E307,7,2)&amp;"/"&amp;MID(E307,9,2)&amp;"/"&amp;MID(E307,11,2)</f>
        <v>31/08/81</v>
      </c>
      <c r="K307" s="374"/>
      <c r="L307" s="91">
        <f t="shared" ca="1" si="5"/>
        <v>41</v>
      </c>
      <c r="M307" s="14" t="s">
        <v>19</v>
      </c>
      <c r="N307" s="14" t="s">
        <v>42</v>
      </c>
      <c r="O307" s="95"/>
    </row>
    <row r="308" spans="1:16">
      <c r="A308" s="7">
        <f>ROWS($A$3:A308)</f>
        <v>306</v>
      </c>
      <c r="B308" s="7">
        <f>ROWS($A$3:B308)</f>
        <v>306</v>
      </c>
      <c r="C308" s="14"/>
      <c r="D308" s="8"/>
      <c r="E308" s="815" t="s">
        <v>2090</v>
      </c>
      <c r="F308" s="116" t="s">
        <v>2091</v>
      </c>
      <c r="G308" s="7"/>
      <c r="H308" s="82" t="s">
        <v>7</v>
      </c>
      <c r="I308" s="14" t="s">
        <v>2092</v>
      </c>
      <c r="J308" s="374" t="str">
        <f>MID(E308,7,2)-40&amp;"/"&amp;MID(E308,9,2)&amp;"/"&amp;MID(E308,11,2)</f>
        <v>17/10/82</v>
      </c>
      <c r="K308" s="374"/>
      <c r="L308" s="91">
        <f t="shared" ca="1" si="5"/>
        <v>40</v>
      </c>
      <c r="M308" s="72" t="s">
        <v>82</v>
      </c>
      <c r="N308" s="14" t="s">
        <v>47</v>
      </c>
      <c r="O308" s="95"/>
    </row>
    <row r="309" spans="1:16">
      <c r="A309" s="7">
        <f>ROWS($A$3:A309)</f>
        <v>307</v>
      </c>
      <c r="B309" s="7">
        <f>ROWS($A$3:B309)</f>
        <v>307</v>
      </c>
      <c r="C309" s="14"/>
      <c r="D309" s="8"/>
      <c r="E309" s="815" t="s">
        <v>2093</v>
      </c>
      <c r="F309" s="16" t="s">
        <v>2094</v>
      </c>
      <c r="G309" s="7"/>
      <c r="H309" s="82" t="s">
        <v>7</v>
      </c>
      <c r="I309" s="14" t="s">
        <v>2092</v>
      </c>
      <c r="J309" s="374" t="str">
        <f>MID(E309,7,2)-40&amp;"/"&amp;MID(E309,9,2)&amp;"/"&amp;MID(E309,11,2)</f>
        <v>14/06/10</v>
      </c>
      <c r="K309" s="374"/>
      <c r="L309" s="91">
        <f t="shared" ca="1" si="5"/>
        <v>12</v>
      </c>
      <c r="M309" s="14" t="s">
        <v>38</v>
      </c>
      <c r="N309" s="14" t="s">
        <v>35</v>
      </c>
      <c r="O309" s="95"/>
    </row>
    <row r="310" spans="1:16">
      <c r="A310" s="7">
        <f>ROWS($A$3:A310)</f>
        <v>308</v>
      </c>
      <c r="B310" s="7">
        <f>ROWS($A$3:B310)</f>
        <v>308</v>
      </c>
      <c r="C310" s="14"/>
      <c r="D310" s="8"/>
      <c r="E310" s="815" t="s">
        <v>2095</v>
      </c>
      <c r="F310" s="16" t="s">
        <v>2096</v>
      </c>
      <c r="G310" s="17" t="s">
        <v>17</v>
      </c>
      <c r="H310" s="17"/>
      <c r="I310" s="14" t="s">
        <v>2097</v>
      </c>
      <c r="J310" s="374" t="str">
        <f>MID(E310,7,2)&amp;"/"&amp;MID(E310,9,2)&amp;"/"&amp;MID(E310,11,2)</f>
        <v>26/05/18</v>
      </c>
      <c r="K310" s="374"/>
      <c r="L310" s="91">
        <f t="shared" ca="1" si="5"/>
        <v>4</v>
      </c>
      <c r="M310" s="14" t="s">
        <v>1332</v>
      </c>
      <c r="N310" s="14" t="s">
        <v>798</v>
      </c>
      <c r="O310" s="95"/>
    </row>
    <row r="311" spans="1:16">
      <c r="A311" s="7">
        <f>ROWS($A$3:A311)</f>
        <v>309</v>
      </c>
      <c r="B311" s="7">
        <f>ROWS($A$3:B311)</f>
        <v>309</v>
      </c>
      <c r="C311" s="14">
        <v>87</v>
      </c>
      <c r="D311" s="8" t="s">
        <v>2098</v>
      </c>
      <c r="E311" s="815" t="s">
        <v>2099</v>
      </c>
      <c r="F311" s="116" t="s">
        <v>2100</v>
      </c>
      <c r="G311" s="17" t="s">
        <v>17</v>
      </c>
      <c r="H311" s="17"/>
      <c r="I311" s="14" t="s">
        <v>23</v>
      </c>
      <c r="J311" s="374" t="str">
        <f>MID(E311,7,2)&amp;"/"&amp;MID(E311,9,2)&amp;"/"&amp;MID(E311,11,2)</f>
        <v>02/01/86</v>
      </c>
      <c r="K311" s="374"/>
      <c r="L311" s="91">
        <f t="shared" ca="1" si="5"/>
        <v>36</v>
      </c>
      <c r="M311" s="14" t="s">
        <v>24</v>
      </c>
      <c r="N311" s="14" t="s">
        <v>42</v>
      </c>
      <c r="O311" s="121" t="s">
        <v>2081</v>
      </c>
    </row>
    <row r="312" spans="1:16">
      <c r="A312" s="7">
        <f>ROWS($A$3:A312)</f>
        <v>310</v>
      </c>
      <c r="B312" s="7">
        <f>ROWS($A$3:B312)</f>
        <v>310</v>
      </c>
      <c r="C312" s="14"/>
      <c r="D312" s="8"/>
      <c r="E312" s="12"/>
      <c r="F312" s="16" t="s">
        <v>2101</v>
      </c>
      <c r="G312" s="7"/>
      <c r="H312" s="82" t="s">
        <v>7</v>
      </c>
      <c r="I312" s="14" t="s">
        <v>1339</v>
      </c>
      <c r="J312" s="421">
        <v>30684</v>
      </c>
      <c r="K312" s="421"/>
      <c r="L312" s="91">
        <f t="shared" ca="1" si="5"/>
        <v>38</v>
      </c>
      <c r="M312" s="14" t="s">
        <v>24</v>
      </c>
      <c r="N312" s="14" t="s">
        <v>47</v>
      </c>
      <c r="O312" s="95"/>
    </row>
    <row r="313" spans="1:16">
      <c r="A313" s="7">
        <f>ROWS($A$3:A313)</f>
        <v>311</v>
      </c>
      <c r="B313" s="7">
        <f>ROWS($A$3:B313)</f>
        <v>311</v>
      </c>
      <c r="C313" s="14"/>
      <c r="D313" s="8"/>
      <c r="E313" s="12"/>
      <c r="F313" s="16" t="s">
        <v>2102</v>
      </c>
      <c r="G313" s="7"/>
      <c r="H313" s="82" t="s">
        <v>7</v>
      </c>
      <c r="I313" s="14" t="s">
        <v>23</v>
      </c>
      <c r="J313" s="421">
        <v>43502</v>
      </c>
      <c r="K313" s="421"/>
      <c r="L313" s="91">
        <f t="shared" ca="1" si="5"/>
        <v>3</v>
      </c>
      <c r="M313" s="14" t="s">
        <v>1332</v>
      </c>
      <c r="N313" s="14" t="s">
        <v>798</v>
      </c>
      <c r="O313" s="95"/>
    </row>
    <row r="314" spans="1:16">
      <c r="A314" s="7">
        <f>ROWS($A$3:A314)</f>
        <v>312</v>
      </c>
      <c r="B314" s="7">
        <f>ROWS($A$3:B314)</f>
        <v>312</v>
      </c>
      <c r="C314" s="14"/>
      <c r="D314" s="8"/>
      <c r="E314" s="12"/>
      <c r="F314" s="16" t="s">
        <v>2103</v>
      </c>
      <c r="G314" s="17" t="s">
        <v>17</v>
      </c>
      <c r="H314" s="17"/>
      <c r="I314" s="14" t="s">
        <v>23</v>
      </c>
      <c r="J314" s="421">
        <v>43914</v>
      </c>
      <c r="K314" s="421"/>
      <c r="L314" s="91">
        <f t="shared" ca="1" si="5"/>
        <v>2</v>
      </c>
      <c r="M314" s="14" t="s">
        <v>1332</v>
      </c>
      <c r="N314" s="14" t="s">
        <v>798</v>
      </c>
      <c r="O314" s="95"/>
    </row>
    <row r="315" spans="1:16">
      <c r="A315" s="7">
        <f>ROWS($A$3:A315)</f>
        <v>313</v>
      </c>
      <c r="B315" s="7">
        <f>ROWS($A$3:B315)</f>
        <v>313</v>
      </c>
      <c r="C315" s="14">
        <v>88</v>
      </c>
      <c r="D315" s="8" t="s">
        <v>2104</v>
      </c>
      <c r="E315" s="815" t="s">
        <v>2105</v>
      </c>
      <c r="F315" s="13" t="s">
        <v>2106</v>
      </c>
      <c r="G315" s="71" t="s">
        <v>17</v>
      </c>
      <c r="H315" s="71"/>
      <c r="I315" s="14" t="s">
        <v>23</v>
      </c>
      <c r="J315" s="374" t="str">
        <f>MID(E315,7,2)&amp;"/"&amp;MID(E315,9,2)&amp;"/"&amp;MID(E315,11,2)</f>
        <v>28/02/68</v>
      </c>
      <c r="K315" s="374"/>
      <c r="L315" s="91">
        <f t="shared" ca="1" si="5"/>
        <v>54</v>
      </c>
      <c r="M315" s="14" t="s">
        <v>113</v>
      </c>
      <c r="N315" s="14" t="s">
        <v>772</v>
      </c>
      <c r="O315" s="95" t="s">
        <v>2107</v>
      </c>
    </row>
    <row r="316" spans="1:16">
      <c r="A316" s="7">
        <f>ROWS($A$3:A316)</f>
        <v>314</v>
      </c>
      <c r="B316" s="7">
        <f>ROWS($A$3:B316)</f>
        <v>314</v>
      </c>
      <c r="C316" s="14"/>
      <c r="D316" s="8" t="s">
        <v>2104</v>
      </c>
      <c r="E316" s="815" t="s">
        <v>2108</v>
      </c>
      <c r="F316" s="16" t="s">
        <v>2109</v>
      </c>
      <c r="G316" s="7"/>
      <c r="H316" s="82" t="s">
        <v>7</v>
      </c>
      <c r="I316" s="14" t="s">
        <v>23</v>
      </c>
      <c r="J316" s="374" t="str">
        <f>MID(E316,7,2)-40&amp;"/"&amp;MID(E316,9,2)&amp;"/"&amp;MID(E316,11,2)</f>
        <v>5/05/53</v>
      </c>
      <c r="K316" s="374"/>
      <c r="L316" s="91">
        <f t="shared" ca="1" si="5"/>
        <v>69</v>
      </c>
      <c r="M316" s="14" t="s">
        <v>113</v>
      </c>
      <c r="N316" s="14" t="s">
        <v>772</v>
      </c>
      <c r="O316" s="95"/>
      <c r="P316" t="s">
        <v>2523</v>
      </c>
    </row>
    <row r="317" spans="1:16">
      <c r="A317" s="7">
        <f>ROWS($A$3:A317)</f>
        <v>315</v>
      </c>
      <c r="B317" s="7">
        <f>ROWS($A$3:B317)</f>
        <v>315</v>
      </c>
      <c r="C317" s="14"/>
      <c r="D317" s="8" t="s">
        <v>2104</v>
      </c>
      <c r="E317" s="815" t="s">
        <v>2110</v>
      </c>
      <c r="F317" s="16" t="s">
        <v>2111</v>
      </c>
      <c r="G317" s="7"/>
      <c r="H317" s="82" t="s">
        <v>7</v>
      </c>
      <c r="I317" s="14" t="s">
        <v>23</v>
      </c>
      <c r="J317" s="374" t="str">
        <f>MID(E317,7,2)-40&amp;"/"&amp;MID(E317,9,2)&amp;"/"&amp;MID(E317,11,2)</f>
        <v>4/01/03</v>
      </c>
      <c r="K317" s="374"/>
      <c r="L317" s="91">
        <f t="shared" ca="1" si="5"/>
        <v>19</v>
      </c>
      <c r="M317" s="14" t="s">
        <v>19</v>
      </c>
      <c r="N317" s="14" t="s">
        <v>35</v>
      </c>
      <c r="O317" s="95"/>
    </row>
    <row r="318" spans="1:16">
      <c r="A318" s="7">
        <f>ROWS($A$3:A318)</f>
        <v>316</v>
      </c>
      <c r="B318" s="7">
        <f>ROWS($A$3:B318)</f>
        <v>316</v>
      </c>
      <c r="C318" s="14"/>
      <c r="D318" s="8" t="s">
        <v>2104</v>
      </c>
      <c r="E318" s="815" t="s">
        <v>2112</v>
      </c>
      <c r="F318" s="16" t="s">
        <v>2113</v>
      </c>
      <c r="G318" s="7"/>
      <c r="H318" s="82" t="s">
        <v>7</v>
      </c>
      <c r="I318" s="14" t="s">
        <v>23</v>
      </c>
      <c r="J318" s="374" t="str">
        <f>MID(E318,7,2)-40&amp;"/"&amp;MID(E318,9,2)&amp;"/"&amp;MID(E318,11,2)</f>
        <v>23/04/05</v>
      </c>
      <c r="K318" s="374"/>
      <c r="L318" s="91">
        <f t="shared" ca="1" si="5"/>
        <v>17</v>
      </c>
      <c r="M318" s="14" t="s">
        <v>24</v>
      </c>
      <c r="N318" s="14" t="s">
        <v>35</v>
      </c>
      <c r="O318" s="95"/>
    </row>
    <row r="319" spans="1:16">
      <c r="A319" s="7">
        <f>ROWS($A$3:A319)</f>
        <v>317</v>
      </c>
      <c r="B319" s="7">
        <f>ROWS($A$3:B319)</f>
        <v>317</v>
      </c>
      <c r="C319" s="14"/>
      <c r="D319" s="8" t="s">
        <v>2104</v>
      </c>
      <c r="E319" s="815" t="s">
        <v>2114</v>
      </c>
      <c r="F319" s="16" t="s">
        <v>2115</v>
      </c>
      <c r="G319" s="7"/>
      <c r="H319" s="82" t="s">
        <v>7</v>
      </c>
      <c r="I319" s="14" t="s">
        <v>23</v>
      </c>
      <c r="J319" s="374" t="str">
        <f>MID(E319,7,2)-40&amp;"/"&amp;MID(E319,9,2)&amp;"/"&amp;MID(E319,11,2)</f>
        <v>24/12/96</v>
      </c>
      <c r="K319" s="374"/>
      <c r="L319" s="91">
        <f t="shared" ca="1" si="5"/>
        <v>25</v>
      </c>
      <c r="M319" s="14" t="s">
        <v>19</v>
      </c>
      <c r="N319" s="14" t="s">
        <v>42</v>
      </c>
      <c r="O319" s="95"/>
    </row>
    <row r="320" spans="1:16">
      <c r="A320" s="7">
        <f>ROWS($A$3:A320)</f>
        <v>318</v>
      </c>
      <c r="B320" s="7">
        <f>ROWS($A$3:B320)</f>
        <v>318</v>
      </c>
      <c r="C320" s="14"/>
      <c r="D320" s="8"/>
      <c r="E320" s="12"/>
      <c r="F320" s="16" t="s">
        <v>2116</v>
      </c>
      <c r="G320" s="7"/>
      <c r="H320" s="82" t="s">
        <v>7</v>
      </c>
      <c r="I320" s="14" t="s">
        <v>81</v>
      </c>
      <c r="J320" s="421">
        <v>42627</v>
      </c>
      <c r="K320" s="421"/>
      <c r="L320" s="91">
        <f t="shared" ca="1" si="5"/>
        <v>6</v>
      </c>
      <c r="M320" s="14" t="s">
        <v>1332</v>
      </c>
      <c r="N320" s="14" t="s">
        <v>798</v>
      </c>
      <c r="O320" s="95"/>
    </row>
    <row r="321" spans="1:16">
      <c r="A321" s="7">
        <f>ROWS($A$3:A321)</f>
        <v>319</v>
      </c>
      <c r="B321" s="7">
        <f>ROWS($A$3:B321)</f>
        <v>319</v>
      </c>
      <c r="C321" s="14">
        <v>89</v>
      </c>
      <c r="D321" s="8" t="s">
        <v>2117</v>
      </c>
      <c r="E321" s="815" t="s">
        <v>2118</v>
      </c>
      <c r="F321" s="13" t="s">
        <v>2119</v>
      </c>
      <c r="G321" s="71" t="s">
        <v>17</v>
      </c>
      <c r="H321" s="71"/>
      <c r="I321" s="14" t="s">
        <v>23</v>
      </c>
      <c r="J321" s="374" t="str">
        <f>MID(E321,7,2)&amp;"/"&amp;MID(E321,9,2)&amp;"/"&amp;MID(E321,11,2)</f>
        <v>13/08/91</v>
      </c>
      <c r="K321" s="374"/>
      <c r="L321" s="91">
        <f t="shared" ca="1" si="5"/>
        <v>31</v>
      </c>
      <c r="M321" s="14" t="s">
        <v>19</v>
      </c>
      <c r="N321" s="14" t="s">
        <v>42</v>
      </c>
      <c r="O321" s="95" t="s">
        <v>2120</v>
      </c>
    </row>
    <row r="322" spans="1:16">
      <c r="A322" s="7">
        <f>ROWS($A$3:A322)</f>
        <v>320</v>
      </c>
      <c r="B322" s="7">
        <f>ROWS($A$3:B322)</f>
        <v>320</v>
      </c>
      <c r="C322" s="14"/>
      <c r="D322" s="8"/>
      <c r="E322" s="815" t="s">
        <v>2121</v>
      </c>
      <c r="F322" s="16" t="s">
        <v>2122</v>
      </c>
      <c r="G322" s="7"/>
      <c r="H322" s="82" t="s">
        <v>7</v>
      </c>
      <c r="I322" s="14" t="s">
        <v>50</v>
      </c>
      <c r="J322" s="374" t="str">
        <f>MID(E322,7,2)-40&amp;"/"&amp;MID(E322,9,2)&amp;"/"&amp;MID(E322,11,2)</f>
        <v>29/10/66</v>
      </c>
      <c r="K322" s="374"/>
      <c r="L322" s="91">
        <f t="shared" ca="1" si="5"/>
        <v>56</v>
      </c>
      <c r="M322" s="14" t="s">
        <v>19</v>
      </c>
      <c r="N322" s="14" t="s">
        <v>42</v>
      </c>
      <c r="O322" s="95"/>
    </row>
    <row r="323" spans="1:16">
      <c r="A323" s="7">
        <f>ROWS($A$3:A323)</f>
        <v>321</v>
      </c>
      <c r="B323" s="7">
        <f>ROWS($A$3:B323)</f>
        <v>321</v>
      </c>
      <c r="C323" s="14"/>
      <c r="D323" s="8"/>
      <c r="E323" s="815" t="s">
        <v>2123</v>
      </c>
      <c r="F323" s="16" t="s">
        <v>2124</v>
      </c>
      <c r="G323" s="17" t="s">
        <v>17</v>
      </c>
      <c r="H323" s="17"/>
      <c r="I323" s="14" t="s">
        <v>191</v>
      </c>
      <c r="J323" s="374" t="str">
        <f>MID(E323,7,2)&amp;"/"&amp;MID(E323,9,2)&amp;"/"&amp;MID(E323,11,2)</f>
        <v>03/10/98</v>
      </c>
      <c r="K323" s="374"/>
      <c r="L323" s="91">
        <f t="shared" ca="1" si="5"/>
        <v>24</v>
      </c>
      <c r="M323" s="14" t="s">
        <v>19</v>
      </c>
      <c r="N323" s="14" t="s">
        <v>42</v>
      </c>
      <c r="O323" s="95"/>
    </row>
    <row r="324" spans="1:16">
      <c r="A324" s="7">
        <f>ROWS($A$3:A324)</f>
        <v>322</v>
      </c>
      <c r="B324" s="7">
        <f>ROWS($A$3:B324)</f>
        <v>322</v>
      </c>
      <c r="C324" s="14"/>
      <c r="D324" s="8"/>
      <c r="E324" s="815" t="s">
        <v>2125</v>
      </c>
      <c r="F324" s="16" t="s">
        <v>2126</v>
      </c>
      <c r="G324" s="7"/>
      <c r="H324" s="82" t="s">
        <v>7</v>
      </c>
      <c r="I324" s="14" t="s">
        <v>191</v>
      </c>
      <c r="J324" s="374" t="str">
        <f>MID(E324,7,2)-40&amp;"/"&amp;MID(E324,9,2)&amp;"/"&amp;MID(E324,11,2)</f>
        <v>2/07/00</v>
      </c>
      <c r="K324" s="374"/>
      <c r="L324" s="91">
        <f t="shared" ca="1" si="5"/>
        <v>22</v>
      </c>
      <c r="M324" s="14" t="s">
        <v>19</v>
      </c>
      <c r="N324" s="14" t="s">
        <v>1517</v>
      </c>
      <c r="O324" s="95"/>
    </row>
    <row r="325" spans="1:16">
      <c r="A325" s="7">
        <f>ROWS($A$3:A325)</f>
        <v>323</v>
      </c>
      <c r="B325" s="7">
        <f>ROWS($A$3:B325)</f>
        <v>323</v>
      </c>
      <c r="C325" s="14">
        <v>90</v>
      </c>
      <c r="D325" s="8" t="s">
        <v>2127</v>
      </c>
      <c r="E325" s="815" t="s">
        <v>2128</v>
      </c>
      <c r="F325" s="16" t="s">
        <v>2129</v>
      </c>
      <c r="G325" s="7"/>
      <c r="H325" s="82" t="s">
        <v>7</v>
      </c>
      <c r="I325" s="14" t="s">
        <v>50</v>
      </c>
      <c r="J325" s="374" t="str">
        <f>MID(E325,7,2)-40&amp;"/"&amp;MID(E325,9,2)&amp;"/"&amp;MID(E325,11,2)</f>
        <v>12/10/38</v>
      </c>
      <c r="K325" s="374"/>
      <c r="L325" s="91">
        <f t="shared" ca="1" si="5"/>
        <v>84</v>
      </c>
      <c r="M325" s="14" t="s">
        <v>113</v>
      </c>
      <c r="N325" s="14" t="s">
        <v>772</v>
      </c>
      <c r="O325" s="95"/>
      <c r="P325" t="s">
        <v>2523</v>
      </c>
    </row>
    <row r="326" spans="1:16">
      <c r="A326" s="7">
        <f>ROWS($A$3:A326)</f>
        <v>324</v>
      </c>
      <c r="B326" s="7">
        <f>ROWS($A$3:B326)</f>
        <v>324</v>
      </c>
      <c r="C326" s="14">
        <v>91</v>
      </c>
      <c r="D326" s="8" t="s">
        <v>2130</v>
      </c>
      <c r="E326" s="815" t="s">
        <v>2131</v>
      </c>
      <c r="F326" s="17" t="s">
        <v>2132</v>
      </c>
      <c r="G326" s="71" t="s">
        <v>17</v>
      </c>
      <c r="H326" s="71"/>
      <c r="I326" s="14" t="s">
        <v>437</v>
      </c>
      <c r="J326" s="374" t="str">
        <f>MID(E326,7,2)-40&amp;"/"&amp;MID(E326,9,2)&amp;"/"&amp;MID(E326,11,2)</f>
        <v>18/08/57</v>
      </c>
      <c r="K326" s="374"/>
      <c r="L326" s="91">
        <f t="shared" ca="1" si="5"/>
        <v>65</v>
      </c>
      <c r="M326" s="14" t="s">
        <v>19</v>
      </c>
      <c r="N326" s="14" t="s">
        <v>772</v>
      </c>
      <c r="O326" s="95"/>
    </row>
    <row r="327" spans="1:16">
      <c r="A327" s="7">
        <f>ROWS($A$3:A327)</f>
        <v>325</v>
      </c>
      <c r="B327" s="7">
        <f>ROWS($A$3:B327)</f>
        <v>325</v>
      </c>
      <c r="C327" s="14">
        <v>92</v>
      </c>
      <c r="D327" s="8" t="s">
        <v>2133</v>
      </c>
      <c r="E327" s="815" t="s">
        <v>2134</v>
      </c>
      <c r="F327" s="16" t="s">
        <v>2135</v>
      </c>
      <c r="G327" s="71" t="s">
        <v>17</v>
      </c>
      <c r="H327" s="71"/>
      <c r="I327" s="14" t="s">
        <v>50</v>
      </c>
      <c r="J327" s="374" t="str">
        <f>MID(E327,7,2)&amp;"/"&amp;MID(E327,9,2)&amp;"/"&amp;MID(E327,11,2)</f>
        <v>09/07/64</v>
      </c>
      <c r="K327" s="374"/>
      <c r="L327" s="91">
        <f t="shared" ca="1" si="5"/>
        <v>58</v>
      </c>
      <c r="M327" s="14" t="s">
        <v>24</v>
      </c>
      <c r="N327" s="14" t="s">
        <v>42</v>
      </c>
      <c r="O327" s="95"/>
    </row>
    <row r="328" spans="1:16">
      <c r="A328" s="7">
        <f>ROWS($A$3:A328)</f>
        <v>326</v>
      </c>
      <c r="B328" s="7">
        <f>ROWS($A$3:B328)</f>
        <v>326</v>
      </c>
      <c r="C328" s="14"/>
      <c r="D328" s="8"/>
      <c r="E328" s="815" t="s">
        <v>2136</v>
      </c>
      <c r="F328" s="16" t="s">
        <v>2137</v>
      </c>
      <c r="G328" s="7"/>
      <c r="H328" s="82" t="s">
        <v>7</v>
      </c>
      <c r="I328" s="14" t="s">
        <v>215</v>
      </c>
      <c r="J328" s="374" t="str">
        <f>MID(E328,7,2)-40&amp;"/"&amp;MID(E328,9,2)&amp;"/"&amp;MID(E328,11,2)</f>
        <v>26/09/81</v>
      </c>
      <c r="K328" s="374"/>
      <c r="L328" s="91">
        <f t="shared" ca="1" si="5"/>
        <v>41</v>
      </c>
      <c r="M328" s="14" t="s">
        <v>19</v>
      </c>
      <c r="N328" s="14" t="s">
        <v>42</v>
      </c>
      <c r="O328" s="95"/>
    </row>
    <row r="329" spans="1:16">
      <c r="A329" s="7">
        <f>ROWS($A$3:A329)</f>
        <v>327</v>
      </c>
      <c r="B329" s="7">
        <f>ROWS($A$3:B329)</f>
        <v>327</v>
      </c>
      <c r="C329" s="14">
        <v>93</v>
      </c>
      <c r="D329" s="8" t="s">
        <v>2138</v>
      </c>
      <c r="E329" s="815" t="s">
        <v>2139</v>
      </c>
      <c r="F329" s="16" t="s">
        <v>2140</v>
      </c>
      <c r="G329" s="7"/>
      <c r="H329" s="376" t="s">
        <v>7</v>
      </c>
      <c r="I329" s="14" t="s">
        <v>50</v>
      </c>
      <c r="J329" s="374" t="str">
        <f>MID(E329,7,2)-40&amp;"/"&amp;MID(E329,9,2)&amp;"/"&amp;MID(E329,11,2)</f>
        <v>19/04/50</v>
      </c>
      <c r="K329" s="374"/>
      <c r="L329" s="91">
        <f t="shared" ca="1" si="5"/>
        <v>72</v>
      </c>
      <c r="M329" s="14" t="s">
        <v>19</v>
      </c>
      <c r="N329" s="14" t="s">
        <v>42</v>
      </c>
      <c r="O329" s="95"/>
    </row>
    <row r="330" spans="1:16">
      <c r="A330" s="7">
        <f>ROWS($A$3:A330)</f>
        <v>328</v>
      </c>
      <c r="B330" s="7">
        <f>ROWS($A$3:B330)</f>
        <v>328</v>
      </c>
      <c r="C330" s="14"/>
      <c r="D330" s="8"/>
      <c r="E330" s="815" t="s">
        <v>2141</v>
      </c>
      <c r="F330" s="42" t="s">
        <v>2142</v>
      </c>
      <c r="G330" s="7" t="s">
        <v>17</v>
      </c>
      <c r="H330" s="7"/>
      <c r="I330" s="11" t="s">
        <v>50</v>
      </c>
      <c r="J330" s="374" t="str">
        <f>MID(E330,7,2)&amp;"/"&amp;MID(E330,9,2)&amp;"/"&amp;MID(E330,11,2)</f>
        <v>05/09/87</v>
      </c>
      <c r="K330" s="374"/>
      <c r="L330" s="91">
        <f t="shared" ca="1" si="5"/>
        <v>35</v>
      </c>
      <c r="M330" s="14" t="s">
        <v>113</v>
      </c>
      <c r="N330" s="14" t="s">
        <v>42</v>
      </c>
      <c r="O330" s="95"/>
    </row>
    <row r="331" spans="1:16">
      <c r="A331" s="7">
        <f>ROWS($A$3:A331)</f>
        <v>329</v>
      </c>
      <c r="B331" s="7">
        <f>ROWS($A$3:B331)</f>
        <v>329</v>
      </c>
      <c r="C331" s="14"/>
      <c r="D331" s="8"/>
      <c r="E331" s="815" t="s">
        <v>2143</v>
      </c>
      <c r="F331" s="16" t="s">
        <v>2144</v>
      </c>
      <c r="G331" s="7" t="s">
        <v>17</v>
      </c>
      <c r="H331" s="7"/>
      <c r="I331" s="14" t="s">
        <v>50</v>
      </c>
      <c r="J331" s="374" t="str">
        <f>MID(E331,7,2)&amp;"/"&amp;MID(E331,9,2)&amp;"/"&amp;MID(E331,11,2)</f>
        <v>04/01/92</v>
      </c>
      <c r="K331" s="374"/>
      <c r="L331" s="91">
        <f t="shared" ref="L331:L394" ca="1" si="6">ROUNDDOWN(YEARFRAC(J331,TODAY(),1),0)</f>
        <v>30</v>
      </c>
      <c r="M331" s="14" t="s">
        <v>19</v>
      </c>
      <c r="N331" s="14" t="s">
        <v>42</v>
      </c>
      <c r="O331" s="95"/>
    </row>
    <row r="332" spans="1:16">
      <c r="A332" s="7">
        <f>ROWS($A$3:A332)</f>
        <v>330</v>
      </c>
      <c r="B332" s="7">
        <f>ROWS($A$3:B332)</f>
        <v>330</v>
      </c>
      <c r="C332" s="14">
        <v>94</v>
      </c>
      <c r="D332" s="8" t="s">
        <v>2145</v>
      </c>
      <c r="E332" s="815" t="s">
        <v>2146</v>
      </c>
      <c r="F332" s="16" t="s">
        <v>2147</v>
      </c>
      <c r="G332" s="7"/>
      <c r="H332" s="82" t="s">
        <v>7</v>
      </c>
      <c r="I332" s="14" t="s">
        <v>50</v>
      </c>
      <c r="J332" s="374" t="str">
        <f>MID(E332,7,2)-40&amp;"/"&amp;MID(E332,9,2)&amp;"/"&amp;MID(E332,11,2)</f>
        <v>4/11/79</v>
      </c>
      <c r="K332" s="374"/>
      <c r="L332" s="91">
        <f t="shared" ca="1" si="6"/>
        <v>43</v>
      </c>
      <c r="M332" s="14" t="s">
        <v>19</v>
      </c>
      <c r="N332" s="14" t="s">
        <v>42</v>
      </c>
      <c r="O332" s="95" t="s">
        <v>1184</v>
      </c>
    </row>
    <row r="333" spans="1:16">
      <c r="A333" s="7">
        <f>ROWS($A$3:A333)</f>
        <v>331</v>
      </c>
      <c r="B333" s="7">
        <f>ROWS($A$3:B333)</f>
        <v>331</v>
      </c>
      <c r="C333" s="14">
        <v>95</v>
      </c>
      <c r="D333" s="8" t="s">
        <v>2150</v>
      </c>
      <c r="E333" s="815" t="s">
        <v>2151</v>
      </c>
      <c r="F333" s="42" t="s">
        <v>2152</v>
      </c>
      <c r="G333" s="7" t="s">
        <v>17</v>
      </c>
      <c r="H333" s="7"/>
      <c r="I333" s="96" t="s">
        <v>2153</v>
      </c>
      <c r="J333" s="374" t="str">
        <f>MID(E333,7,2)&amp;"/"&amp;MID(E333,9,2)&amp;"/"&amp;MID(E333,11,2)</f>
        <v>09/09/60</v>
      </c>
      <c r="K333" s="374"/>
      <c r="L333" s="91">
        <f t="shared" ca="1" si="6"/>
        <v>62</v>
      </c>
      <c r="M333" s="14" t="s">
        <v>98</v>
      </c>
      <c r="N333" s="14" t="s">
        <v>42</v>
      </c>
      <c r="O333" s="95" t="s">
        <v>1184</v>
      </c>
      <c r="P333" s="419" t="s">
        <v>2523</v>
      </c>
    </row>
    <row r="334" spans="1:16">
      <c r="A334" s="7">
        <f>ROWS($A$3:A334)</f>
        <v>332</v>
      </c>
      <c r="B334" s="7">
        <f>ROWS($A$3:B334)</f>
        <v>332</v>
      </c>
      <c r="C334" s="14"/>
      <c r="D334" s="8"/>
      <c r="E334" s="815" t="s">
        <v>2154</v>
      </c>
      <c r="F334" s="16" t="s">
        <v>2155</v>
      </c>
      <c r="G334" s="7"/>
      <c r="H334" s="82" t="s">
        <v>7</v>
      </c>
      <c r="I334" s="14" t="s">
        <v>2156</v>
      </c>
      <c r="J334" s="374" t="str">
        <f>MID(E334,7,2)-40&amp;"/"&amp;MID(E334,9,2)&amp;"/"&amp;MID(E334,11,2)</f>
        <v>5/05/71</v>
      </c>
      <c r="K334" s="374"/>
      <c r="L334" s="91">
        <f t="shared" ca="1" si="6"/>
        <v>51</v>
      </c>
      <c r="M334" s="14" t="s">
        <v>19</v>
      </c>
      <c r="N334" s="14" t="s">
        <v>47</v>
      </c>
      <c r="O334" s="95"/>
    </row>
    <row r="335" spans="1:16">
      <c r="A335" s="7">
        <f>ROWS($A$3:A335)</f>
        <v>333</v>
      </c>
      <c r="B335" s="7">
        <f>ROWS($A$3:B335)</f>
        <v>333</v>
      </c>
      <c r="C335" s="14"/>
      <c r="D335" s="8"/>
      <c r="E335" s="815" t="s">
        <v>2157</v>
      </c>
      <c r="F335" s="16" t="s">
        <v>2158</v>
      </c>
      <c r="G335" s="17" t="s">
        <v>17</v>
      </c>
      <c r="H335" s="17"/>
      <c r="I335" s="14" t="s">
        <v>191</v>
      </c>
      <c r="J335" s="374" t="str">
        <f>MID(E335,7,2)&amp;"/"&amp;MID(E335,9,2)&amp;"/"&amp;MID(E335,11,2)</f>
        <v>15/10/09</v>
      </c>
      <c r="K335" s="374"/>
      <c r="L335" s="91">
        <f t="shared" ca="1" si="6"/>
        <v>13</v>
      </c>
      <c r="M335" s="14" t="s">
        <v>38</v>
      </c>
      <c r="N335" s="14" t="s">
        <v>35</v>
      </c>
      <c r="O335" s="95"/>
    </row>
    <row r="336" spans="1:16">
      <c r="A336" s="7">
        <f>ROWS($A$3:A336)</f>
        <v>334</v>
      </c>
      <c r="B336" s="7">
        <f>ROWS($A$3:B336)</f>
        <v>334</v>
      </c>
      <c r="C336" s="14">
        <v>96</v>
      </c>
      <c r="D336" s="8" t="s">
        <v>2159</v>
      </c>
      <c r="E336" s="815" t="s">
        <v>2160</v>
      </c>
      <c r="F336" s="13" t="s">
        <v>2161</v>
      </c>
      <c r="G336" s="71" t="s">
        <v>17</v>
      </c>
      <c r="H336" s="71"/>
      <c r="I336" s="96" t="s">
        <v>1222</v>
      </c>
      <c r="J336" s="374" t="str">
        <f>MID(E336,7,2)&amp;"/"&amp;MID(E336,9,2)&amp;"/"&amp;MID(E336,11,2)</f>
        <v>23/07/78</v>
      </c>
      <c r="K336" s="374"/>
      <c r="L336" s="91">
        <f t="shared" ca="1" si="6"/>
        <v>44</v>
      </c>
      <c r="M336" s="14" t="s">
        <v>19</v>
      </c>
      <c r="N336" s="14" t="s">
        <v>42</v>
      </c>
      <c r="O336" s="95" t="s">
        <v>2162</v>
      </c>
      <c r="P336" s="419">
        <v>1</v>
      </c>
    </row>
    <row r="337" spans="1:15">
      <c r="A337" s="7">
        <f>ROWS($A$3:A337)</f>
        <v>335</v>
      </c>
      <c r="B337" s="7">
        <f>ROWS($A$3:B337)</f>
        <v>335</v>
      </c>
      <c r="C337" s="14"/>
      <c r="D337" s="8"/>
      <c r="E337" s="815" t="s">
        <v>2163</v>
      </c>
      <c r="F337" s="42" t="s">
        <v>2164</v>
      </c>
      <c r="G337" s="7"/>
      <c r="H337" s="376" t="s">
        <v>7</v>
      </c>
      <c r="I337" s="14" t="s">
        <v>2165</v>
      </c>
      <c r="J337" s="374" t="str">
        <f>MID(E337,7,2)-40&amp;"/"&amp;MID(E337,9,2)&amp;"/"&amp;MID(E337,11,2)</f>
        <v>11/11/83</v>
      </c>
      <c r="K337" s="374"/>
      <c r="L337" s="91">
        <f t="shared" ca="1" si="6"/>
        <v>39</v>
      </c>
      <c r="M337" s="14" t="s">
        <v>19</v>
      </c>
      <c r="N337" s="14" t="s">
        <v>42</v>
      </c>
      <c r="O337" s="95"/>
    </row>
    <row r="338" spans="1:15">
      <c r="A338" s="7">
        <f>ROWS($A$3:A338)</f>
        <v>336</v>
      </c>
      <c r="B338" s="7">
        <f>ROWS($A$3:B338)</f>
        <v>336</v>
      </c>
      <c r="C338" s="14"/>
      <c r="D338" s="8"/>
      <c r="E338" s="815" t="s">
        <v>2166</v>
      </c>
      <c r="F338" s="42" t="s">
        <v>2167</v>
      </c>
      <c r="G338" s="7"/>
      <c r="H338" s="376" t="s">
        <v>7</v>
      </c>
      <c r="I338" s="14" t="s">
        <v>23</v>
      </c>
      <c r="J338" s="374" t="str">
        <f>MID(E338,7,2)-40&amp;"/"&amp;MID(E338,9,2)&amp;"/"&amp;MID(E338,11,2)</f>
        <v>26/09/08</v>
      </c>
      <c r="K338" s="374"/>
      <c r="L338" s="91">
        <f t="shared" ca="1" si="6"/>
        <v>14</v>
      </c>
      <c r="M338" s="14" t="s">
        <v>113</v>
      </c>
      <c r="N338" s="14" t="s">
        <v>35</v>
      </c>
      <c r="O338" s="95"/>
    </row>
    <row r="339" spans="1:15">
      <c r="A339" s="7">
        <f>ROWS($A$3:A339)</f>
        <v>337</v>
      </c>
      <c r="B339" s="7">
        <f>ROWS($A$3:B339)</f>
        <v>337</v>
      </c>
      <c r="C339" s="14"/>
      <c r="D339" s="8"/>
      <c r="E339" s="815" t="s">
        <v>2168</v>
      </c>
      <c r="F339" s="42" t="s">
        <v>2169</v>
      </c>
      <c r="G339" s="7" t="s">
        <v>17</v>
      </c>
      <c r="H339" s="7"/>
      <c r="I339" s="14" t="s">
        <v>23</v>
      </c>
      <c r="J339" s="374" t="str">
        <f>MID(E339,7,2)&amp;"/"&amp;MID(E339,9,2)&amp;"/"&amp;MID(E339,11,2)</f>
        <v>09/06/10</v>
      </c>
      <c r="K339" s="374"/>
      <c r="L339" s="91">
        <f t="shared" ca="1" si="6"/>
        <v>12</v>
      </c>
      <c r="M339" s="14" t="s">
        <v>38</v>
      </c>
      <c r="N339" s="14" t="s">
        <v>35</v>
      </c>
      <c r="O339" s="95"/>
    </row>
    <row r="340" spans="1:15">
      <c r="A340" s="7">
        <f>ROWS($A$3:A340)</f>
        <v>338</v>
      </c>
      <c r="B340" s="7">
        <f>ROWS($A$3:B340)</f>
        <v>338</v>
      </c>
      <c r="C340" s="14"/>
      <c r="D340" s="8"/>
      <c r="E340" s="815" t="s">
        <v>2170</v>
      </c>
      <c r="F340" s="116" t="s">
        <v>2171</v>
      </c>
      <c r="G340" s="7" t="s">
        <v>17</v>
      </c>
      <c r="H340" s="7"/>
      <c r="I340" s="14" t="s">
        <v>23</v>
      </c>
      <c r="J340" s="374" t="str">
        <f>MID(E340,7,2)&amp;"/"&amp;MID(E340,9,2)&amp;"/"&amp;MID(E340,11,2)</f>
        <v>25/02/13</v>
      </c>
      <c r="K340" s="374"/>
      <c r="L340" s="91">
        <f t="shared" ca="1" si="6"/>
        <v>9</v>
      </c>
      <c r="M340" s="14" t="s">
        <v>38</v>
      </c>
      <c r="N340" s="14" t="s">
        <v>35</v>
      </c>
      <c r="O340" s="95"/>
    </row>
    <row r="341" spans="1:15">
      <c r="A341" s="7">
        <f>ROWS($A$3:A341)</f>
        <v>339</v>
      </c>
      <c r="B341" s="7">
        <f>ROWS($A$3:B341)</f>
        <v>339</v>
      </c>
      <c r="C341" s="14"/>
      <c r="D341" s="8"/>
      <c r="E341" s="815" t="s">
        <v>2172</v>
      </c>
      <c r="F341" s="16" t="s">
        <v>2173</v>
      </c>
      <c r="G341" s="7" t="s">
        <v>17</v>
      </c>
      <c r="H341" s="7"/>
      <c r="I341" s="14" t="s">
        <v>23</v>
      </c>
      <c r="J341" s="374" t="str">
        <f>MID(E341,7,2)&amp;"/"&amp;MID(E341,9,2)&amp;"/"&amp;MID(E341,11,2)</f>
        <v>12/07/14</v>
      </c>
      <c r="K341" s="374"/>
      <c r="L341" s="91">
        <f t="shared" ca="1" si="6"/>
        <v>8</v>
      </c>
      <c r="M341" s="14" t="s">
        <v>38</v>
      </c>
      <c r="N341" s="14" t="s">
        <v>35</v>
      </c>
      <c r="O341" s="95"/>
    </row>
    <row r="342" spans="1:15">
      <c r="A342" s="7">
        <f>ROWS($A$3:A342)</f>
        <v>340</v>
      </c>
      <c r="B342" s="7">
        <f>ROWS($A$3:B342)</f>
        <v>340</v>
      </c>
      <c r="C342" s="14">
        <v>97</v>
      </c>
      <c r="D342" s="8" t="s">
        <v>2174</v>
      </c>
      <c r="E342" s="815" t="s">
        <v>2175</v>
      </c>
      <c r="F342" s="16" t="s">
        <v>2176</v>
      </c>
      <c r="G342" s="17" t="s">
        <v>17</v>
      </c>
      <c r="H342" s="17"/>
      <c r="I342" s="14" t="s">
        <v>81</v>
      </c>
      <c r="J342" s="374" t="str">
        <f>MID(E342,7,2)&amp;"/"&amp;MID(E342,9,2)&amp;"/"&amp;MID(E342,11,2)</f>
        <v>19/01/54</v>
      </c>
      <c r="K342" s="374"/>
      <c r="L342" s="91">
        <f t="shared" ca="1" si="6"/>
        <v>68</v>
      </c>
      <c r="M342" s="72" t="s">
        <v>82</v>
      </c>
      <c r="N342" s="14" t="s">
        <v>42</v>
      </c>
      <c r="O342" s="95"/>
    </row>
    <row r="343" spans="1:15">
      <c r="A343" s="7">
        <f>ROWS($A$3:A343)</f>
        <v>341</v>
      </c>
      <c r="B343" s="7">
        <f>ROWS($A$3:B343)</f>
        <v>341</v>
      </c>
      <c r="C343" s="14"/>
      <c r="D343" s="8"/>
      <c r="E343" s="815" t="s">
        <v>2177</v>
      </c>
      <c r="F343" s="16" t="s">
        <v>2178</v>
      </c>
      <c r="G343" s="7"/>
      <c r="H343" s="82" t="s">
        <v>7</v>
      </c>
      <c r="I343" s="14" t="s">
        <v>81</v>
      </c>
      <c r="J343" s="374" t="str">
        <f>MID(E343,7,2)-40&amp;"/"&amp;MID(E343,9,2)&amp;"/"&amp;MID(E343,11,2)</f>
        <v>15/02/65</v>
      </c>
      <c r="K343" s="374"/>
      <c r="L343" s="91">
        <f t="shared" ca="1" si="6"/>
        <v>57</v>
      </c>
      <c r="M343" s="14" t="s">
        <v>19</v>
      </c>
      <c r="N343" s="14" t="s">
        <v>47</v>
      </c>
      <c r="O343" s="95"/>
    </row>
    <row r="344" spans="1:15">
      <c r="A344" s="7">
        <f>ROWS($A$3:A344)</f>
        <v>342</v>
      </c>
      <c r="B344" s="7">
        <f>ROWS($A$3:B344)</f>
        <v>342</v>
      </c>
      <c r="C344" s="14"/>
      <c r="D344" s="8"/>
      <c r="E344" s="815" t="s">
        <v>2179</v>
      </c>
      <c r="F344" s="42" t="s">
        <v>2180</v>
      </c>
      <c r="G344" s="7"/>
      <c r="H344" s="82" t="s">
        <v>7</v>
      </c>
      <c r="I344" s="14" t="s">
        <v>81</v>
      </c>
      <c r="J344" s="374" t="str">
        <f>MID(E344,7,2)-40&amp;"/"&amp;MID(E344,9,2)&amp;"/"&amp;MID(E344,11,2)</f>
        <v>18/02/89</v>
      </c>
      <c r="K344" s="374"/>
      <c r="L344" s="91">
        <f t="shared" ca="1" si="6"/>
        <v>33</v>
      </c>
      <c r="M344" s="14" t="s">
        <v>19</v>
      </c>
      <c r="N344" s="14" t="s">
        <v>74</v>
      </c>
      <c r="O344" s="95"/>
    </row>
    <row r="345" spans="1:15">
      <c r="A345" s="7">
        <f>ROWS($A$3:A345)</f>
        <v>343</v>
      </c>
      <c r="B345" s="7">
        <f>ROWS($A$3:B345)</f>
        <v>343</v>
      </c>
      <c r="C345" s="14"/>
      <c r="D345" s="8"/>
      <c r="E345" s="815" t="s">
        <v>2181</v>
      </c>
      <c r="F345" s="42" t="s">
        <v>554</v>
      </c>
      <c r="G345" s="7"/>
      <c r="H345" s="82" t="s">
        <v>7</v>
      </c>
      <c r="I345" s="14" t="s">
        <v>81</v>
      </c>
      <c r="J345" s="374" t="str">
        <f>MID(E345,7,2)-40&amp;"/"&amp;MID(E345,9,2)&amp;"/"&amp;MID(E345,11,2)</f>
        <v>18/08/90</v>
      </c>
      <c r="K345" s="374"/>
      <c r="L345" s="91">
        <f t="shared" ca="1" si="6"/>
        <v>32</v>
      </c>
      <c r="M345" s="14" t="s">
        <v>19</v>
      </c>
      <c r="N345" s="14" t="s">
        <v>74</v>
      </c>
      <c r="O345" s="95"/>
    </row>
    <row r="346" spans="1:15">
      <c r="A346" s="7">
        <f>ROWS($A$3:A346)</f>
        <v>344</v>
      </c>
      <c r="B346" s="7">
        <f>ROWS($A$3:B346)</f>
        <v>344</v>
      </c>
      <c r="C346" s="14"/>
      <c r="D346" s="8"/>
      <c r="E346" s="815" t="s">
        <v>2182</v>
      </c>
      <c r="F346" s="42" t="s">
        <v>2183</v>
      </c>
      <c r="G346" s="7" t="s">
        <v>17</v>
      </c>
      <c r="H346" s="7"/>
      <c r="I346" s="14" t="s">
        <v>2184</v>
      </c>
      <c r="J346" s="374" t="str">
        <f>MID(E346,7,2)&amp;"/"&amp;MID(E346,9,2)&amp;"/"&amp;MID(E346,11,2)</f>
        <v>10/01/93</v>
      </c>
      <c r="K346" s="374"/>
      <c r="L346" s="91">
        <f t="shared" ca="1" si="6"/>
        <v>29</v>
      </c>
      <c r="M346" s="14" t="s">
        <v>19</v>
      </c>
      <c r="N346" s="14" t="s">
        <v>74</v>
      </c>
      <c r="O346" s="95"/>
    </row>
    <row r="347" spans="1:15">
      <c r="A347" s="7">
        <f>ROWS($A$3:A347)</f>
        <v>345</v>
      </c>
      <c r="B347" s="7">
        <f>ROWS($A$3:B347)</f>
        <v>345</v>
      </c>
      <c r="C347" s="14"/>
      <c r="D347" s="8"/>
      <c r="E347" s="815" t="s">
        <v>2185</v>
      </c>
      <c r="F347" s="42" t="s">
        <v>2186</v>
      </c>
      <c r="G347" s="7" t="s">
        <v>17</v>
      </c>
      <c r="H347" s="7"/>
      <c r="I347" s="14" t="s">
        <v>2184</v>
      </c>
      <c r="J347" s="374" t="str">
        <f>MID(E347,7,2)&amp;"/"&amp;MID(E347,9,2)&amp;"/"&amp;MID(E347,11,2)</f>
        <v>10/01/93</v>
      </c>
      <c r="K347" s="374"/>
      <c r="L347" s="91">
        <f t="shared" ca="1" si="6"/>
        <v>29</v>
      </c>
      <c r="M347" s="14" t="s">
        <v>19</v>
      </c>
      <c r="N347" s="14" t="s">
        <v>42</v>
      </c>
      <c r="O347" s="95"/>
    </row>
    <row r="348" spans="1:15">
      <c r="A348" s="7">
        <f>ROWS($A$3:A348)</f>
        <v>346</v>
      </c>
      <c r="B348" s="7">
        <f>ROWS($A$3:B348)</f>
        <v>346</v>
      </c>
      <c r="C348" s="14"/>
      <c r="D348" s="8"/>
      <c r="E348" s="815" t="s">
        <v>2187</v>
      </c>
      <c r="F348" s="16" t="s">
        <v>2188</v>
      </c>
      <c r="G348" s="7"/>
      <c r="H348" s="82" t="s">
        <v>7</v>
      </c>
      <c r="I348" s="14" t="s">
        <v>2189</v>
      </c>
      <c r="J348" s="374" t="str">
        <f>MID(E348,7,2)-40&amp;"/"&amp;MID(E348,9,2)&amp;"/"&amp;MID(E348,11,2)</f>
        <v>7/02/00</v>
      </c>
      <c r="K348" s="374"/>
      <c r="L348" s="91">
        <f t="shared" ca="1" si="6"/>
        <v>22</v>
      </c>
      <c r="M348" s="14" t="s">
        <v>19</v>
      </c>
      <c r="N348" s="14" t="s">
        <v>42</v>
      </c>
      <c r="O348" s="95"/>
    </row>
    <row r="349" spans="1:15">
      <c r="A349" s="7">
        <f>ROWS($A$3:A349)</f>
        <v>347</v>
      </c>
      <c r="B349" s="7">
        <f>ROWS($A$3:B349)</f>
        <v>347</v>
      </c>
      <c r="C349" s="14">
        <v>98</v>
      </c>
      <c r="D349" s="8" t="s">
        <v>2190</v>
      </c>
      <c r="E349" s="815" t="s">
        <v>2191</v>
      </c>
      <c r="F349" s="13" t="s">
        <v>2192</v>
      </c>
      <c r="G349" s="71" t="s">
        <v>17</v>
      </c>
      <c r="H349" s="71"/>
      <c r="I349" s="14" t="s">
        <v>50</v>
      </c>
      <c r="J349" s="374" t="str">
        <f>MID(E349,7,2)&amp;"/"&amp;MID(E349,9,2)&amp;"/"&amp;MID(E349,11,2)</f>
        <v>19/01/66</v>
      </c>
      <c r="K349" s="374"/>
      <c r="L349" s="91">
        <f t="shared" ca="1" si="6"/>
        <v>56</v>
      </c>
      <c r="M349" s="14" t="s">
        <v>19</v>
      </c>
      <c r="N349" s="14" t="s">
        <v>42</v>
      </c>
      <c r="O349" s="95" t="s">
        <v>2193</v>
      </c>
    </row>
    <row r="350" spans="1:15">
      <c r="A350" s="7">
        <f>ROWS($A$3:A350)</f>
        <v>348</v>
      </c>
      <c r="B350" s="7">
        <f>ROWS($A$3:B350)</f>
        <v>348</v>
      </c>
      <c r="C350" s="14"/>
      <c r="D350" s="8"/>
      <c r="E350" s="815" t="s">
        <v>2194</v>
      </c>
      <c r="F350" s="16" t="s">
        <v>2195</v>
      </c>
      <c r="G350" s="7"/>
      <c r="H350" s="82" t="s">
        <v>7</v>
      </c>
      <c r="I350" s="14" t="s">
        <v>722</v>
      </c>
      <c r="J350" s="374" t="str">
        <f>MID(E350,7,2)-40&amp;"/"&amp;MID(E350,9,2)&amp;"/"&amp;MID(E350,11,2)</f>
        <v>5/06/78</v>
      </c>
      <c r="K350" s="374"/>
      <c r="L350" s="91">
        <f t="shared" ca="1" si="6"/>
        <v>44</v>
      </c>
      <c r="M350" s="14" t="s">
        <v>19</v>
      </c>
      <c r="N350" s="14" t="s">
        <v>42</v>
      </c>
      <c r="O350" s="95"/>
    </row>
    <row r="351" spans="1:15">
      <c r="A351" s="7">
        <f>ROWS($A$3:A351)</f>
        <v>349</v>
      </c>
      <c r="B351" s="7">
        <f>ROWS($A$3:B351)</f>
        <v>349</v>
      </c>
      <c r="C351" s="14"/>
      <c r="D351" s="8"/>
      <c r="E351" s="815" t="s">
        <v>2196</v>
      </c>
      <c r="F351" s="42" t="s">
        <v>2197</v>
      </c>
      <c r="G351" s="7"/>
      <c r="H351" s="376" t="s">
        <v>7</v>
      </c>
      <c r="I351" s="14" t="s">
        <v>81</v>
      </c>
      <c r="J351" s="374" t="str">
        <f>MID(E351,7,2)-40&amp;"/"&amp;MID(E351,9,2)&amp;"/"&amp;MID(E351,11,2)</f>
        <v>13/04/07</v>
      </c>
      <c r="K351" s="374"/>
      <c r="L351" s="91">
        <f t="shared" ca="1" si="6"/>
        <v>15</v>
      </c>
      <c r="M351" s="14" t="s">
        <v>113</v>
      </c>
      <c r="N351" s="14" t="s">
        <v>35</v>
      </c>
      <c r="O351" s="95"/>
    </row>
    <row r="352" spans="1:15">
      <c r="A352" s="7">
        <f>ROWS($A$3:A352)</f>
        <v>350</v>
      </c>
      <c r="B352" s="7">
        <f>ROWS($A$3:B352)</f>
        <v>350</v>
      </c>
      <c r="C352" s="14">
        <v>99</v>
      </c>
      <c r="D352" s="8" t="s">
        <v>2198</v>
      </c>
      <c r="E352" s="815" t="s">
        <v>2199</v>
      </c>
      <c r="F352" s="13" t="s">
        <v>2200</v>
      </c>
      <c r="G352" s="7" t="s">
        <v>17</v>
      </c>
      <c r="H352" s="7"/>
      <c r="I352" s="14" t="s">
        <v>191</v>
      </c>
      <c r="J352" s="374" t="str">
        <f>MID(E352,7,2)&amp;"/"&amp;MID(E352,9,2)&amp;"/"&amp;MID(E352,11,2)</f>
        <v>03/04/79</v>
      </c>
      <c r="K352" s="374"/>
      <c r="L352" s="91">
        <f t="shared" ca="1" si="6"/>
        <v>43</v>
      </c>
      <c r="M352" s="14" t="s">
        <v>19</v>
      </c>
      <c r="N352" s="14" t="s">
        <v>42</v>
      </c>
      <c r="O352" s="95" t="s">
        <v>2201</v>
      </c>
    </row>
    <row r="353" spans="1:15">
      <c r="A353" s="7">
        <f>ROWS($A$3:A353)</f>
        <v>351</v>
      </c>
      <c r="B353" s="7">
        <f>ROWS($A$3:B353)</f>
        <v>351</v>
      </c>
      <c r="C353" s="14"/>
      <c r="D353" s="8"/>
      <c r="E353" s="815" t="s">
        <v>2202</v>
      </c>
      <c r="F353" s="42" t="s">
        <v>2203</v>
      </c>
      <c r="G353" s="7"/>
      <c r="H353" s="376" t="s">
        <v>7</v>
      </c>
      <c r="I353" s="14" t="s">
        <v>50</v>
      </c>
      <c r="J353" s="374" t="str">
        <f>MID(E353,7,2)-40&amp;"/"&amp;MID(E353,9,2)&amp;"/"&amp;MID(E353,11,2)</f>
        <v>15/03/80</v>
      </c>
      <c r="K353" s="374"/>
      <c r="L353" s="91">
        <f t="shared" ca="1" si="6"/>
        <v>42</v>
      </c>
      <c r="M353" s="72" t="s">
        <v>82</v>
      </c>
      <c r="N353" s="14" t="s">
        <v>42</v>
      </c>
      <c r="O353" s="95"/>
    </row>
    <row r="354" spans="1:15">
      <c r="A354" s="7">
        <f>ROWS($A$3:A354)</f>
        <v>352</v>
      </c>
      <c r="B354" s="7">
        <f>ROWS($A$3:B354)</f>
        <v>352</v>
      </c>
      <c r="C354" s="14"/>
      <c r="D354" s="8"/>
      <c r="E354" s="815" t="s">
        <v>2204</v>
      </c>
      <c r="F354" s="116" t="s">
        <v>2205</v>
      </c>
      <c r="G354" s="7"/>
      <c r="H354" s="82" t="s">
        <v>7</v>
      </c>
      <c r="I354" s="14" t="s">
        <v>23</v>
      </c>
      <c r="J354" s="374" t="str">
        <f>MID(E354,7,2)-40&amp;"/"&amp;MID(E354,9,2)&amp;"/"&amp;MID(E354,11,2)</f>
        <v>26/11/08</v>
      </c>
      <c r="K354" s="374"/>
      <c r="L354" s="91">
        <f t="shared" ca="1" si="6"/>
        <v>14</v>
      </c>
      <c r="M354" s="14" t="s">
        <v>113</v>
      </c>
      <c r="N354" s="14" t="s">
        <v>35</v>
      </c>
      <c r="O354" s="95"/>
    </row>
    <row r="355" spans="1:15">
      <c r="A355" s="7">
        <f>ROWS($A$3:A355)</f>
        <v>353</v>
      </c>
      <c r="B355" s="7">
        <f>ROWS($A$3:B355)</f>
        <v>353</v>
      </c>
      <c r="C355" s="14"/>
      <c r="D355" s="8"/>
      <c r="E355" s="815" t="s">
        <v>2206</v>
      </c>
      <c r="F355" s="16" t="s">
        <v>2207</v>
      </c>
      <c r="G355" s="7"/>
      <c r="H355" s="82" t="s">
        <v>7</v>
      </c>
      <c r="I355" s="14" t="s">
        <v>23</v>
      </c>
      <c r="J355" s="374" t="str">
        <f>MID(E355,7,2)-40&amp;"/"&amp;MID(E355,9,2)&amp;"/"&amp;MID(E355,11,2)</f>
        <v>6/12/13</v>
      </c>
      <c r="K355" s="374"/>
      <c r="L355" s="91">
        <f t="shared" ca="1" si="6"/>
        <v>8</v>
      </c>
      <c r="M355" s="14" t="s">
        <v>38</v>
      </c>
      <c r="N355" s="14" t="s">
        <v>35</v>
      </c>
      <c r="O355" s="95"/>
    </row>
    <row r="356" spans="1:15">
      <c r="A356" s="7">
        <f>ROWS($A$3:A356)</f>
        <v>354</v>
      </c>
      <c r="B356" s="7">
        <f>ROWS($A$3:B356)</f>
        <v>354</v>
      </c>
      <c r="C356" s="14"/>
      <c r="D356" s="8"/>
      <c r="E356" s="815" t="s">
        <v>2208</v>
      </c>
      <c r="F356" s="42" t="s">
        <v>2209</v>
      </c>
      <c r="G356" s="7" t="s">
        <v>17</v>
      </c>
      <c r="H356" s="7"/>
      <c r="I356" s="14" t="s">
        <v>50</v>
      </c>
      <c r="J356" s="374" t="str">
        <f>MID(E356,7,2)&amp;"/"&amp;MID(E356,9,2)&amp;"/"&amp;MID(E356,11,2)</f>
        <v>02/02/16</v>
      </c>
      <c r="K356" s="374"/>
      <c r="L356" s="91">
        <f t="shared" ca="1" si="6"/>
        <v>6</v>
      </c>
      <c r="M356" s="14" t="s">
        <v>1332</v>
      </c>
      <c r="N356" s="14" t="s">
        <v>798</v>
      </c>
      <c r="O356" s="95"/>
    </row>
    <row r="357" spans="1:15">
      <c r="A357" s="7">
        <f>ROWS($A$3:A357)</f>
        <v>355</v>
      </c>
      <c r="B357" s="7">
        <f>ROWS($A$3:B357)</f>
        <v>355</v>
      </c>
      <c r="C357" s="14"/>
      <c r="D357" s="8"/>
      <c r="E357" s="815" t="s">
        <v>2210</v>
      </c>
      <c r="F357" s="42" t="s">
        <v>2211</v>
      </c>
      <c r="G357" s="7" t="s">
        <v>17</v>
      </c>
      <c r="H357" s="7"/>
      <c r="I357" s="14" t="s">
        <v>50</v>
      </c>
      <c r="J357" s="374" t="str">
        <f>MID(E357,7,2)&amp;"/"&amp;MID(E357,9,2)&amp;"/"&amp;MID(E357,11,2)</f>
        <v>13/08/04</v>
      </c>
      <c r="K357" s="374"/>
      <c r="L357" s="91">
        <f t="shared" ca="1" si="6"/>
        <v>18</v>
      </c>
      <c r="M357" s="14" t="s">
        <v>24</v>
      </c>
      <c r="N357" s="14" t="s">
        <v>35</v>
      </c>
      <c r="O357" s="95"/>
    </row>
    <row r="358" spans="1:15">
      <c r="A358" s="7">
        <f>ROWS($A$3:A358)</f>
        <v>356</v>
      </c>
      <c r="B358" s="7">
        <f>ROWS($A$3:B358)</f>
        <v>356</v>
      </c>
      <c r="C358" s="14">
        <v>100</v>
      </c>
      <c r="D358" s="8" t="s">
        <v>2212</v>
      </c>
      <c r="E358" s="815" t="s">
        <v>2213</v>
      </c>
      <c r="F358" s="13" t="s">
        <v>2214</v>
      </c>
      <c r="G358" s="71" t="s">
        <v>17</v>
      </c>
      <c r="H358" s="71"/>
      <c r="I358" s="14" t="s">
        <v>23</v>
      </c>
      <c r="J358" s="374" t="str">
        <f>MID(E358,7,2)&amp;"/"&amp;MID(E358,9,2)&amp;"/"&amp;MID(E358,11,2)</f>
        <v>28/08/71</v>
      </c>
      <c r="K358" s="374"/>
      <c r="L358" s="91">
        <f t="shared" ca="1" si="6"/>
        <v>51</v>
      </c>
      <c r="M358" s="14" t="s">
        <v>19</v>
      </c>
      <c r="N358" s="14" t="s">
        <v>772</v>
      </c>
      <c r="O358" s="95" t="s">
        <v>2215</v>
      </c>
    </row>
    <row r="359" spans="1:15">
      <c r="A359" s="7">
        <f>ROWS($A$3:A359)</f>
        <v>357</v>
      </c>
      <c r="B359" s="7">
        <f>ROWS($A$3:B359)</f>
        <v>357</v>
      </c>
      <c r="C359" s="14"/>
      <c r="D359" s="8"/>
      <c r="E359" s="815" t="s">
        <v>2216</v>
      </c>
      <c r="F359" s="42" t="s">
        <v>2217</v>
      </c>
      <c r="G359" s="7"/>
      <c r="H359" s="376" t="s">
        <v>7</v>
      </c>
      <c r="I359" s="14" t="s">
        <v>23</v>
      </c>
      <c r="J359" s="374" t="str">
        <f>MID(E359,7,2)-40&amp;"/"&amp;MID(E359,9,2)&amp;"/"&amp;MID(E359,11,2)</f>
        <v>5/03/69</v>
      </c>
      <c r="K359" s="374"/>
      <c r="L359" s="91">
        <f t="shared" ca="1" si="6"/>
        <v>53</v>
      </c>
      <c r="M359" s="14" t="s">
        <v>24</v>
      </c>
      <c r="N359" s="14" t="s">
        <v>772</v>
      </c>
      <c r="O359" s="95"/>
    </row>
    <row r="360" spans="1:15">
      <c r="A360" s="7">
        <f>ROWS($A$3:A360)</f>
        <v>358</v>
      </c>
      <c r="B360" s="7">
        <f>ROWS($A$3:B360)</f>
        <v>358</v>
      </c>
      <c r="C360" s="14"/>
      <c r="D360" s="8"/>
      <c r="E360" s="815" t="s">
        <v>2218</v>
      </c>
      <c r="F360" s="16" t="s">
        <v>2219</v>
      </c>
      <c r="G360" s="7"/>
      <c r="H360" s="376" t="s">
        <v>7</v>
      </c>
      <c r="I360" s="14" t="s">
        <v>23</v>
      </c>
      <c r="J360" s="374" t="str">
        <f>MID(E360,7,2)-40&amp;"/"&amp;MID(E360,9,2)&amp;"/"&amp;MID(E360,11,2)</f>
        <v>31/01/94</v>
      </c>
      <c r="K360" s="374"/>
      <c r="L360" s="91">
        <f t="shared" ca="1" si="6"/>
        <v>28</v>
      </c>
      <c r="M360" s="14" t="s">
        <v>19</v>
      </c>
      <c r="N360" s="14" t="s">
        <v>42</v>
      </c>
      <c r="O360" s="95"/>
    </row>
    <row r="361" spans="1:15">
      <c r="A361" s="7">
        <f>ROWS($A$3:A361)</f>
        <v>359</v>
      </c>
      <c r="B361" s="7">
        <f>ROWS($A$3:B361)</f>
        <v>359</v>
      </c>
      <c r="C361" s="14"/>
      <c r="D361" s="8"/>
      <c r="E361" s="815" t="s">
        <v>2220</v>
      </c>
      <c r="F361" s="16" t="s">
        <v>2221</v>
      </c>
      <c r="G361" s="7"/>
      <c r="H361" s="376" t="s">
        <v>7</v>
      </c>
      <c r="I361" s="14" t="s">
        <v>23</v>
      </c>
      <c r="J361" s="374" t="str">
        <f>MID(E361,7,2)-40&amp;"/"&amp;MID(E361,9,2)&amp;"/"&amp;MID(E361,11,2)</f>
        <v>16/05/85</v>
      </c>
      <c r="K361" s="374"/>
      <c r="L361" s="91">
        <f t="shared" ca="1" si="6"/>
        <v>37</v>
      </c>
      <c r="M361" s="14" t="s">
        <v>19</v>
      </c>
      <c r="N361" s="14" t="s">
        <v>74</v>
      </c>
      <c r="O361" s="95"/>
    </row>
    <row r="362" spans="1:15">
      <c r="A362" s="7">
        <f>ROWS($A$3:A362)</f>
        <v>360</v>
      </c>
      <c r="B362" s="7">
        <f>ROWS($A$3:B362)</f>
        <v>360</v>
      </c>
      <c r="C362" s="14"/>
      <c r="D362" s="8"/>
      <c r="E362" s="815" t="s">
        <v>2222</v>
      </c>
      <c r="F362" s="16" t="s">
        <v>2223</v>
      </c>
      <c r="G362" s="17" t="s">
        <v>17</v>
      </c>
      <c r="H362" s="17"/>
      <c r="I362" s="14" t="s">
        <v>23</v>
      </c>
      <c r="J362" s="374" t="str">
        <f t="shared" ref="J362:J367" si="7">MID(E362,7,2)&amp;"/"&amp;MID(E362,9,2)&amp;"/"&amp;MID(E362,11,2)</f>
        <v>15/06/97</v>
      </c>
      <c r="K362" s="374"/>
      <c r="L362" s="91">
        <f t="shared" ca="1" si="6"/>
        <v>25</v>
      </c>
      <c r="M362" s="14" t="s">
        <v>19</v>
      </c>
      <c r="N362" s="14" t="s">
        <v>74</v>
      </c>
      <c r="O362" s="95"/>
    </row>
    <row r="363" spans="1:15">
      <c r="A363" s="7">
        <f>ROWS($A$3:A363)</f>
        <v>361</v>
      </c>
      <c r="B363" s="7">
        <f>ROWS($A$3:B363)</f>
        <v>361</v>
      </c>
      <c r="C363" s="14"/>
      <c r="D363" s="8"/>
      <c r="E363" s="815" t="s">
        <v>2224</v>
      </c>
      <c r="F363" s="16" t="s">
        <v>2225</v>
      </c>
      <c r="G363" s="17" t="s">
        <v>17</v>
      </c>
      <c r="H363" s="17"/>
      <c r="I363" s="14" t="s">
        <v>23</v>
      </c>
      <c r="J363" s="374" t="str">
        <f t="shared" si="7"/>
        <v>18/02/00</v>
      </c>
      <c r="K363" s="374"/>
      <c r="L363" s="91">
        <f t="shared" ca="1" si="6"/>
        <v>22</v>
      </c>
      <c r="M363" s="14" t="s">
        <v>19</v>
      </c>
      <c r="N363" s="14" t="s">
        <v>2226</v>
      </c>
      <c r="O363" s="95"/>
    </row>
    <row r="364" spans="1:15">
      <c r="A364" s="7">
        <f>ROWS($A$3:A364)</f>
        <v>362</v>
      </c>
      <c r="B364" s="7">
        <f>ROWS($A$3:B364)</f>
        <v>362</v>
      </c>
      <c r="C364" s="14"/>
      <c r="D364" s="8"/>
      <c r="E364" s="815" t="s">
        <v>2227</v>
      </c>
      <c r="F364" s="42" t="s">
        <v>2228</v>
      </c>
      <c r="G364" s="17" t="s">
        <v>17</v>
      </c>
      <c r="H364" s="17"/>
      <c r="I364" s="14" t="s">
        <v>23</v>
      </c>
      <c r="J364" s="374" t="str">
        <f t="shared" si="7"/>
        <v>30/12/02</v>
      </c>
      <c r="K364" s="374"/>
      <c r="L364" s="91">
        <f t="shared" ca="1" si="6"/>
        <v>19</v>
      </c>
      <c r="M364" s="14" t="s">
        <v>19</v>
      </c>
      <c r="N364" s="14" t="s">
        <v>35</v>
      </c>
      <c r="O364" s="95"/>
    </row>
    <row r="365" spans="1:15">
      <c r="A365" s="7">
        <f>ROWS($A$3:A365)</f>
        <v>363</v>
      </c>
      <c r="B365" s="7">
        <f>ROWS($A$3:B365)</f>
        <v>363</v>
      </c>
      <c r="C365" s="7"/>
      <c r="D365" s="43"/>
      <c r="E365" s="44" t="s">
        <v>2229</v>
      </c>
      <c r="F365" s="124" t="s">
        <v>2230</v>
      </c>
      <c r="G365" s="17" t="s">
        <v>17</v>
      </c>
      <c r="H365" s="17"/>
      <c r="I365" s="14" t="s">
        <v>23</v>
      </c>
      <c r="J365" s="423" t="str">
        <f t="shared" si="7"/>
        <v>28/07/05</v>
      </c>
      <c r="K365" s="423"/>
      <c r="L365" s="379">
        <f t="shared" ca="1" si="6"/>
        <v>17</v>
      </c>
      <c r="M365" s="14" t="s">
        <v>24</v>
      </c>
      <c r="N365" s="14" t="s">
        <v>35</v>
      </c>
      <c r="O365" s="95"/>
    </row>
    <row r="366" spans="1:15">
      <c r="A366" s="7">
        <f>ROWS($A$3:A366)</f>
        <v>364</v>
      </c>
      <c r="B366" s="7">
        <f>ROWS($A$3:B366)</f>
        <v>364</v>
      </c>
      <c r="C366" s="11">
        <v>101</v>
      </c>
      <c r="D366" s="43" t="s">
        <v>2231</v>
      </c>
      <c r="E366" s="44" t="s">
        <v>2232</v>
      </c>
      <c r="F366" s="422" t="s">
        <v>2233</v>
      </c>
      <c r="G366" s="17" t="s">
        <v>17</v>
      </c>
      <c r="H366" s="17"/>
      <c r="I366" s="11" t="s">
        <v>81</v>
      </c>
      <c r="J366" s="423" t="str">
        <f t="shared" si="7"/>
        <v>10/05/76</v>
      </c>
      <c r="K366" s="423"/>
      <c r="L366" s="379">
        <f t="shared" ca="1" si="6"/>
        <v>46</v>
      </c>
      <c r="M366" s="11" t="s">
        <v>19</v>
      </c>
      <c r="N366" s="11" t="s">
        <v>42</v>
      </c>
      <c r="O366" s="95" t="s">
        <v>1184</v>
      </c>
    </row>
    <row r="367" spans="1:15">
      <c r="A367" s="7">
        <f>ROWS($A$3:A367)</f>
        <v>365</v>
      </c>
      <c r="B367" s="7">
        <f>ROWS($A$3:B367)</f>
        <v>365</v>
      </c>
      <c r="C367" s="11">
        <v>102</v>
      </c>
      <c r="D367" s="43" t="s">
        <v>2234</v>
      </c>
      <c r="E367" s="44" t="s">
        <v>2235</v>
      </c>
      <c r="F367" s="13" t="s">
        <v>2236</v>
      </c>
      <c r="G367" s="71" t="s">
        <v>17</v>
      </c>
      <c r="H367" s="71"/>
      <c r="I367" s="11" t="s">
        <v>50</v>
      </c>
      <c r="J367" s="423" t="str">
        <f t="shared" si="7"/>
        <v>01/02/75</v>
      </c>
      <c r="K367" s="423"/>
      <c r="L367" s="379">
        <f t="shared" ca="1" si="6"/>
        <v>47</v>
      </c>
      <c r="M367" s="11" t="s">
        <v>24</v>
      </c>
      <c r="N367" s="11" t="s">
        <v>772</v>
      </c>
      <c r="O367" s="95" t="s">
        <v>2237</v>
      </c>
    </row>
    <row r="368" spans="1:15">
      <c r="A368" s="7">
        <f>ROWS($A$3:A368)</f>
        <v>366</v>
      </c>
      <c r="B368" s="7">
        <f>ROWS($A$3:B368)</f>
        <v>366</v>
      </c>
      <c r="C368" s="11"/>
      <c r="D368" s="43"/>
      <c r="E368" s="44" t="s">
        <v>2238</v>
      </c>
      <c r="F368" s="17" t="s">
        <v>2239</v>
      </c>
      <c r="G368" s="7"/>
      <c r="H368" s="82" t="s">
        <v>7</v>
      </c>
      <c r="I368" s="11" t="s">
        <v>2240</v>
      </c>
      <c r="J368" s="423" t="str">
        <f>MID(E368,7,2)-40&amp;"/"&amp;MID(E368,9,2)&amp;"/"&amp;MID(E368,11,2)</f>
        <v>6/09/81</v>
      </c>
      <c r="K368" s="423"/>
      <c r="L368" s="379">
        <f t="shared" ca="1" si="6"/>
        <v>41</v>
      </c>
      <c r="M368" s="11" t="s">
        <v>19</v>
      </c>
      <c r="N368" s="11" t="s">
        <v>42</v>
      </c>
      <c r="O368" s="95"/>
    </row>
    <row r="369" spans="1:16">
      <c r="A369" s="7">
        <f>ROWS($A$3:A369)</f>
        <v>367</v>
      </c>
      <c r="B369" s="7">
        <f>ROWS($A$3:B369)</f>
        <v>367</v>
      </c>
      <c r="C369" s="11"/>
      <c r="D369" s="43"/>
      <c r="E369" s="44" t="s">
        <v>2241</v>
      </c>
      <c r="F369" s="17" t="s">
        <v>2242</v>
      </c>
      <c r="G369" s="7"/>
      <c r="H369" s="82" t="s">
        <v>7</v>
      </c>
      <c r="I369" s="11" t="s">
        <v>738</v>
      </c>
      <c r="J369" s="423" t="str">
        <f>MID(E369,7,2)-40&amp;"/"&amp;MID(E369,9,2)&amp;"/"&amp;MID(E369,11,2)</f>
        <v>24/01/03</v>
      </c>
      <c r="K369" s="423"/>
      <c r="L369" s="379">
        <f t="shared" ca="1" si="6"/>
        <v>19</v>
      </c>
      <c r="M369" s="11" t="s">
        <v>19</v>
      </c>
      <c r="N369" s="11" t="s">
        <v>35</v>
      </c>
      <c r="O369" s="95"/>
    </row>
    <row r="370" spans="1:16">
      <c r="A370" s="7">
        <f>ROWS($A$3:A370)</f>
        <v>368</v>
      </c>
      <c r="B370" s="7">
        <f>ROWS($A$3:B370)</f>
        <v>368</v>
      </c>
      <c r="C370" s="11"/>
      <c r="D370" s="43"/>
      <c r="E370" s="44" t="s">
        <v>2243</v>
      </c>
      <c r="F370" s="17" t="s">
        <v>2244</v>
      </c>
      <c r="G370" s="71" t="s">
        <v>17</v>
      </c>
      <c r="H370" s="71"/>
      <c r="I370" s="11" t="s">
        <v>738</v>
      </c>
      <c r="J370" s="423" t="str">
        <f>MID(E370,7,2)&amp;"/"&amp;MID(E370,9,2)&amp;"/"&amp;MID(E370,11,2)</f>
        <v>28/11/05</v>
      </c>
      <c r="K370" s="423"/>
      <c r="L370" s="379">
        <f t="shared" ca="1" si="6"/>
        <v>17</v>
      </c>
      <c r="M370" s="11" t="s">
        <v>113</v>
      </c>
      <c r="N370" s="11" t="s">
        <v>35</v>
      </c>
      <c r="O370" s="95"/>
    </row>
    <row r="371" spans="1:16">
      <c r="A371" s="7">
        <f>ROWS($A$3:A371)</f>
        <v>369</v>
      </c>
      <c r="B371" s="7">
        <f>ROWS($A$3:B371)</f>
        <v>369</v>
      </c>
      <c r="C371" s="7">
        <v>103</v>
      </c>
      <c r="D371" s="43" t="s">
        <v>2245</v>
      </c>
      <c r="E371" s="44" t="s">
        <v>2246</v>
      </c>
      <c r="F371" s="13" t="s">
        <v>2247</v>
      </c>
      <c r="G371" s="71" t="s">
        <v>17</v>
      </c>
      <c r="H371" s="71"/>
      <c r="I371" s="11" t="s">
        <v>23</v>
      </c>
      <c r="J371" s="423" t="str">
        <f>MID(E371,7,2)&amp;"/"&amp;MID(E371,9,2)&amp;"/"&amp;MID(E371,11,2)</f>
        <v>17/04/77</v>
      </c>
      <c r="K371" s="423"/>
      <c r="L371" s="379">
        <f t="shared" ca="1" si="6"/>
        <v>45</v>
      </c>
      <c r="M371" s="11" t="s">
        <v>113</v>
      </c>
      <c r="N371" s="11" t="s">
        <v>772</v>
      </c>
      <c r="O371" s="95" t="s">
        <v>2248</v>
      </c>
    </row>
    <row r="372" spans="1:16">
      <c r="A372" s="7">
        <f>ROWS($A$3:A372)</f>
        <v>370</v>
      </c>
      <c r="B372" s="7">
        <f>ROWS($A$3:B372)</f>
        <v>370</v>
      </c>
      <c r="C372" s="7"/>
      <c r="D372" s="43" t="s">
        <v>2245</v>
      </c>
      <c r="E372" s="44" t="s">
        <v>2249</v>
      </c>
      <c r="F372" s="42" t="s">
        <v>2250</v>
      </c>
      <c r="G372" s="7"/>
      <c r="H372" s="376" t="s">
        <v>7</v>
      </c>
      <c r="I372" s="11" t="s">
        <v>2251</v>
      </c>
      <c r="J372" s="423" t="str">
        <f>MID(E372,7,2)-40&amp;"/"&amp;MID(E372,9,2)&amp;"/"&amp;MID(E372,11,2)</f>
        <v>8/11/75</v>
      </c>
      <c r="K372" s="423"/>
      <c r="L372" s="379">
        <f t="shared" ca="1" si="6"/>
        <v>47</v>
      </c>
      <c r="M372" s="11" t="s">
        <v>24</v>
      </c>
      <c r="N372" s="11" t="s">
        <v>772</v>
      </c>
      <c r="O372" s="42"/>
      <c r="P372" t="s">
        <v>2523</v>
      </c>
    </row>
    <row r="373" spans="1:16">
      <c r="A373" s="7">
        <f>ROWS($A$3:A373)</f>
        <v>371</v>
      </c>
      <c r="B373" s="7">
        <f>ROWS($A$3:B373)</f>
        <v>371</v>
      </c>
      <c r="C373" s="7"/>
      <c r="D373" s="43" t="s">
        <v>2245</v>
      </c>
      <c r="E373" s="44" t="s">
        <v>2252</v>
      </c>
      <c r="F373" s="42" t="s">
        <v>2253</v>
      </c>
      <c r="G373" s="7"/>
      <c r="H373" s="376" t="s">
        <v>7</v>
      </c>
      <c r="I373" s="11" t="s">
        <v>23</v>
      </c>
      <c r="J373" s="423" t="str">
        <f>MID(E373,7,2)-40&amp;"/"&amp;MID(E373,9,2)&amp;"/"&amp;MID(E373,11,2)</f>
        <v>26/07/04</v>
      </c>
      <c r="K373" s="423"/>
      <c r="L373" s="379">
        <f t="shared" ca="1" si="6"/>
        <v>18</v>
      </c>
      <c r="M373" s="11" t="s">
        <v>24</v>
      </c>
      <c r="N373" s="11" t="s">
        <v>35</v>
      </c>
      <c r="O373" s="42"/>
    </row>
    <row r="374" spans="1:16">
      <c r="A374" s="7">
        <f>ROWS($A$3:A374)</f>
        <v>372</v>
      </c>
      <c r="B374" s="7">
        <f>ROWS($A$3:B374)</f>
        <v>372</v>
      </c>
      <c r="C374" s="7"/>
      <c r="D374" s="43" t="s">
        <v>2245</v>
      </c>
      <c r="E374" s="44" t="s">
        <v>2254</v>
      </c>
      <c r="F374" s="42" t="s">
        <v>2255</v>
      </c>
      <c r="G374" s="7"/>
      <c r="H374" s="376" t="s">
        <v>7</v>
      </c>
      <c r="I374" s="11" t="s">
        <v>23</v>
      </c>
      <c r="J374" s="423" t="str">
        <f>MID(E374,7,2)-40&amp;"/"&amp;MID(E374,9,2)&amp;"/"&amp;MID(E374,11,2)</f>
        <v>6/04/06</v>
      </c>
      <c r="K374" s="423"/>
      <c r="L374" s="379">
        <f t="shared" ca="1" si="6"/>
        <v>16</v>
      </c>
      <c r="M374" s="11" t="s">
        <v>113</v>
      </c>
      <c r="N374" s="11" t="s">
        <v>35</v>
      </c>
      <c r="O374" s="42"/>
    </row>
    <row r="375" spans="1:16">
      <c r="A375" s="7">
        <f>ROWS($A$3:A375)</f>
        <v>373</v>
      </c>
      <c r="B375" s="7">
        <f>ROWS($A$3:B375)</f>
        <v>373</v>
      </c>
      <c r="C375" s="7"/>
      <c r="D375" s="43" t="s">
        <v>2245</v>
      </c>
      <c r="E375" s="44" t="s">
        <v>2256</v>
      </c>
      <c r="F375" s="42" t="s">
        <v>2257</v>
      </c>
      <c r="G375" s="7"/>
      <c r="H375" s="376" t="s">
        <v>7</v>
      </c>
      <c r="I375" s="11" t="s">
        <v>23</v>
      </c>
      <c r="J375" s="423" t="str">
        <f>MID(E375,7,2)-40&amp;"/"&amp;MID(E375,9,2)&amp;"/"&amp;MID(E375,11,2)</f>
        <v>6/08/10</v>
      </c>
      <c r="K375" s="423"/>
      <c r="L375" s="379">
        <f t="shared" ca="1" si="6"/>
        <v>12</v>
      </c>
      <c r="M375" s="14" t="s">
        <v>38</v>
      </c>
      <c r="N375" s="11" t="s">
        <v>35</v>
      </c>
      <c r="O375" s="42"/>
    </row>
    <row r="376" spans="1:16">
      <c r="A376" s="7">
        <f>ROWS($A$3:A376)</f>
        <v>374</v>
      </c>
      <c r="B376" s="7">
        <f>ROWS($A$3:B376)</f>
        <v>374</v>
      </c>
      <c r="C376" s="7"/>
      <c r="D376" s="43" t="s">
        <v>2245</v>
      </c>
      <c r="E376" s="44" t="s">
        <v>2258</v>
      </c>
      <c r="F376" s="42" t="s">
        <v>2259</v>
      </c>
      <c r="G376" s="7" t="s">
        <v>17</v>
      </c>
      <c r="H376" s="7"/>
      <c r="I376" s="11" t="s">
        <v>23</v>
      </c>
      <c r="J376" s="423" t="str">
        <f>MID(E376,7,2)&amp;"/"&amp;MID(E376,9,2)&amp;"/"&amp;MID(E376,11,2)</f>
        <v>07/07/13</v>
      </c>
      <c r="K376" s="423"/>
      <c r="L376" s="379">
        <f t="shared" ca="1" si="6"/>
        <v>9</v>
      </c>
      <c r="M376" s="14" t="s">
        <v>38</v>
      </c>
      <c r="N376" s="11" t="s">
        <v>35</v>
      </c>
      <c r="O376" s="42"/>
    </row>
    <row r="377" spans="1:16">
      <c r="A377" s="7">
        <f>ROWS($A$3:A377)</f>
        <v>375</v>
      </c>
      <c r="B377" s="7">
        <f>ROWS($A$3:B377)</f>
        <v>375</v>
      </c>
      <c r="C377" s="7">
        <v>104</v>
      </c>
      <c r="D377" s="43" t="s">
        <v>2260</v>
      </c>
      <c r="E377" s="44" t="s">
        <v>2261</v>
      </c>
      <c r="F377" s="42" t="s">
        <v>2262</v>
      </c>
      <c r="G377" s="7" t="s">
        <v>17</v>
      </c>
      <c r="H377" s="7"/>
      <c r="I377" s="11" t="s">
        <v>1359</v>
      </c>
      <c r="J377" s="423" t="str">
        <f>MID(E377,7,2)&amp;"/"&amp;MID(E377,9,2)&amp;"/"&amp;MID(E377,11,2)</f>
        <v>19/07/69</v>
      </c>
      <c r="K377" s="423"/>
      <c r="L377" s="379">
        <f t="shared" ca="1" si="6"/>
        <v>53</v>
      </c>
      <c r="M377" s="11" t="s">
        <v>113</v>
      </c>
      <c r="N377" s="11" t="s">
        <v>772</v>
      </c>
      <c r="O377" s="42"/>
    </row>
    <row r="378" spans="1:16">
      <c r="A378" s="7">
        <f>ROWS($A$3:A378)</f>
        <v>376</v>
      </c>
      <c r="B378" s="7">
        <f>ROWS($A$3:B378)</f>
        <v>376</v>
      </c>
      <c r="C378" s="7">
        <v>105</v>
      </c>
      <c r="D378" s="43" t="s">
        <v>2263</v>
      </c>
      <c r="E378" s="44" t="s">
        <v>2264</v>
      </c>
      <c r="F378" s="42" t="s">
        <v>2265</v>
      </c>
      <c r="G378" s="7" t="s">
        <v>17</v>
      </c>
      <c r="H378" s="7"/>
      <c r="I378" s="11" t="s">
        <v>354</v>
      </c>
      <c r="J378" s="423" t="str">
        <f>MID(E378,7,2)&amp;"/"&amp;MID(E378,9,2)&amp;"/"&amp;MID(E378,11,2)</f>
        <v>12/01/86</v>
      </c>
      <c r="K378" s="423"/>
      <c r="L378" s="379">
        <f t="shared" ca="1" si="6"/>
        <v>36</v>
      </c>
      <c r="M378" s="11" t="s">
        <v>19</v>
      </c>
      <c r="N378" s="11" t="s">
        <v>42</v>
      </c>
      <c r="O378" s="42"/>
    </row>
    <row r="379" spans="1:16">
      <c r="A379" s="7">
        <f>ROWS($A$3:A379)</f>
        <v>377</v>
      </c>
      <c r="B379" s="7">
        <f>ROWS($A$3:B379)</f>
        <v>377</v>
      </c>
      <c r="C379" s="7"/>
      <c r="D379" s="43"/>
      <c r="E379" s="44" t="s">
        <v>2266</v>
      </c>
      <c r="F379" s="42" t="s">
        <v>2267</v>
      </c>
      <c r="G379" s="7"/>
      <c r="H379" s="376" t="s">
        <v>7</v>
      </c>
      <c r="I379" s="11" t="s">
        <v>91</v>
      </c>
      <c r="J379" s="423" t="str">
        <f>MID(E379,7,2)-40&amp;"/"&amp;MID(E379,9,2)&amp;"/"&amp;MID(E379,11,2)</f>
        <v>30/05/82</v>
      </c>
      <c r="K379" s="423"/>
      <c r="L379" s="379">
        <f t="shared" ca="1" si="6"/>
        <v>40</v>
      </c>
      <c r="M379" s="11" t="s">
        <v>19</v>
      </c>
      <c r="N379" s="11" t="s">
        <v>47</v>
      </c>
      <c r="O379" s="42"/>
    </row>
    <row r="380" spans="1:16">
      <c r="A380" s="7">
        <f>ROWS($A$3:A380)</f>
        <v>378</v>
      </c>
      <c r="B380" s="7">
        <f>ROWS($A$3:B380)</f>
        <v>378</v>
      </c>
      <c r="C380" s="7"/>
      <c r="D380" s="43"/>
      <c r="E380" s="44" t="s">
        <v>2268</v>
      </c>
      <c r="F380" s="42" t="s">
        <v>2269</v>
      </c>
      <c r="G380" s="7"/>
      <c r="H380" s="376" t="s">
        <v>7</v>
      </c>
      <c r="I380" s="11" t="s">
        <v>354</v>
      </c>
      <c r="J380" s="423" t="str">
        <f>MID(E380,7,2)-40&amp;"/"&amp;MID(E380,9,2)&amp;"/"&amp;MID(E380,11,2)</f>
        <v>12/10/13</v>
      </c>
      <c r="K380" s="423"/>
      <c r="L380" s="379">
        <f t="shared" ca="1" si="6"/>
        <v>9</v>
      </c>
      <c r="M380" s="14" t="s">
        <v>38</v>
      </c>
      <c r="N380" s="11" t="s">
        <v>35</v>
      </c>
      <c r="O380" s="42"/>
    </row>
    <row r="381" spans="1:16">
      <c r="A381" s="7">
        <f>ROWS($A$3:A381)</f>
        <v>379</v>
      </c>
      <c r="B381" s="7">
        <f>ROWS($A$3:B381)</f>
        <v>379</v>
      </c>
      <c r="C381" s="7"/>
      <c r="D381" s="43"/>
      <c r="E381" s="44" t="s">
        <v>2270</v>
      </c>
      <c r="F381" s="42" t="s">
        <v>2271</v>
      </c>
      <c r="G381" s="7"/>
      <c r="H381" s="376" t="s">
        <v>7</v>
      </c>
      <c r="I381" s="11" t="s">
        <v>50</v>
      </c>
      <c r="J381" s="423" t="str">
        <f>MID(E381,7,2)-40&amp;"/"&amp;MID(E381,9,2)&amp;"/"&amp;MID(E381,11,2)</f>
        <v>28/12/14</v>
      </c>
      <c r="K381" s="423"/>
      <c r="L381" s="379">
        <f t="shared" ca="1" si="6"/>
        <v>7</v>
      </c>
      <c r="M381" s="14" t="s">
        <v>38</v>
      </c>
      <c r="N381" s="11" t="s">
        <v>798</v>
      </c>
      <c r="O381" s="42"/>
    </row>
    <row r="382" spans="1:16">
      <c r="A382" s="7">
        <f>ROWS($A$3:A382)</f>
        <v>380</v>
      </c>
      <c r="B382" s="7">
        <f>ROWS($A$3:B382)</f>
        <v>380</v>
      </c>
      <c r="C382" s="7"/>
      <c r="D382" s="43"/>
      <c r="E382" s="44" t="s">
        <v>2272</v>
      </c>
      <c r="F382" s="42" t="s">
        <v>2273</v>
      </c>
      <c r="G382" s="7"/>
      <c r="H382" s="376" t="s">
        <v>7</v>
      </c>
      <c r="I382" s="98" t="s">
        <v>2274</v>
      </c>
      <c r="J382" s="423" t="str">
        <f>MID(E382,7,2)-40&amp;"/"&amp;MID(E382,9,2)&amp;"/"&amp;MID(E382,11,2)</f>
        <v>13/06/13</v>
      </c>
      <c r="K382" s="423"/>
      <c r="L382" s="379">
        <f t="shared" ca="1" si="6"/>
        <v>9</v>
      </c>
      <c r="M382" s="72" t="s">
        <v>38</v>
      </c>
      <c r="N382" s="11" t="s">
        <v>35</v>
      </c>
      <c r="O382" s="42"/>
    </row>
    <row r="383" spans="1:16">
      <c r="A383" s="7">
        <f>ROWS($A$3:A383)</f>
        <v>381</v>
      </c>
      <c r="B383" s="7">
        <f>ROWS($A$3:B383)</f>
        <v>381</v>
      </c>
      <c r="C383" s="92">
        <v>106</v>
      </c>
      <c r="D383" s="420" t="s">
        <v>2275</v>
      </c>
      <c r="E383" s="12" t="s">
        <v>2276</v>
      </c>
      <c r="F383" s="15" t="s">
        <v>2277</v>
      </c>
      <c r="G383" s="17" t="s">
        <v>17</v>
      </c>
      <c r="H383" s="17"/>
      <c r="I383" s="14" t="s">
        <v>50</v>
      </c>
      <c r="J383" s="374" t="str">
        <f>MID(E383,7,2)&amp;"/"&amp;MID(E383,9,2)&amp;"/"&amp;MID(E383,11,2)</f>
        <v>08/08/91</v>
      </c>
      <c r="K383" s="374"/>
      <c r="L383" s="91">
        <f t="shared" ca="1" si="6"/>
        <v>31</v>
      </c>
      <c r="M383" s="14" t="s">
        <v>24</v>
      </c>
      <c r="N383" s="14" t="s">
        <v>42</v>
      </c>
      <c r="O383" s="129"/>
    </row>
    <row r="384" spans="1:16">
      <c r="A384" s="7">
        <f>ROWS($A$3:A384)</f>
        <v>382</v>
      </c>
      <c r="B384" s="7">
        <f>ROWS($A$3:B384)</f>
        <v>382</v>
      </c>
      <c r="C384" s="7"/>
      <c r="D384" s="43"/>
      <c r="E384" s="44" t="s">
        <v>2278</v>
      </c>
      <c r="F384" s="42" t="s">
        <v>2279</v>
      </c>
      <c r="G384" s="7"/>
      <c r="H384" s="376" t="s">
        <v>7</v>
      </c>
      <c r="I384" s="11" t="s">
        <v>50</v>
      </c>
      <c r="J384" s="423" t="str">
        <f>MID(E384,7,2)-40&amp;"/"&amp;MID(E384,9,2)&amp;"/"&amp;MID(E384,11,2)</f>
        <v>29/12/92</v>
      </c>
      <c r="K384" s="423"/>
      <c r="L384" s="379">
        <f t="shared" ca="1" si="6"/>
        <v>29</v>
      </c>
      <c r="M384" s="11" t="s">
        <v>19</v>
      </c>
      <c r="N384" s="11" t="s">
        <v>42</v>
      </c>
      <c r="O384" s="42"/>
    </row>
    <row r="385" spans="1:16">
      <c r="A385" s="7">
        <f>ROWS($A$3:A385)</f>
        <v>383</v>
      </c>
      <c r="B385" s="7">
        <f>ROWS($A$3:B385)</f>
        <v>383</v>
      </c>
      <c r="C385" s="14">
        <v>107</v>
      </c>
      <c r="D385" s="43" t="s">
        <v>2280</v>
      </c>
      <c r="E385" s="44" t="s">
        <v>2281</v>
      </c>
      <c r="F385" s="42" t="s">
        <v>2282</v>
      </c>
      <c r="G385" s="125" t="s">
        <v>17</v>
      </c>
      <c r="H385" s="125"/>
      <c r="I385" s="11" t="s">
        <v>50</v>
      </c>
      <c r="J385" s="423" t="str">
        <f>MID(E385,7,2)&amp;"/"&amp;MID(E385,9,2)&amp;"/"&amp;MID(E385,11,2)</f>
        <v>27/09/91</v>
      </c>
      <c r="K385" s="423"/>
      <c r="L385" s="379">
        <f t="shared" ca="1" si="6"/>
        <v>31</v>
      </c>
      <c r="M385" s="11" t="s">
        <v>19</v>
      </c>
      <c r="N385" s="11" t="s">
        <v>74</v>
      </c>
      <c r="O385" s="11"/>
    </row>
    <row r="386" spans="1:16">
      <c r="A386" s="7">
        <f>ROWS($A$3:A386)</f>
        <v>384</v>
      </c>
      <c r="B386" s="7">
        <f>ROWS($A$3:B386)</f>
        <v>384</v>
      </c>
      <c r="C386" s="14">
        <v>108</v>
      </c>
      <c r="D386" s="43" t="s">
        <v>2283</v>
      </c>
      <c r="E386" s="44" t="s">
        <v>2284</v>
      </c>
      <c r="F386" s="424" t="s">
        <v>2285</v>
      </c>
      <c r="G386" s="7"/>
      <c r="H386" s="376" t="s">
        <v>7</v>
      </c>
      <c r="I386" s="11" t="s">
        <v>81</v>
      </c>
      <c r="J386" s="423" t="str">
        <f>MID(E386,7,2)-40&amp;"/"&amp;MID(E386,9,2)&amp;"/"&amp;MID(E386,11,2)</f>
        <v>10/01/62</v>
      </c>
      <c r="K386" s="423"/>
      <c r="L386" s="379">
        <f t="shared" ca="1" si="6"/>
        <v>60</v>
      </c>
      <c r="M386" s="11" t="s">
        <v>2286</v>
      </c>
      <c r="N386" s="11" t="s">
        <v>2287</v>
      </c>
      <c r="O386" s="11"/>
    </row>
    <row r="387" spans="1:16">
      <c r="A387" s="7">
        <f>ROWS($A$3:A387)</f>
        <v>385</v>
      </c>
      <c r="B387" s="7">
        <f>ROWS($A$3:B387)</f>
        <v>385</v>
      </c>
      <c r="C387" s="14">
        <v>109</v>
      </c>
      <c r="D387" s="43" t="s">
        <v>2288</v>
      </c>
      <c r="E387" s="44" t="s">
        <v>2289</v>
      </c>
      <c r="F387" s="42" t="s">
        <v>2290</v>
      </c>
      <c r="G387" s="7"/>
      <c r="H387" s="377" t="s">
        <v>7</v>
      </c>
      <c r="I387" s="11" t="s">
        <v>50</v>
      </c>
      <c r="J387" s="374" t="str">
        <f>MID(E387,7,2)-40&amp;"/"&amp;MID(E387,9,2)&amp;"/"&amp;MID(E387,11,2)</f>
        <v>21/03/40</v>
      </c>
      <c r="K387" s="374"/>
      <c r="L387" s="91">
        <f t="shared" ca="1" si="6"/>
        <v>82</v>
      </c>
      <c r="M387" s="11" t="s">
        <v>19</v>
      </c>
      <c r="N387" s="11" t="s">
        <v>2291</v>
      </c>
      <c r="O387" s="11"/>
    </row>
    <row r="388" spans="1:16">
      <c r="A388" s="7">
        <f>ROWS($A$3:A388)</f>
        <v>386</v>
      </c>
      <c r="B388" s="7">
        <f>ROWS($A$3:B388)</f>
        <v>386</v>
      </c>
      <c r="C388" s="72">
        <v>110</v>
      </c>
      <c r="D388" s="43" t="s">
        <v>2292</v>
      </c>
      <c r="E388" s="44" t="s">
        <v>2293</v>
      </c>
      <c r="F388" s="42" t="s">
        <v>2294</v>
      </c>
      <c r="G388" s="7" t="s">
        <v>17</v>
      </c>
      <c r="H388" s="7"/>
      <c r="I388" s="11" t="s">
        <v>50</v>
      </c>
      <c r="J388" s="374" t="str">
        <f>MID(E388,7,2)&amp;"/"&amp;MID(E388,9,2)&amp;"/"&amp;MID(E388,11,2)</f>
        <v>02/04/56</v>
      </c>
      <c r="K388" s="374"/>
      <c r="L388" s="91">
        <f t="shared" ca="1" si="6"/>
        <v>66</v>
      </c>
      <c r="M388" s="11" t="s">
        <v>19</v>
      </c>
      <c r="N388" s="11" t="s">
        <v>42</v>
      </c>
      <c r="O388" s="11"/>
    </row>
    <row r="389" spans="1:16">
      <c r="A389" s="7">
        <f>ROWS($A$3:A389)</f>
        <v>387</v>
      </c>
      <c r="B389" s="7">
        <f>ROWS($A$3:B389)</f>
        <v>387</v>
      </c>
      <c r="C389" s="14"/>
      <c r="D389" s="43"/>
      <c r="E389" s="44" t="s">
        <v>2295</v>
      </c>
      <c r="F389" s="42" t="s">
        <v>2296</v>
      </c>
      <c r="G389" s="7"/>
      <c r="H389" s="376" t="s">
        <v>7</v>
      </c>
      <c r="I389" s="11" t="s">
        <v>50</v>
      </c>
      <c r="J389" s="374" t="str">
        <f>MID(E389,7,2)-40&amp;"/"&amp;MID(E389,9,2)&amp;"/"&amp;MID(E389,11,2)</f>
        <v>31/05/60</v>
      </c>
      <c r="K389" s="374"/>
      <c r="L389" s="91">
        <f t="shared" ca="1" si="6"/>
        <v>62</v>
      </c>
      <c r="M389" s="11" t="s">
        <v>19</v>
      </c>
      <c r="N389" s="11" t="s">
        <v>47</v>
      </c>
      <c r="O389" s="7"/>
    </row>
    <row r="390" spans="1:16">
      <c r="A390" s="7">
        <f>ROWS($A$3:A390)</f>
        <v>388</v>
      </c>
      <c r="B390" s="7">
        <f>ROWS($A$3:B390)</f>
        <v>388</v>
      </c>
      <c r="C390" s="72"/>
      <c r="D390" s="43"/>
      <c r="E390" s="44" t="s">
        <v>2297</v>
      </c>
      <c r="F390" s="42" t="s">
        <v>2298</v>
      </c>
      <c r="G390" s="7"/>
      <c r="H390" s="376" t="s">
        <v>7</v>
      </c>
      <c r="I390" s="11" t="s">
        <v>81</v>
      </c>
      <c r="J390" s="374" t="str">
        <f>MID(E390,7,2)-40&amp;"/"&amp;MID(E390,9,2)&amp;"/"&amp;MID(E390,11,2)</f>
        <v>14/02/14</v>
      </c>
      <c r="K390" s="374"/>
      <c r="L390" s="91">
        <f t="shared" ca="1" si="6"/>
        <v>8</v>
      </c>
      <c r="M390" s="11" t="s">
        <v>1332</v>
      </c>
      <c r="N390" s="11" t="s">
        <v>798</v>
      </c>
      <c r="O390" s="7"/>
    </row>
    <row r="391" spans="1:16">
      <c r="A391" s="7">
        <f>ROWS($A$3:A391)</f>
        <v>389</v>
      </c>
      <c r="B391" s="7">
        <f>ROWS($A$3:B391)</f>
        <v>389</v>
      </c>
      <c r="C391" s="14">
        <v>111</v>
      </c>
      <c r="D391" s="43" t="s">
        <v>2299</v>
      </c>
      <c r="E391" s="44" t="s">
        <v>2300</v>
      </c>
      <c r="F391" s="42" t="s">
        <v>2301</v>
      </c>
      <c r="G391" s="7" t="s">
        <v>17</v>
      </c>
      <c r="H391" s="7"/>
      <c r="I391" s="11" t="s">
        <v>2302</v>
      </c>
      <c r="J391" s="374" t="str">
        <f>MID(E391,7,2)&amp;"/"&amp;MID(E391,9,2)&amp;"/"&amp;MID(E391,11,2)</f>
        <v>23/07/86</v>
      </c>
      <c r="K391" s="374"/>
      <c r="L391" s="91">
        <f t="shared" ca="1" si="6"/>
        <v>36</v>
      </c>
      <c r="M391" s="11" t="s">
        <v>19</v>
      </c>
      <c r="N391" s="11" t="s">
        <v>42</v>
      </c>
      <c r="O391" s="11"/>
    </row>
    <row r="392" spans="1:16">
      <c r="A392" s="7">
        <f>ROWS($A$3:A392)</f>
        <v>390</v>
      </c>
      <c r="B392" s="7">
        <f>ROWS($A$3:B392)</f>
        <v>390</v>
      </c>
      <c r="C392" s="72"/>
      <c r="D392" s="43"/>
      <c r="E392" s="815" t="s">
        <v>1857</v>
      </c>
      <c r="F392" s="16" t="s">
        <v>1858</v>
      </c>
      <c r="G392" s="7"/>
      <c r="H392" s="82" t="s">
        <v>7</v>
      </c>
      <c r="I392" s="14" t="s">
        <v>23</v>
      </c>
      <c r="J392" s="374" t="str">
        <f>MID(E392,7,2)-40&amp;"/"&amp;MID(E392,9,2)&amp;"/"&amp;MID(E392,11,2)</f>
        <v>4/01/91</v>
      </c>
      <c r="K392" s="374"/>
      <c r="L392" s="91">
        <f t="shared" ca="1" si="6"/>
        <v>31</v>
      </c>
      <c r="M392" s="14" t="s">
        <v>19</v>
      </c>
      <c r="N392" s="14" t="s">
        <v>42</v>
      </c>
      <c r="O392" s="7"/>
    </row>
    <row r="393" spans="1:16">
      <c r="A393" s="7">
        <f>ROWS($A$3:A393)</f>
        <v>391</v>
      </c>
      <c r="B393" s="7">
        <f>ROWS($A$3:B393)</f>
        <v>391</v>
      </c>
      <c r="C393" s="14">
        <v>112</v>
      </c>
      <c r="D393" s="43" t="s">
        <v>2303</v>
      </c>
      <c r="E393" s="44" t="s">
        <v>2304</v>
      </c>
      <c r="F393" s="42" t="s">
        <v>2305</v>
      </c>
      <c r="G393" s="17" t="s">
        <v>17</v>
      </c>
      <c r="H393" s="17"/>
      <c r="I393" s="11" t="s">
        <v>23</v>
      </c>
      <c r="J393" s="374" t="str">
        <f>MID(E393,7,2)&amp;"/"&amp;MID(E393,9,2)&amp;"/"&amp;MID(E393,11,2)</f>
        <v>29/01/79</v>
      </c>
      <c r="K393" s="374"/>
      <c r="L393" s="91">
        <f t="shared" ca="1" si="6"/>
        <v>43</v>
      </c>
      <c r="M393" s="14" t="s">
        <v>19</v>
      </c>
      <c r="N393" s="14" t="s">
        <v>42</v>
      </c>
      <c r="O393" s="14"/>
    </row>
    <row r="394" spans="1:16">
      <c r="A394" s="7">
        <f>ROWS($A$3:A394)</f>
        <v>392</v>
      </c>
      <c r="B394" s="7">
        <f>ROWS($A$3:B394)</f>
        <v>392</v>
      </c>
      <c r="C394" s="72">
        <v>113</v>
      </c>
      <c r="D394" s="43" t="s">
        <v>2306</v>
      </c>
      <c r="E394" s="44" t="s">
        <v>2307</v>
      </c>
      <c r="F394" s="42" t="s">
        <v>2308</v>
      </c>
      <c r="G394" s="7"/>
      <c r="H394" s="82" t="s">
        <v>7</v>
      </c>
      <c r="I394" s="11" t="s">
        <v>866</v>
      </c>
      <c r="J394" s="374" t="str">
        <f>MID(E394,7,2)-40&amp;"/"&amp;MID(E394,9,2)&amp;"/"&amp;MID(E394,11,2)</f>
        <v>19/10/76</v>
      </c>
      <c r="K394" s="374"/>
      <c r="L394" s="91">
        <f t="shared" ca="1" si="6"/>
        <v>46</v>
      </c>
      <c r="M394" s="11" t="s">
        <v>19</v>
      </c>
      <c r="N394" s="11" t="s">
        <v>47</v>
      </c>
      <c r="O394" s="11"/>
    </row>
    <row r="395" spans="1:16">
      <c r="A395" s="7">
        <f>ROWS($A$3:A395)</f>
        <v>393</v>
      </c>
      <c r="B395" s="7">
        <f>ROWS($A$3:B395)</f>
        <v>393</v>
      </c>
      <c r="C395" s="14"/>
      <c r="D395" s="43"/>
      <c r="E395" s="44" t="s">
        <v>2309</v>
      </c>
      <c r="F395" s="42" t="s">
        <v>2310</v>
      </c>
      <c r="G395" s="7"/>
      <c r="H395" s="82" t="s">
        <v>7</v>
      </c>
      <c r="I395" s="11" t="s">
        <v>656</v>
      </c>
      <c r="J395" s="374" t="str">
        <f>MID(E395,7,2)-40&amp;"/"&amp;MID(E395,9,2)&amp;"/"&amp;MID(E395,11,2)</f>
        <v>4/03/05</v>
      </c>
      <c r="K395" s="374"/>
      <c r="L395" s="91">
        <f t="shared" ref="L395:L458" ca="1" si="8">ROUNDDOWN(YEARFRAC(J395,TODAY(),1),0)</f>
        <v>17</v>
      </c>
      <c r="M395" s="11" t="s">
        <v>24</v>
      </c>
      <c r="N395" s="11" t="s">
        <v>35</v>
      </c>
      <c r="O395" s="7"/>
    </row>
    <row r="396" spans="1:16">
      <c r="A396" s="7">
        <f>ROWS($A$3:A396)</f>
        <v>394</v>
      </c>
      <c r="B396" s="7">
        <f>ROWS($A$3:B396)</f>
        <v>394</v>
      </c>
      <c r="C396" s="72"/>
      <c r="D396" s="43"/>
      <c r="E396" s="44" t="s">
        <v>2311</v>
      </c>
      <c r="F396" s="42" t="s">
        <v>2312</v>
      </c>
      <c r="G396" s="7"/>
      <c r="H396" s="82" t="s">
        <v>7</v>
      </c>
      <c r="I396" s="11" t="s">
        <v>656</v>
      </c>
      <c r="J396" s="374" t="str">
        <f>MID(E396,7,2)-40&amp;"/"&amp;MID(E396,9,2)&amp;"/"&amp;MID(E396,11,2)</f>
        <v>10/05/06</v>
      </c>
      <c r="K396" s="374"/>
      <c r="L396" s="91">
        <f t="shared" ca="1" si="8"/>
        <v>16</v>
      </c>
      <c r="M396" s="11" t="s">
        <v>24</v>
      </c>
      <c r="N396" s="11" t="s">
        <v>35</v>
      </c>
      <c r="O396" s="7"/>
    </row>
    <row r="397" spans="1:16">
      <c r="A397" s="7">
        <f>ROWS($A$3:A397)</f>
        <v>395</v>
      </c>
      <c r="B397" s="7">
        <f>ROWS($A$3:B397)</f>
        <v>395</v>
      </c>
      <c r="C397" s="72">
        <v>114</v>
      </c>
      <c r="D397" s="43" t="s">
        <v>2313</v>
      </c>
      <c r="E397" s="44" t="s">
        <v>2314</v>
      </c>
      <c r="F397" s="42" t="s">
        <v>2315</v>
      </c>
      <c r="G397" s="42" t="s">
        <v>17</v>
      </c>
      <c r="H397" s="42"/>
      <c r="I397" s="11" t="s">
        <v>50</v>
      </c>
      <c r="J397" s="374" t="str">
        <f>MID(E397,7,2)&amp;"/"&amp;MID(E397,9,2)&amp;"/"&amp;MID(E397,11,2)</f>
        <v>12/10/90</v>
      </c>
      <c r="K397" s="374"/>
      <c r="L397" s="91">
        <f t="shared" ca="1" si="8"/>
        <v>32</v>
      </c>
      <c r="M397" s="14" t="s">
        <v>19</v>
      </c>
      <c r="N397" s="14" t="s">
        <v>42</v>
      </c>
      <c r="O397" s="14"/>
    </row>
    <row r="398" spans="1:16">
      <c r="A398" s="7">
        <f>ROWS($A$3:A398)</f>
        <v>396</v>
      </c>
      <c r="B398" s="22">
        <f>ROWS($B$398:B398)</f>
        <v>1</v>
      </c>
      <c r="C398" s="133">
        <v>1</v>
      </c>
      <c r="D398" s="820" t="s">
        <v>14</v>
      </c>
      <c r="E398" s="818" t="s">
        <v>15</v>
      </c>
      <c r="F398" s="20" t="s">
        <v>16</v>
      </c>
      <c r="G398" s="18" t="s">
        <v>17</v>
      </c>
      <c r="H398" s="18"/>
      <c r="I398" s="142" t="s">
        <v>18</v>
      </c>
      <c r="J398" s="425">
        <v>19637</v>
      </c>
      <c r="K398" s="425"/>
      <c r="L398" s="133">
        <f t="shared" ca="1" si="8"/>
        <v>69</v>
      </c>
      <c r="M398" s="145" t="s">
        <v>19</v>
      </c>
      <c r="N398" s="145" t="s">
        <v>20</v>
      </c>
      <c r="O398" s="147" t="s">
        <v>2457</v>
      </c>
      <c r="P398">
        <v>1</v>
      </c>
    </row>
    <row r="399" spans="1:16">
      <c r="A399" s="7">
        <f>ROWS($A$3:A399)</f>
        <v>397</v>
      </c>
      <c r="B399" s="22">
        <f>ROWS($B$398:B399)</f>
        <v>2</v>
      </c>
      <c r="C399" s="133"/>
      <c r="D399" s="18"/>
      <c r="E399" s="818" t="s">
        <v>21</v>
      </c>
      <c r="F399" s="20" t="s">
        <v>22</v>
      </c>
      <c r="G399" s="18"/>
      <c r="H399" s="18" t="s">
        <v>7</v>
      </c>
      <c r="I399" s="142" t="s">
        <v>23</v>
      </c>
      <c r="J399" s="425">
        <v>20933</v>
      </c>
      <c r="K399" s="425"/>
      <c r="L399" s="133">
        <f t="shared" ca="1" si="8"/>
        <v>65</v>
      </c>
      <c r="M399" s="145" t="s">
        <v>24</v>
      </c>
      <c r="N399" s="145" t="s">
        <v>20</v>
      </c>
      <c r="O399" s="148"/>
    </row>
    <row r="400" spans="1:16">
      <c r="A400" s="7">
        <f>ROWS($A$3:A400)</f>
        <v>398</v>
      </c>
      <c r="B400" s="22">
        <f>ROWS($B$398:B400)</f>
        <v>3</v>
      </c>
      <c r="C400" s="133"/>
      <c r="D400" s="18"/>
      <c r="E400" s="818" t="s">
        <v>25</v>
      </c>
      <c r="F400" s="20" t="s">
        <v>26</v>
      </c>
      <c r="G400" s="18"/>
      <c r="H400" s="18" t="s">
        <v>7</v>
      </c>
      <c r="I400" s="142" t="s">
        <v>23</v>
      </c>
      <c r="J400" s="425">
        <v>35370</v>
      </c>
      <c r="K400" s="425"/>
      <c r="L400" s="133">
        <f t="shared" ca="1" si="8"/>
        <v>26</v>
      </c>
      <c r="M400" s="145" t="s">
        <v>19</v>
      </c>
      <c r="N400" s="145" t="s">
        <v>27</v>
      </c>
      <c r="O400" s="148"/>
    </row>
    <row r="401" spans="1:16">
      <c r="A401" s="7">
        <f>ROWS($A$3:A401)</f>
        <v>399</v>
      </c>
      <c r="B401" s="22">
        <f>ROWS($B$398:B401)</f>
        <v>4</v>
      </c>
      <c r="C401" s="133"/>
      <c r="D401" s="18"/>
      <c r="E401" s="818" t="s">
        <v>28</v>
      </c>
      <c r="F401" s="819" t="s">
        <v>29</v>
      </c>
      <c r="G401" s="820" t="s">
        <v>17</v>
      </c>
      <c r="H401" s="18"/>
      <c r="I401" s="142" t="s">
        <v>23</v>
      </c>
      <c r="J401" s="425">
        <v>34419</v>
      </c>
      <c r="K401" s="425"/>
      <c r="L401" s="133">
        <f t="shared" ca="1" si="8"/>
        <v>28</v>
      </c>
      <c r="M401" s="145" t="s">
        <v>19</v>
      </c>
      <c r="N401" s="145" t="s">
        <v>30</v>
      </c>
      <c r="O401" s="148"/>
    </row>
    <row r="402" spans="1:16">
      <c r="A402" s="7">
        <f>ROWS($A$3:A402)</f>
        <v>400</v>
      </c>
      <c r="B402" s="22">
        <f>ROWS($B$398:B402)</f>
        <v>5</v>
      </c>
      <c r="C402" s="133"/>
      <c r="D402" s="18"/>
      <c r="E402" s="818" t="s">
        <v>31</v>
      </c>
      <c r="F402" s="819" t="s">
        <v>32</v>
      </c>
      <c r="G402" s="820" t="s">
        <v>17</v>
      </c>
      <c r="H402" s="18"/>
      <c r="I402" s="142" t="s">
        <v>23</v>
      </c>
      <c r="J402" s="840" t="s">
        <v>33</v>
      </c>
      <c r="K402" s="425"/>
      <c r="L402" s="133">
        <f t="shared" ca="1" si="8"/>
        <v>15</v>
      </c>
      <c r="M402" s="822" t="s">
        <v>34</v>
      </c>
      <c r="N402" s="822" t="s">
        <v>35</v>
      </c>
      <c r="O402" s="148"/>
    </row>
    <row r="403" spans="1:16">
      <c r="A403" s="7">
        <f>ROWS($A$3:A403)</f>
        <v>401</v>
      </c>
      <c r="B403" s="22">
        <f>ROWS($B$398:B403)</f>
        <v>6</v>
      </c>
      <c r="C403" s="133"/>
      <c r="D403" s="18"/>
      <c r="E403" s="818" t="s">
        <v>36</v>
      </c>
      <c r="F403" s="819" t="s">
        <v>37</v>
      </c>
      <c r="G403" s="820" t="s">
        <v>17</v>
      </c>
      <c r="H403" s="18"/>
      <c r="I403" s="142" t="s">
        <v>23</v>
      </c>
      <c r="J403" s="425">
        <v>39665</v>
      </c>
      <c r="K403" s="425"/>
      <c r="L403" s="133">
        <f t="shared" ca="1" si="8"/>
        <v>14</v>
      </c>
      <c r="M403" s="145" t="s">
        <v>38</v>
      </c>
      <c r="N403" s="145" t="s">
        <v>35</v>
      </c>
      <c r="O403" s="148"/>
    </row>
    <row r="404" spans="1:16">
      <c r="A404" s="7">
        <f>ROWS($A$3:A404)</f>
        <v>402</v>
      </c>
      <c r="B404" s="22">
        <f>ROWS($B$398:B404)</f>
        <v>7</v>
      </c>
      <c r="C404" s="133">
        <v>2</v>
      </c>
      <c r="D404" s="820" t="s">
        <v>39</v>
      </c>
      <c r="E404" s="818" t="s">
        <v>40</v>
      </c>
      <c r="F404" s="20" t="s">
        <v>41</v>
      </c>
      <c r="G404" s="18" t="s">
        <v>17</v>
      </c>
      <c r="H404" s="18"/>
      <c r="I404" s="142" t="s">
        <v>23</v>
      </c>
      <c r="J404" s="425">
        <v>32261</v>
      </c>
      <c r="K404" s="425"/>
      <c r="L404" s="133">
        <f t="shared" ca="1" si="8"/>
        <v>34</v>
      </c>
      <c r="M404" s="145" t="s">
        <v>19</v>
      </c>
      <c r="N404" s="145" t="s">
        <v>42</v>
      </c>
      <c r="O404" s="148"/>
    </row>
    <row r="405" spans="1:16">
      <c r="A405" s="7">
        <f>ROWS($A$3:A405)</f>
        <v>403</v>
      </c>
      <c r="B405" s="22">
        <f>ROWS($B$398:B405)</f>
        <v>8</v>
      </c>
      <c r="C405" s="133"/>
      <c r="D405" s="820" t="s">
        <v>39</v>
      </c>
      <c r="E405" s="818" t="s">
        <v>43</v>
      </c>
      <c r="F405" s="20" t="s">
        <v>44</v>
      </c>
      <c r="G405" s="18"/>
      <c r="H405" s="18" t="s">
        <v>7</v>
      </c>
      <c r="I405" s="142" t="s">
        <v>45</v>
      </c>
      <c r="J405" s="425">
        <v>34981</v>
      </c>
      <c r="K405" s="425"/>
      <c r="L405" s="133">
        <f t="shared" ca="1" si="8"/>
        <v>27</v>
      </c>
      <c r="M405" s="142" t="s">
        <v>46</v>
      </c>
      <c r="N405" s="145" t="s">
        <v>47</v>
      </c>
      <c r="O405" s="147" t="s">
        <v>2460</v>
      </c>
      <c r="P405">
        <v>1</v>
      </c>
    </row>
    <row r="406" spans="1:16">
      <c r="A406" s="7">
        <f>ROWS($A$3:A406)</f>
        <v>404</v>
      </c>
      <c r="B406" s="22">
        <f>ROWS($B$398:B406)</f>
        <v>9</v>
      </c>
      <c r="C406" s="133"/>
      <c r="D406" s="820" t="s">
        <v>39</v>
      </c>
      <c r="E406" s="818" t="s">
        <v>48</v>
      </c>
      <c r="F406" s="20" t="s">
        <v>49</v>
      </c>
      <c r="G406" s="18"/>
      <c r="H406" s="18" t="s">
        <v>7</v>
      </c>
      <c r="I406" s="142" t="s">
        <v>50</v>
      </c>
      <c r="J406" s="425">
        <v>42511</v>
      </c>
      <c r="K406" s="425"/>
      <c r="L406" s="133">
        <f t="shared" ca="1" si="8"/>
        <v>6</v>
      </c>
      <c r="M406" s="145" t="s">
        <v>51</v>
      </c>
      <c r="N406" s="145" t="s">
        <v>52</v>
      </c>
      <c r="O406" s="148"/>
    </row>
    <row r="407" spans="1:16">
      <c r="A407" s="7">
        <f>ROWS($A$3:A407)</f>
        <v>405</v>
      </c>
      <c r="B407" s="22">
        <f>ROWS($B$398:B407)</f>
        <v>10</v>
      </c>
      <c r="C407" s="133"/>
      <c r="D407" s="820" t="s">
        <v>39</v>
      </c>
      <c r="E407" s="818" t="s">
        <v>53</v>
      </c>
      <c r="F407" s="20" t="s">
        <v>54</v>
      </c>
      <c r="G407" s="18" t="s">
        <v>17</v>
      </c>
      <c r="H407" s="18"/>
      <c r="I407" s="142" t="s">
        <v>50</v>
      </c>
      <c r="J407" s="425">
        <v>43411</v>
      </c>
      <c r="K407" s="425"/>
      <c r="L407" s="133">
        <f t="shared" ca="1" si="8"/>
        <v>4</v>
      </c>
      <c r="M407" s="145" t="s">
        <v>51</v>
      </c>
      <c r="N407" s="145" t="s">
        <v>52</v>
      </c>
      <c r="O407" s="148"/>
    </row>
    <row r="408" spans="1:16">
      <c r="A408" s="7">
        <f>ROWS($A$3:A408)</f>
        <v>406</v>
      </c>
      <c r="B408" s="22">
        <f>ROWS($B$398:B408)</f>
        <v>11</v>
      </c>
      <c r="C408" s="133"/>
      <c r="D408" s="820" t="s">
        <v>39</v>
      </c>
      <c r="E408" s="159" t="s">
        <v>55</v>
      </c>
      <c r="F408" s="20" t="s">
        <v>56</v>
      </c>
      <c r="G408" s="18"/>
      <c r="H408" s="18" t="s">
        <v>7</v>
      </c>
      <c r="I408" s="142" t="s">
        <v>23</v>
      </c>
      <c r="J408" s="425">
        <v>44541</v>
      </c>
      <c r="K408" s="425"/>
      <c r="L408" s="133">
        <f t="shared" ca="1" si="8"/>
        <v>0</v>
      </c>
      <c r="M408" s="145" t="s">
        <v>51</v>
      </c>
      <c r="N408" s="145" t="s">
        <v>52</v>
      </c>
      <c r="O408" s="148"/>
    </row>
    <row r="409" spans="1:16">
      <c r="A409" s="7">
        <f>ROWS($A$3:A409)</f>
        <v>407</v>
      </c>
      <c r="B409" s="22">
        <f>ROWS($B$398:B409)</f>
        <v>12</v>
      </c>
      <c r="C409" s="133">
        <v>3</v>
      </c>
      <c r="D409" s="820" t="s">
        <v>57</v>
      </c>
      <c r="E409" s="818" t="s">
        <v>58</v>
      </c>
      <c r="F409" s="20" t="s">
        <v>59</v>
      </c>
      <c r="G409" s="18" t="s">
        <v>17</v>
      </c>
      <c r="H409" s="18"/>
      <c r="I409" s="142" t="s">
        <v>50</v>
      </c>
      <c r="J409" s="425">
        <v>33108</v>
      </c>
      <c r="K409" s="425"/>
      <c r="L409" s="133">
        <f t="shared" ca="1" si="8"/>
        <v>32</v>
      </c>
      <c r="M409" s="145" t="s">
        <v>19</v>
      </c>
      <c r="N409" s="145" t="s">
        <v>42</v>
      </c>
      <c r="O409" s="147" t="s">
        <v>2461</v>
      </c>
    </row>
    <row r="410" spans="1:16">
      <c r="A410" s="7">
        <f>ROWS($A$3:A410)</f>
        <v>408</v>
      </c>
      <c r="B410" s="22">
        <f>ROWS($B$398:B410)</f>
        <v>13</v>
      </c>
      <c r="C410" s="133"/>
      <c r="D410" s="820" t="s">
        <v>57</v>
      </c>
      <c r="E410" s="818" t="s">
        <v>60</v>
      </c>
      <c r="F410" s="20" t="s">
        <v>61</v>
      </c>
      <c r="G410" s="18"/>
      <c r="H410" s="18" t="s">
        <v>7</v>
      </c>
      <c r="I410" s="142" t="s">
        <v>62</v>
      </c>
      <c r="J410" s="425">
        <v>32997</v>
      </c>
      <c r="K410" s="425"/>
      <c r="L410" s="133">
        <f t="shared" ca="1" si="8"/>
        <v>32</v>
      </c>
      <c r="M410" s="145" t="s">
        <v>19</v>
      </c>
      <c r="N410" s="145" t="s">
        <v>42</v>
      </c>
      <c r="O410" s="148"/>
      <c r="P410">
        <v>1</v>
      </c>
    </row>
    <row r="411" spans="1:16">
      <c r="A411" s="7">
        <f>ROWS($A$3:A411)</f>
        <v>409</v>
      </c>
      <c r="B411" s="22">
        <f>ROWS($B$398:B411)</f>
        <v>14</v>
      </c>
      <c r="C411" s="133"/>
      <c r="D411" s="820" t="s">
        <v>57</v>
      </c>
      <c r="E411" s="818" t="s">
        <v>63</v>
      </c>
      <c r="F411" s="20" t="s">
        <v>64</v>
      </c>
      <c r="G411" s="18" t="s">
        <v>17</v>
      </c>
      <c r="H411" s="18"/>
      <c r="I411" s="142" t="s">
        <v>23</v>
      </c>
      <c r="J411" s="425">
        <v>40972</v>
      </c>
      <c r="K411" s="425"/>
      <c r="L411" s="133">
        <f t="shared" ca="1" si="8"/>
        <v>10</v>
      </c>
      <c r="M411" s="145" t="s">
        <v>38</v>
      </c>
      <c r="N411" s="145" t="s">
        <v>35</v>
      </c>
      <c r="O411" s="148"/>
    </row>
    <row r="412" spans="1:16">
      <c r="A412" s="7">
        <f>ROWS($A$3:A412)</f>
        <v>410</v>
      </c>
      <c r="B412" s="22">
        <f>ROWS($B$398:B412)</f>
        <v>15</v>
      </c>
      <c r="C412" s="133"/>
      <c r="D412" s="820" t="s">
        <v>57</v>
      </c>
      <c r="E412" s="818" t="s">
        <v>65</v>
      </c>
      <c r="F412" s="20" t="s">
        <v>66</v>
      </c>
      <c r="G412" s="18"/>
      <c r="H412" s="18" t="s">
        <v>7</v>
      </c>
      <c r="I412" s="142" t="s">
        <v>23</v>
      </c>
      <c r="J412" s="425">
        <v>41437</v>
      </c>
      <c r="K412" s="425"/>
      <c r="L412" s="133">
        <f t="shared" ca="1" si="8"/>
        <v>9</v>
      </c>
      <c r="M412" s="145" t="s">
        <v>38</v>
      </c>
      <c r="N412" s="145" t="s">
        <v>35</v>
      </c>
      <c r="O412" s="148"/>
    </row>
    <row r="413" spans="1:16">
      <c r="A413" s="7">
        <f>ROWS($A$3:A413)</f>
        <v>411</v>
      </c>
      <c r="B413" s="22">
        <f>ROWS($B$398:B413)</f>
        <v>16</v>
      </c>
      <c r="C413" s="133">
        <v>4</v>
      </c>
      <c r="D413" s="820" t="s">
        <v>67</v>
      </c>
      <c r="E413" s="818" t="s">
        <v>68</v>
      </c>
      <c r="F413" s="20" t="s">
        <v>69</v>
      </c>
      <c r="G413" s="18"/>
      <c r="H413" s="18" t="s">
        <v>7</v>
      </c>
      <c r="I413" s="142" t="s">
        <v>23</v>
      </c>
      <c r="J413" s="425">
        <v>22724</v>
      </c>
      <c r="K413" s="425"/>
      <c r="L413" s="133">
        <f t="shared" ca="1" si="8"/>
        <v>60</v>
      </c>
      <c r="M413" s="145" t="s">
        <v>19</v>
      </c>
      <c r="N413" s="145" t="s">
        <v>20</v>
      </c>
      <c r="O413" s="147" t="s">
        <v>2462</v>
      </c>
      <c r="P413">
        <v>1</v>
      </c>
    </row>
    <row r="414" spans="1:16">
      <c r="A414" s="7">
        <f>ROWS($A$3:A414)</f>
        <v>412</v>
      </c>
      <c r="B414" s="22">
        <f>ROWS($B$398:B414)</f>
        <v>17</v>
      </c>
      <c r="C414" s="133"/>
      <c r="D414" s="18"/>
      <c r="E414" s="818" t="s">
        <v>70</v>
      </c>
      <c r="F414" s="819" t="s">
        <v>71</v>
      </c>
      <c r="G414" s="18" t="s">
        <v>17</v>
      </c>
      <c r="H414" s="18"/>
      <c r="I414" s="142" t="s">
        <v>72</v>
      </c>
      <c r="J414" s="840" t="s">
        <v>73</v>
      </c>
      <c r="K414" s="425"/>
      <c r="L414" s="133">
        <f t="shared" ca="1" si="8"/>
        <v>34</v>
      </c>
      <c r="M414" s="145" t="s">
        <v>19</v>
      </c>
      <c r="N414" s="145" t="s">
        <v>74</v>
      </c>
      <c r="O414" s="148"/>
    </row>
    <row r="415" spans="1:16">
      <c r="A415" s="7">
        <f>ROWS($A$3:A415)</f>
        <v>413</v>
      </c>
      <c r="B415" s="22">
        <f>ROWS($B$398:B415)</f>
        <v>18</v>
      </c>
      <c r="C415" s="133">
        <v>5</v>
      </c>
      <c r="D415" s="820" t="s">
        <v>75</v>
      </c>
      <c r="E415" s="818" t="s">
        <v>76</v>
      </c>
      <c r="F415" s="20" t="s">
        <v>77</v>
      </c>
      <c r="G415" s="18" t="s">
        <v>17</v>
      </c>
      <c r="H415" s="18"/>
      <c r="I415" s="142" t="s">
        <v>72</v>
      </c>
      <c r="J415" s="425">
        <v>31810</v>
      </c>
      <c r="K415" s="425"/>
      <c r="L415" s="133">
        <f t="shared" ca="1" si="8"/>
        <v>35</v>
      </c>
      <c r="M415" s="145" t="s">
        <v>19</v>
      </c>
      <c r="N415" s="145" t="s">
        <v>78</v>
      </c>
      <c r="O415" s="154"/>
    </row>
    <row r="416" spans="1:16">
      <c r="A416" s="7">
        <f>ROWS($A$3:A416)</f>
        <v>414</v>
      </c>
      <c r="B416" s="22">
        <f>ROWS($B$398:B416)</f>
        <v>19</v>
      </c>
      <c r="C416" s="133"/>
      <c r="D416" s="18"/>
      <c r="E416" s="818" t="s">
        <v>79</v>
      </c>
      <c r="F416" s="20" t="s">
        <v>80</v>
      </c>
      <c r="G416" s="18"/>
      <c r="H416" s="18" t="s">
        <v>7</v>
      </c>
      <c r="I416" s="142" t="s">
        <v>81</v>
      </c>
      <c r="J416" s="425">
        <v>31172</v>
      </c>
      <c r="K416" s="425"/>
      <c r="L416" s="133">
        <f t="shared" ca="1" si="8"/>
        <v>37</v>
      </c>
      <c r="M416" s="145" t="s">
        <v>82</v>
      </c>
      <c r="N416" s="145" t="s">
        <v>47</v>
      </c>
      <c r="O416" s="148"/>
    </row>
    <row r="417" spans="1:16">
      <c r="A417" s="7">
        <f>ROWS($A$3:A417)</f>
        <v>415</v>
      </c>
      <c r="B417" s="22">
        <f>ROWS($B$398:B417)</f>
        <v>20</v>
      </c>
      <c r="C417" s="133"/>
      <c r="D417" s="18"/>
      <c r="E417" s="26" t="s">
        <v>83</v>
      </c>
      <c r="F417" s="46" t="s">
        <v>84</v>
      </c>
      <c r="G417" s="18" t="s">
        <v>17</v>
      </c>
      <c r="H417" s="18"/>
      <c r="I417" s="142" t="s">
        <v>23</v>
      </c>
      <c r="J417" s="840" t="s">
        <v>85</v>
      </c>
      <c r="K417" s="425"/>
      <c r="L417" s="133">
        <f t="shared" ca="1" si="8"/>
        <v>5</v>
      </c>
      <c r="M417" s="145" t="s">
        <v>51</v>
      </c>
      <c r="N417" s="145" t="s">
        <v>52</v>
      </c>
      <c r="O417" s="148"/>
    </row>
    <row r="418" spans="1:16">
      <c r="A418" s="7">
        <f>ROWS($A$3:A418)</f>
        <v>416</v>
      </c>
      <c r="B418" s="22">
        <f>ROWS($B$398:B418)</f>
        <v>21</v>
      </c>
      <c r="C418" s="133">
        <v>6</v>
      </c>
      <c r="D418" s="820" t="s">
        <v>86</v>
      </c>
      <c r="E418" s="818" t="s">
        <v>87</v>
      </c>
      <c r="F418" s="20" t="s">
        <v>88</v>
      </c>
      <c r="G418" s="18" t="s">
        <v>17</v>
      </c>
      <c r="H418" s="18"/>
      <c r="I418" s="142" t="s">
        <v>23</v>
      </c>
      <c r="J418" s="425">
        <v>27308</v>
      </c>
      <c r="K418" s="425"/>
      <c r="L418" s="133">
        <f t="shared" ca="1" si="8"/>
        <v>48</v>
      </c>
      <c r="M418" s="145" t="s">
        <v>19</v>
      </c>
      <c r="N418" s="145" t="s">
        <v>42</v>
      </c>
      <c r="O418" s="147" t="s">
        <v>2463</v>
      </c>
      <c r="P418">
        <v>1</v>
      </c>
    </row>
    <row r="419" spans="1:16">
      <c r="A419" s="7">
        <f>ROWS($A$3:A419)</f>
        <v>417</v>
      </c>
      <c r="B419" s="22">
        <f>ROWS($B$398:B419)</f>
        <v>22</v>
      </c>
      <c r="C419" s="133"/>
      <c r="D419" s="18"/>
      <c r="E419" s="818" t="s">
        <v>89</v>
      </c>
      <c r="F419" s="20" t="s">
        <v>90</v>
      </c>
      <c r="G419" s="18"/>
      <c r="H419" s="18" t="s">
        <v>7</v>
      </c>
      <c r="I419" s="142" t="s">
        <v>91</v>
      </c>
      <c r="J419" s="425">
        <v>26483</v>
      </c>
      <c r="K419" s="425"/>
      <c r="L419" s="133">
        <f t="shared" ca="1" si="8"/>
        <v>50</v>
      </c>
      <c r="M419" s="145" t="s">
        <v>19</v>
      </c>
      <c r="N419" s="145" t="s">
        <v>42</v>
      </c>
      <c r="O419" s="148"/>
    </row>
    <row r="420" spans="1:16">
      <c r="A420" s="7">
        <f>ROWS($A$3:A420)</f>
        <v>418</v>
      </c>
      <c r="B420" s="22">
        <f>ROWS($B$398:B420)</f>
        <v>23</v>
      </c>
      <c r="C420" s="133">
        <v>7</v>
      </c>
      <c r="D420" s="820" t="s">
        <v>92</v>
      </c>
      <c r="E420" s="818" t="s">
        <v>93</v>
      </c>
      <c r="F420" s="20" t="s">
        <v>94</v>
      </c>
      <c r="G420" s="18" t="s">
        <v>17</v>
      </c>
      <c r="H420" s="18"/>
      <c r="I420" s="142" t="s">
        <v>23</v>
      </c>
      <c r="J420" s="425">
        <v>22283</v>
      </c>
      <c r="K420" s="425"/>
      <c r="L420" s="133">
        <f t="shared" ca="1" si="8"/>
        <v>61</v>
      </c>
      <c r="M420" s="145" t="s">
        <v>19</v>
      </c>
      <c r="N420" s="145" t="s">
        <v>20</v>
      </c>
      <c r="O420" s="147" t="s">
        <v>2465</v>
      </c>
    </row>
    <row r="421" spans="1:16">
      <c r="A421" s="7">
        <f>ROWS($A$3:A421)</f>
        <v>419</v>
      </c>
      <c r="B421" s="22">
        <f>ROWS($B$398:B421)</f>
        <v>24</v>
      </c>
      <c r="C421" s="133"/>
      <c r="D421" s="18"/>
      <c r="E421" s="818" t="s">
        <v>95</v>
      </c>
      <c r="F421" s="20" t="s">
        <v>96</v>
      </c>
      <c r="G421" s="18"/>
      <c r="H421" s="18" t="s">
        <v>7</v>
      </c>
      <c r="I421" s="142" t="s">
        <v>23</v>
      </c>
      <c r="J421" s="840" t="s">
        <v>97</v>
      </c>
      <c r="K421" s="425"/>
      <c r="L421" s="133">
        <f t="shared" ca="1" si="8"/>
        <v>25</v>
      </c>
      <c r="M421" s="145" t="s">
        <v>98</v>
      </c>
      <c r="N421" s="145" t="s">
        <v>74</v>
      </c>
      <c r="O421" s="148"/>
    </row>
    <row r="422" spans="1:16">
      <c r="A422" s="7">
        <f>ROWS($A$3:A422)</f>
        <v>420</v>
      </c>
      <c r="B422" s="22">
        <f>ROWS($B$398:B422)</f>
        <v>25</v>
      </c>
      <c r="C422" s="133"/>
      <c r="D422" s="18"/>
      <c r="E422" s="818" t="s">
        <v>99</v>
      </c>
      <c r="F422" s="20" t="s">
        <v>100</v>
      </c>
      <c r="G422" s="18" t="s">
        <v>17</v>
      </c>
      <c r="H422" s="18"/>
      <c r="I422" s="142" t="s">
        <v>23</v>
      </c>
      <c r="J422" s="425">
        <v>36175</v>
      </c>
      <c r="K422" s="425"/>
      <c r="L422" s="133">
        <f t="shared" ca="1" si="8"/>
        <v>23</v>
      </c>
      <c r="M422" s="145" t="s">
        <v>24</v>
      </c>
      <c r="N422" s="145" t="s">
        <v>27</v>
      </c>
      <c r="O422" s="148"/>
    </row>
    <row r="423" spans="1:16">
      <c r="A423" s="7">
        <f>ROWS($A$3:A423)</f>
        <v>421</v>
      </c>
      <c r="B423" s="22">
        <f>ROWS($B$398:B423)</f>
        <v>26</v>
      </c>
      <c r="C423" s="133"/>
      <c r="D423" s="18"/>
      <c r="E423" s="818" t="s">
        <v>101</v>
      </c>
      <c r="F423" s="20" t="s">
        <v>102</v>
      </c>
      <c r="G423" s="18"/>
      <c r="H423" s="18" t="s">
        <v>7</v>
      </c>
      <c r="I423" s="142" t="s">
        <v>23</v>
      </c>
      <c r="J423" s="425">
        <v>38096</v>
      </c>
      <c r="K423" s="425"/>
      <c r="L423" s="133">
        <f t="shared" ca="1" si="8"/>
        <v>18</v>
      </c>
      <c r="M423" s="145" t="s">
        <v>24</v>
      </c>
      <c r="N423" s="145" t="s">
        <v>35</v>
      </c>
      <c r="O423" s="148"/>
    </row>
    <row r="424" spans="1:16">
      <c r="A424" s="7">
        <f>ROWS($A$3:A424)</f>
        <v>422</v>
      </c>
      <c r="B424" s="22">
        <f>ROWS($B$398:B424)</f>
        <v>27</v>
      </c>
      <c r="C424" s="133">
        <v>8</v>
      </c>
      <c r="D424" s="820" t="s">
        <v>103</v>
      </c>
      <c r="E424" s="818" t="s">
        <v>104</v>
      </c>
      <c r="F424" s="20" t="s">
        <v>105</v>
      </c>
      <c r="G424" s="18" t="s">
        <v>17</v>
      </c>
      <c r="H424" s="18"/>
      <c r="I424" s="142" t="s">
        <v>23</v>
      </c>
      <c r="J424" s="425">
        <v>30239</v>
      </c>
      <c r="K424" s="425"/>
      <c r="L424" s="133">
        <f t="shared" ca="1" si="8"/>
        <v>40</v>
      </c>
      <c r="M424" s="145" t="s">
        <v>24</v>
      </c>
      <c r="N424" s="145" t="s">
        <v>20</v>
      </c>
      <c r="O424" s="147" t="s">
        <v>2466</v>
      </c>
    </row>
    <row r="425" spans="1:16">
      <c r="A425" s="7">
        <f>ROWS($A$3:A425)</f>
        <v>423</v>
      </c>
      <c r="B425" s="22">
        <f>ROWS($B$398:B425)</f>
        <v>28</v>
      </c>
      <c r="C425" s="133"/>
      <c r="D425" s="18"/>
      <c r="E425" s="818" t="s">
        <v>106</v>
      </c>
      <c r="F425" s="20" t="s">
        <v>107</v>
      </c>
      <c r="G425" s="18"/>
      <c r="H425" s="18" t="s">
        <v>7</v>
      </c>
      <c r="I425" s="142" t="s">
        <v>108</v>
      </c>
      <c r="J425" s="425">
        <v>28967</v>
      </c>
      <c r="K425" s="425"/>
      <c r="L425" s="133">
        <f t="shared" ca="1" si="8"/>
        <v>43</v>
      </c>
      <c r="M425" s="145" t="s">
        <v>19</v>
      </c>
      <c r="N425" s="145" t="s">
        <v>20</v>
      </c>
      <c r="O425" s="148"/>
    </row>
    <row r="426" spans="1:16">
      <c r="A426" s="7">
        <f>ROWS($A$3:A426)</f>
        <v>424</v>
      </c>
      <c r="B426" s="22">
        <f>ROWS($B$398:B426)</f>
        <v>29</v>
      </c>
      <c r="C426" s="133"/>
      <c r="D426" s="18"/>
      <c r="E426" s="818" t="s">
        <v>109</v>
      </c>
      <c r="F426" s="20" t="s">
        <v>110</v>
      </c>
      <c r="G426" s="18"/>
      <c r="H426" s="18" t="s">
        <v>7</v>
      </c>
      <c r="I426" s="142" t="s">
        <v>23</v>
      </c>
      <c r="J426" s="425">
        <v>38103</v>
      </c>
      <c r="K426" s="425"/>
      <c r="L426" s="133">
        <f t="shared" ca="1" si="8"/>
        <v>18</v>
      </c>
      <c r="M426" s="145" t="s">
        <v>24</v>
      </c>
      <c r="N426" s="145" t="s">
        <v>35</v>
      </c>
      <c r="O426" s="148"/>
    </row>
    <row r="427" spans="1:16">
      <c r="A427" s="7">
        <f>ROWS($A$3:A427)</f>
        <v>425</v>
      </c>
      <c r="B427" s="22">
        <f>ROWS($B$398:B427)</f>
        <v>30</v>
      </c>
      <c r="C427" s="133"/>
      <c r="D427" s="18"/>
      <c r="E427" s="818" t="s">
        <v>111</v>
      </c>
      <c r="F427" s="20" t="s">
        <v>112</v>
      </c>
      <c r="G427" s="18" t="s">
        <v>17</v>
      </c>
      <c r="H427" s="18"/>
      <c r="I427" s="142" t="s">
        <v>23</v>
      </c>
      <c r="J427" s="425">
        <v>38815</v>
      </c>
      <c r="K427" s="425"/>
      <c r="L427" s="133">
        <f t="shared" ca="1" si="8"/>
        <v>16</v>
      </c>
      <c r="M427" s="145" t="s">
        <v>113</v>
      </c>
      <c r="N427" s="145" t="s">
        <v>35</v>
      </c>
      <c r="O427" s="148"/>
    </row>
    <row r="428" spans="1:16">
      <c r="A428" s="7">
        <f>ROWS($A$3:A428)</f>
        <v>426</v>
      </c>
      <c r="B428" s="22">
        <f>ROWS($B$398:B428)</f>
        <v>31</v>
      </c>
      <c r="C428" s="133"/>
      <c r="D428" s="18"/>
      <c r="E428" s="818" t="s">
        <v>114</v>
      </c>
      <c r="F428" s="20" t="s">
        <v>115</v>
      </c>
      <c r="G428" s="18"/>
      <c r="H428" s="18" t="s">
        <v>7</v>
      </c>
      <c r="I428" s="142" t="s">
        <v>23</v>
      </c>
      <c r="J428" s="425">
        <v>39564</v>
      </c>
      <c r="K428" s="425"/>
      <c r="L428" s="133">
        <f t="shared" ca="1" si="8"/>
        <v>14</v>
      </c>
      <c r="M428" s="145" t="s">
        <v>38</v>
      </c>
      <c r="N428" s="145" t="s">
        <v>35</v>
      </c>
      <c r="O428" s="148"/>
    </row>
    <row r="429" spans="1:16">
      <c r="A429" s="7">
        <f>ROWS($A$3:A429)</f>
        <v>427</v>
      </c>
      <c r="B429" s="22">
        <f>ROWS($B$398:B429)</f>
        <v>32</v>
      </c>
      <c r="C429" s="133"/>
      <c r="D429" s="18"/>
      <c r="E429" s="818" t="s">
        <v>116</v>
      </c>
      <c r="F429" s="20" t="s">
        <v>117</v>
      </c>
      <c r="G429" s="18"/>
      <c r="H429" s="18" t="s">
        <v>7</v>
      </c>
      <c r="I429" s="142" t="s">
        <v>23</v>
      </c>
      <c r="J429" s="425">
        <v>40242</v>
      </c>
      <c r="K429" s="425"/>
      <c r="L429" s="133">
        <f t="shared" ca="1" si="8"/>
        <v>12</v>
      </c>
      <c r="M429" s="145" t="s">
        <v>38</v>
      </c>
      <c r="N429" s="145" t="s">
        <v>35</v>
      </c>
      <c r="O429" s="148"/>
    </row>
    <row r="430" spans="1:16">
      <c r="A430" s="7">
        <f>ROWS($A$3:A430)</f>
        <v>428</v>
      </c>
      <c r="B430" s="22">
        <f>ROWS($B$398:B430)</f>
        <v>33</v>
      </c>
      <c r="C430" s="133"/>
      <c r="D430" s="18"/>
      <c r="E430" s="818" t="s">
        <v>118</v>
      </c>
      <c r="F430" s="20" t="s">
        <v>119</v>
      </c>
      <c r="G430" s="18"/>
      <c r="H430" s="18" t="s">
        <v>7</v>
      </c>
      <c r="I430" s="142" t="s">
        <v>23</v>
      </c>
      <c r="J430" s="425">
        <v>41124</v>
      </c>
      <c r="K430" s="425"/>
      <c r="L430" s="133">
        <f t="shared" ca="1" si="8"/>
        <v>10</v>
      </c>
      <c r="M430" s="145" t="s">
        <v>38</v>
      </c>
      <c r="N430" s="145" t="s">
        <v>35</v>
      </c>
      <c r="O430" s="148"/>
    </row>
    <row r="431" spans="1:16">
      <c r="A431" s="7">
        <f>ROWS($A$3:A431)</f>
        <v>429</v>
      </c>
      <c r="B431" s="22">
        <f>ROWS($B$398:B431)</f>
        <v>34</v>
      </c>
      <c r="C431" s="133"/>
      <c r="D431" s="18"/>
      <c r="E431" s="818" t="s">
        <v>120</v>
      </c>
      <c r="F431" s="20" t="s">
        <v>121</v>
      </c>
      <c r="G431" s="18" t="s">
        <v>17</v>
      </c>
      <c r="H431" s="18"/>
      <c r="I431" s="142" t="s">
        <v>23</v>
      </c>
      <c r="J431" s="425">
        <v>42222</v>
      </c>
      <c r="K431" s="425"/>
      <c r="L431" s="133">
        <f t="shared" ca="1" si="8"/>
        <v>7</v>
      </c>
      <c r="M431" s="145" t="s">
        <v>51</v>
      </c>
      <c r="N431" s="145" t="s">
        <v>52</v>
      </c>
      <c r="O431" s="148"/>
    </row>
    <row r="432" spans="1:16">
      <c r="A432" s="7">
        <f>ROWS($A$3:A432)</f>
        <v>430</v>
      </c>
      <c r="B432" s="22">
        <f>ROWS($B$398:B432)</f>
        <v>35</v>
      </c>
      <c r="C432" s="133"/>
      <c r="D432" s="18"/>
      <c r="E432" s="818" t="s">
        <v>122</v>
      </c>
      <c r="F432" s="20" t="s">
        <v>123</v>
      </c>
      <c r="G432" s="18"/>
      <c r="H432" s="18" t="s">
        <v>7</v>
      </c>
      <c r="I432" s="142" t="s">
        <v>23</v>
      </c>
      <c r="J432" s="425">
        <v>42779</v>
      </c>
      <c r="K432" s="425"/>
      <c r="L432" s="133">
        <f t="shared" ca="1" si="8"/>
        <v>5</v>
      </c>
      <c r="M432" s="145" t="s">
        <v>51</v>
      </c>
      <c r="N432" s="145" t="s">
        <v>52</v>
      </c>
      <c r="O432" s="148"/>
    </row>
    <row r="433" spans="1:16">
      <c r="A433" s="7">
        <f>ROWS($A$3:A433)</f>
        <v>431</v>
      </c>
      <c r="B433" s="22">
        <f>ROWS($B$398:B433)</f>
        <v>36</v>
      </c>
      <c r="C433" s="133">
        <v>9</v>
      </c>
      <c r="D433" s="820" t="s">
        <v>124</v>
      </c>
      <c r="E433" s="818" t="s">
        <v>125</v>
      </c>
      <c r="F433" s="20" t="s">
        <v>126</v>
      </c>
      <c r="G433" s="18" t="s">
        <v>17</v>
      </c>
      <c r="H433" s="18"/>
      <c r="I433" s="142" t="s">
        <v>23</v>
      </c>
      <c r="J433" s="425">
        <v>23692</v>
      </c>
      <c r="K433" s="425"/>
      <c r="L433" s="133">
        <f t="shared" ca="1" si="8"/>
        <v>58</v>
      </c>
      <c r="M433" s="145" t="s">
        <v>24</v>
      </c>
      <c r="N433" s="145" t="s">
        <v>74</v>
      </c>
      <c r="O433" s="147" t="s">
        <v>2467</v>
      </c>
      <c r="P433">
        <v>1</v>
      </c>
    </row>
    <row r="434" spans="1:16">
      <c r="A434" s="7">
        <f>ROWS($A$3:A434)</f>
        <v>432</v>
      </c>
      <c r="B434" s="22">
        <f>ROWS($B$398:B434)</f>
        <v>37</v>
      </c>
      <c r="C434" s="133"/>
      <c r="D434" s="18"/>
      <c r="E434" s="818" t="s">
        <v>127</v>
      </c>
      <c r="F434" s="20" t="s">
        <v>128</v>
      </c>
      <c r="G434" s="18"/>
      <c r="H434" s="18" t="s">
        <v>7</v>
      </c>
      <c r="I434" s="142" t="s">
        <v>129</v>
      </c>
      <c r="J434" s="425">
        <v>24920</v>
      </c>
      <c r="K434" s="425"/>
      <c r="L434" s="133">
        <f t="shared" ca="1" si="8"/>
        <v>54</v>
      </c>
      <c r="M434" s="145" t="s">
        <v>19</v>
      </c>
      <c r="N434" s="145" t="s">
        <v>47</v>
      </c>
      <c r="O434" s="148"/>
    </row>
    <row r="435" spans="1:16">
      <c r="A435" s="7">
        <f>ROWS($A$3:A435)</f>
        <v>433</v>
      </c>
      <c r="B435" s="22">
        <f>ROWS($B$398:B435)</f>
        <v>38</v>
      </c>
      <c r="C435" s="133"/>
      <c r="D435" s="18"/>
      <c r="E435" s="818" t="s">
        <v>130</v>
      </c>
      <c r="F435" s="20" t="s">
        <v>131</v>
      </c>
      <c r="G435" s="18"/>
      <c r="H435" s="18" t="s">
        <v>7</v>
      </c>
      <c r="I435" s="142" t="s">
        <v>23</v>
      </c>
      <c r="J435" s="425">
        <v>35485</v>
      </c>
      <c r="K435" s="425"/>
      <c r="L435" s="133">
        <f t="shared" ca="1" si="8"/>
        <v>25</v>
      </c>
      <c r="M435" s="145" t="s">
        <v>19</v>
      </c>
      <c r="N435" s="145" t="s">
        <v>74</v>
      </c>
      <c r="O435" s="148"/>
    </row>
    <row r="436" spans="1:16">
      <c r="A436" s="7">
        <f>ROWS($A$3:A436)</f>
        <v>434</v>
      </c>
      <c r="B436" s="22">
        <f>ROWS($B$398:B436)</f>
        <v>39</v>
      </c>
      <c r="C436" s="133"/>
      <c r="D436" s="18"/>
      <c r="E436" s="818" t="s">
        <v>132</v>
      </c>
      <c r="F436" s="20" t="s">
        <v>133</v>
      </c>
      <c r="G436" s="18"/>
      <c r="H436" s="18" t="s">
        <v>7</v>
      </c>
      <c r="I436" s="142" t="s">
        <v>23</v>
      </c>
      <c r="J436" s="425">
        <v>37587</v>
      </c>
      <c r="K436" s="425"/>
      <c r="L436" s="133">
        <f t="shared" ca="1" si="8"/>
        <v>20</v>
      </c>
      <c r="M436" s="145" t="s">
        <v>24</v>
      </c>
      <c r="N436" s="145" t="s">
        <v>35</v>
      </c>
      <c r="O436" s="148"/>
    </row>
    <row r="437" spans="1:16">
      <c r="A437" s="7">
        <f>ROWS($A$3:A437)</f>
        <v>435</v>
      </c>
      <c r="B437" s="22">
        <f>ROWS($B$398:B437)</f>
        <v>40</v>
      </c>
      <c r="C437" s="133">
        <v>10</v>
      </c>
      <c r="D437" s="820" t="s">
        <v>134</v>
      </c>
      <c r="E437" s="818" t="s">
        <v>135</v>
      </c>
      <c r="F437" s="20" t="s">
        <v>136</v>
      </c>
      <c r="G437" s="18"/>
      <c r="H437" s="18" t="s">
        <v>7</v>
      </c>
      <c r="I437" s="142" t="s">
        <v>23</v>
      </c>
      <c r="J437" s="425">
        <v>27275</v>
      </c>
      <c r="K437" s="425"/>
      <c r="L437" s="133">
        <f t="shared" ca="1" si="8"/>
        <v>48</v>
      </c>
      <c r="M437" s="145" t="s">
        <v>19</v>
      </c>
      <c r="N437" s="145" t="s">
        <v>20</v>
      </c>
      <c r="O437" s="154" t="s">
        <v>1184</v>
      </c>
    </row>
    <row r="438" spans="1:16">
      <c r="A438" s="7">
        <f>ROWS($A$3:A438)</f>
        <v>436</v>
      </c>
      <c r="B438" s="22">
        <f>ROWS($B$398:B438)</f>
        <v>41</v>
      </c>
      <c r="C438" s="133"/>
      <c r="D438" s="18"/>
      <c r="E438" s="818" t="s">
        <v>137</v>
      </c>
      <c r="F438" s="20" t="s">
        <v>138</v>
      </c>
      <c r="G438" s="18" t="s">
        <v>17</v>
      </c>
      <c r="H438" s="18"/>
      <c r="I438" s="142" t="s">
        <v>139</v>
      </c>
      <c r="J438" s="425">
        <v>37935</v>
      </c>
      <c r="K438" s="425"/>
      <c r="L438" s="133">
        <f t="shared" ca="1" si="8"/>
        <v>19</v>
      </c>
      <c r="M438" s="145" t="s">
        <v>24</v>
      </c>
      <c r="N438" s="145" t="s">
        <v>35</v>
      </c>
      <c r="O438" s="148"/>
    </row>
    <row r="439" spans="1:16">
      <c r="A439" s="7">
        <f>ROWS($A$3:A439)</f>
        <v>437</v>
      </c>
      <c r="B439" s="22">
        <f>ROWS($B$398:B439)</f>
        <v>42</v>
      </c>
      <c r="C439" s="133">
        <v>11</v>
      </c>
      <c r="D439" s="820" t="s">
        <v>140</v>
      </c>
      <c r="E439" s="818" t="s">
        <v>141</v>
      </c>
      <c r="F439" s="20" t="s">
        <v>142</v>
      </c>
      <c r="G439" s="18" t="s">
        <v>17</v>
      </c>
      <c r="H439" s="18"/>
      <c r="I439" s="142" t="s">
        <v>23</v>
      </c>
      <c r="J439" s="425">
        <v>26094</v>
      </c>
      <c r="K439" s="425"/>
      <c r="L439" s="133">
        <f t="shared" ca="1" si="8"/>
        <v>51</v>
      </c>
      <c r="M439" s="145" t="s">
        <v>19</v>
      </c>
      <c r="N439" s="145" t="s">
        <v>20</v>
      </c>
      <c r="O439" s="154" t="s">
        <v>2468</v>
      </c>
    </row>
    <row r="440" spans="1:16">
      <c r="A440" s="7">
        <f>ROWS($A$3:A440)</f>
        <v>438</v>
      </c>
      <c r="B440" s="22">
        <f>ROWS($B$398:B440)</f>
        <v>43</v>
      </c>
      <c r="C440" s="133"/>
      <c r="D440" s="18"/>
      <c r="E440" s="818" t="s">
        <v>143</v>
      </c>
      <c r="F440" s="20" t="s">
        <v>144</v>
      </c>
      <c r="G440" s="18"/>
      <c r="H440" s="18" t="s">
        <v>7</v>
      </c>
      <c r="I440" s="142" t="s">
        <v>145</v>
      </c>
      <c r="J440" s="425">
        <v>25593</v>
      </c>
      <c r="K440" s="425"/>
      <c r="L440" s="133">
        <f t="shared" ca="1" si="8"/>
        <v>52</v>
      </c>
      <c r="M440" s="145" t="s">
        <v>19</v>
      </c>
      <c r="N440" s="145" t="s">
        <v>42</v>
      </c>
      <c r="O440" s="148"/>
    </row>
    <row r="441" spans="1:16">
      <c r="A441" s="7">
        <f>ROWS($A$3:A441)</f>
        <v>439</v>
      </c>
      <c r="B441" s="22">
        <f>ROWS($B$398:B441)</f>
        <v>44</v>
      </c>
      <c r="C441" s="133"/>
      <c r="D441" s="18"/>
      <c r="E441" s="818" t="s">
        <v>146</v>
      </c>
      <c r="F441" s="20" t="s">
        <v>147</v>
      </c>
      <c r="G441" s="18" t="s">
        <v>17</v>
      </c>
      <c r="H441" s="18"/>
      <c r="I441" s="142" t="s">
        <v>50</v>
      </c>
      <c r="J441" s="425">
        <v>38491</v>
      </c>
      <c r="K441" s="425"/>
      <c r="L441" s="133">
        <f t="shared" ca="1" si="8"/>
        <v>17</v>
      </c>
      <c r="M441" s="145" t="s">
        <v>24</v>
      </c>
      <c r="N441" s="145" t="s">
        <v>35</v>
      </c>
      <c r="O441" s="148"/>
    </row>
    <row r="442" spans="1:16">
      <c r="A442" s="7">
        <f>ROWS($A$3:A442)</f>
        <v>440</v>
      </c>
      <c r="B442" s="22">
        <f>ROWS($B$398:B442)</f>
        <v>45</v>
      </c>
      <c r="C442" s="133"/>
      <c r="D442" s="18"/>
      <c r="E442" s="818" t="s">
        <v>148</v>
      </c>
      <c r="F442" s="20" t="s">
        <v>149</v>
      </c>
      <c r="G442" s="18" t="s">
        <v>17</v>
      </c>
      <c r="H442" s="18"/>
      <c r="I442" s="142" t="s">
        <v>50</v>
      </c>
      <c r="J442" s="425">
        <v>38982</v>
      </c>
      <c r="K442" s="425"/>
      <c r="L442" s="133">
        <f t="shared" ca="1" si="8"/>
        <v>16</v>
      </c>
      <c r="M442" s="145" t="s">
        <v>113</v>
      </c>
      <c r="N442" s="145" t="s">
        <v>35</v>
      </c>
      <c r="O442" s="148"/>
    </row>
    <row r="443" spans="1:16">
      <c r="A443" s="7">
        <f>ROWS($A$3:A443)</f>
        <v>441</v>
      </c>
      <c r="B443" s="22">
        <f>ROWS($B$398:B443)</f>
        <v>46</v>
      </c>
      <c r="C443" s="133">
        <v>12</v>
      </c>
      <c r="D443" s="820" t="s">
        <v>150</v>
      </c>
      <c r="E443" s="818" t="s">
        <v>151</v>
      </c>
      <c r="F443" s="20" t="s">
        <v>152</v>
      </c>
      <c r="G443" s="18"/>
      <c r="H443" s="18" t="s">
        <v>7</v>
      </c>
      <c r="I443" s="142" t="s">
        <v>153</v>
      </c>
      <c r="J443" s="425">
        <v>24459</v>
      </c>
      <c r="K443" s="425"/>
      <c r="L443" s="133">
        <f t="shared" ca="1" si="8"/>
        <v>55</v>
      </c>
      <c r="M443" s="145" t="s">
        <v>113</v>
      </c>
      <c r="N443" s="145" t="s">
        <v>42</v>
      </c>
      <c r="O443" s="154" t="s">
        <v>1184</v>
      </c>
    </row>
    <row r="444" spans="1:16">
      <c r="A444" s="7">
        <f>ROWS($A$3:A444)</f>
        <v>442</v>
      </c>
      <c r="B444" s="22">
        <f>ROWS($B$398:B444)</f>
        <v>47</v>
      </c>
      <c r="C444" s="133"/>
      <c r="D444" s="18"/>
      <c r="E444" s="818" t="s">
        <v>154</v>
      </c>
      <c r="F444" s="20" t="s">
        <v>155</v>
      </c>
      <c r="G444" s="18" t="s">
        <v>17</v>
      </c>
      <c r="H444" s="18"/>
      <c r="I444" s="142" t="s">
        <v>23</v>
      </c>
      <c r="J444" s="425">
        <v>37538</v>
      </c>
      <c r="K444" s="425"/>
      <c r="L444" s="133">
        <f t="shared" ca="1" si="8"/>
        <v>20</v>
      </c>
      <c r="M444" s="145" t="s">
        <v>24</v>
      </c>
      <c r="N444" s="145" t="s">
        <v>35</v>
      </c>
      <c r="O444" s="148"/>
    </row>
    <row r="445" spans="1:16">
      <c r="A445" s="7">
        <f>ROWS($A$3:A445)</f>
        <v>443</v>
      </c>
      <c r="B445" s="22">
        <f>ROWS($B$398:B445)</f>
        <v>48</v>
      </c>
      <c r="C445" s="133"/>
      <c r="D445" s="18"/>
      <c r="E445" s="818" t="s">
        <v>156</v>
      </c>
      <c r="F445" s="20" t="s">
        <v>157</v>
      </c>
      <c r="G445" s="18"/>
      <c r="H445" s="18" t="s">
        <v>7</v>
      </c>
      <c r="I445" s="142" t="s">
        <v>23</v>
      </c>
      <c r="J445" s="425">
        <v>38083</v>
      </c>
      <c r="K445" s="425"/>
      <c r="L445" s="133">
        <f t="shared" ca="1" si="8"/>
        <v>18</v>
      </c>
      <c r="M445" s="145" t="s">
        <v>24</v>
      </c>
      <c r="N445" s="145" t="s">
        <v>35</v>
      </c>
      <c r="O445" s="148"/>
    </row>
    <row r="446" spans="1:16">
      <c r="A446" s="7">
        <f>ROWS($A$3:A446)</f>
        <v>444</v>
      </c>
      <c r="B446" s="22">
        <f>ROWS($B$398:B446)</f>
        <v>49</v>
      </c>
      <c r="C446" s="133">
        <v>13</v>
      </c>
      <c r="D446" s="820" t="s">
        <v>158</v>
      </c>
      <c r="E446" s="818" t="s">
        <v>159</v>
      </c>
      <c r="F446" s="20" t="s">
        <v>160</v>
      </c>
      <c r="G446" s="18" t="s">
        <v>17</v>
      </c>
      <c r="H446" s="18"/>
      <c r="I446" s="142" t="s">
        <v>23</v>
      </c>
      <c r="J446" s="425">
        <v>18916</v>
      </c>
      <c r="K446" s="425"/>
      <c r="L446" s="133">
        <f t="shared" ca="1" si="8"/>
        <v>71</v>
      </c>
      <c r="M446" s="145" t="s">
        <v>24</v>
      </c>
      <c r="N446" s="145" t="s">
        <v>20</v>
      </c>
      <c r="O446" s="147" t="s">
        <v>2469</v>
      </c>
    </row>
    <row r="447" spans="1:16">
      <c r="A447" s="7">
        <f>ROWS($A$3:A447)</f>
        <v>445</v>
      </c>
      <c r="B447" s="22">
        <f>ROWS($B$398:B447)</f>
        <v>50</v>
      </c>
      <c r="C447" s="133"/>
      <c r="D447" s="820" t="s">
        <v>158</v>
      </c>
      <c r="E447" s="818" t="s">
        <v>161</v>
      </c>
      <c r="F447" s="20" t="s">
        <v>162</v>
      </c>
      <c r="G447" s="18"/>
      <c r="H447" s="18" t="s">
        <v>7</v>
      </c>
      <c r="I447" s="142" t="s">
        <v>163</v>
      </c>
      <c r="J447" s="425">
        <v>20962</v>
      </c>
      <c r="K447" s="425"/>
      <c r="L447" s="133">
        <f t="shared" ca="1" si="8"/>
        <v>65</v>
      </c>
      <c r="M447" s="145" t="s">
        <v>19</v>
      </c>
      <c r="N447" s="145" t="s">
        <v>20</v>
      </c>
      <c r="O447" s="148"/>
      <c r="P447">
        <v>1</v>
      </c>
    </row>
    <row r="448" spans="1:16">
      <c r="A448" s="7">
        <f>ROWS($A$3:A448)</f>
        <v>446</v>
      </c>
      <c r="B448" s="22">
        <f>ROWS($B$398:B448)</f>
        <v>51</v>
      </c>
      <c r="C448" s="133"/>
      <c r="D448" s="820" t="s">
        <v>158</v>
      </c>
      <c r="E448" s="818" t="s">
        <v>164</v>
      </c>
      <c r="F448" s="20" t="s">
        <v>165</v>
      </c>
      <c r="G448" s="18" t="s">
        <v>17</v>
      </c>
      <c r="H448" s="18"/>
      <c r="I448" s="142" t="s">
        <v>23</v>
      </c>
      <c r="J448" s="425">
        <v>29287</v>
      </c>
      <c r="K448" s="425"/>
      <c r="L448" s="133">
        <f t="shared" ca="1" si="8"/>
        <v>42</v>
      </c>
      <c r="M448" s="145" t="s">
        <v>19</v>
      </c>
      <c r="N448" s="145" t="s">
        <v>166</v>
      </c>
      <c r="O448" s="148"/>
    </row>
    <row r="449" spans="1:15">
      <c r="A449" s="7">
        <f>ROWS($A$3:A449)</f>
        <v>447</v>
      </c>
      <c r="B449" s="22">
        <f>ROWS($B$398:B449)</f>
        <v>52</v>
      </c>
      <c r="C449" s="133"/>
      <c r="D449" s="820" t="s">
        <v>158</v>
      </c>
      <c r="E449" s="818" t="s">
        <v>167</v>
      </c>
      <c r="F449" s="20" t="s">
        <v>168</v>
      </c>
      <c r="G449" s="18" t="s">
        <v>17</v>
      </c>
      <c r="H449" s="18"/>
      <c r="I449" s="142" t="s">
        <v>23</v>
      </c>
      <c r="J449" s="425">
        <v>29901</v>
      </c>
      <c r="K449" s="425"/>
      <c r="L449" s="133">
        <f t="shared" ca="1" si="8"/>
        <v>41</v>
      </c>
      <c r="M449" s="145" t="s">
        <v>19</v>
      </c>
      <c r="N449" s="145" t="s">
        <v>166</v>
      </c>
      <c r="O449" s="148"/>
    </row>
    <row r="450" spans="1:15">
      <c r="A450" s="7">
        <f>ROWS($A$3:A450)</f>
        <v>448</v>
      </c>
      <c r="B450" s="22">
        <f>ROWS($B$398:B450)</f>
        <v>53</v>
      </c>
      <c r="C450" s="133"/>
      <c r="D450" s="820" t="s">
        <v>158</v>
      </c>
      <c r="E450" s="818" t="s">
        <v>169</v>
      </c>
      <c r="F450" s="20" t="s">
        <v>170</v>
      </c>
      <c r="G450" s="18" t="s">
        <v>17</v>
      </c>
      <c r="H450" s="18"/>
      <c r="I450" s="142" t="s">
        <v>23</v>
      </c>
      <c r="J450" s="425">
        <v>30471</v>
      </c>
      <c r="K450" s="425"/>
      <c r="L450" s="133">
        <f t="shared" ca="1" si="8"/>
        <v>39</v>
      </c>
      <c r="M450" s="145" t="s">
        <v>19</v>
      </c>
      <c r="N450" s="145" t="s">
        <v>166</v>
      </c>
      <c r="O450" s="148"/>
    </row>
    <row r="451" spans="1:15">
      <c r="A451" s="7">
        <f>ROWS($A$3:A451)</f>
        <v>449</v>
      </c>
      <c r="B451" s="22">
        <f>ROWS($B$398:B451)</f>
        <v>54</v>
      </c>
      <c r="C451" s="133"/>
      <c r="D451" s="820" t="s">
        <v>158</v>
      </c>
      <c r="E451" s="818" t="s">
        <v>171</v>
      </c>
      <c r="F451" s="20" t="s">
        <v>172</v>
      </c>
      <c r="G451" s="18" t="s">
        <v>17</v>
      </c>
      <c r="H451" s="18"/>
      <c r="I451" s="142" t="s">
        <v>23</v>
      </c>
      <c r="J451" s="425">
        <v>31530</v>
      </c>
      <c r="K451" s="425"/>
      <c r="L451" s="133">
        <f t="shared" ca="1" si="8"/>
        <v>36</v>
      </c>
      <c r="M451" s="145" t="s">
        <v>19</v>
      </c>
      <c r="N451" s="145" t="s">
        <v>166</v>
      </c>
      <c r="O451" s="148"/>
    </row>
    <row r="452" spans="1:15">
      <c r="A452" s="7">
        <f>ROWS($A$3:A452)</f>
        <v>450</v>
      </c>
      <c r="B452" s="22">
        <f>ROWS($B$398:B452)</f>
        <v>55</v>
      </c>
      <c r="C452" s="133"/>
      <c r="D452" s="820" t="s">
        <v>158</v>
      </c>
      <c r="E452" s="818" t="s">
        <v>173</v>
      </c>
      <c r="F452" s="20" t="s">
        <v>174</v>
      </c>
      <c r="G452" s="18" t="s">
        <v>17</v>
      </c>
      <c r="H452" s="18"/>
      <c r="I452" s="142" t="s">
        <v>23</v>
      </c>
      <c r="J452" s="425">
        <v>34283</v>
      </c>
      <c r="K452" s="425"/>
      <c r="L452" s="133">
        <f t="shared" ca="1" si="8"/>
        <v>29</v>
      </c>
      <c r="M452" s="145" t="s">
        <v>82</v>
      </c>
      <c r="N452" s="145" t="s">
        <v>74</v>
      </c>
      <c r="O452" s="148"/>
    </row>
    <row r="453" spans="1:15">
      <c r="A453" s="7">
        <f>ROWS($A$3:A453)</f>
        <v>451</v>
      </c>
      <c r="B453" s="22">
        <f>ROWS($B$398:B453)</f>
        <v>56</v>
      </c>
      <c r="C453" s="133"/>
      <c r="D453" s="820" t="s">
        <v>158</v>
      </c>
      <c r="E453" s="818" t="s">
        <v>175</v>
      </c>
      <c r="F453" s="20" t="s">
        <v>176</v>
      </c>
      <c r="G453" s="18" t="s">
        <v>17</v>
      </c>
      <c r="H453" s="18"/>
      <c r="I453" s="142" t="s">
        <v>23</v>
      </c>
      <c r="J453" s="425">
        <v>34978</v>
      </c>
      <c r="K453" s="425"/>
      <c r="L453" s="133">
        <f t="shared" ca="1" si="8"/>
        <v>27</v>
      </c>
      <c r="M453" s="145" t="s">
        <v>82</v>
      </c>
      <c r="N453" s="145" t="s">
        <v>74</v>
      </c>
      <c r="O453" s="148"/>
    </row>
    <row r="454" spans="1:15">
      <c r="A454" s="7">
        <f>ROWS($A$3:A454)</f>
        <v>452</v>
      </c>
      <c r="B454" s="22">
        <f>ROWS($B$398:B454)</f>
        <v>57</v>
      </c>
      <c r="C454" s="133">
        <v>14</v>
      </c>
      <c r="D454" s="820" t="s">
        <v>177</v>
      </c>
      <c r="E454" s="818" t="s">
        <v>178</v>
      </c>
      <c r="F454" s="20" t="s">
        <v>179</v>
      </c>
      <c r="G454" s="18" t="s">
        <v>17</v>
      </c>
      <c r="H454" s="18"/>
      <c r="I454" s="142" t="s">
        <v>23</v>
      </c>
      <c r="J454" s="425">
        <v>29719</v>
      </c>
      <c r="K454" s="425"/>
      <c r="L454" s="133">
        <f t="shared" ca="1" si="8"/>
        <v>41</v>
      </c>
      <c r="M454" s="145" t="s">
        <v>19</v>
      </c>
      <c r="N454" s="145" t="s">
        <v>42</v>
      </c>
      <c r="O454" s="154" t="s">
        <v>1184</v>
      </c>
    </row>
    <row r="455" spans="1:15">
      <c r="A455" s="7">
        <f>ROWS($A$3:A455)</f>
        <v>453</v>
      </c>
      <c r="B455" s="22">
        <f>ROWS($B$398:B455)</f>
        <v>58</v>
      </c>
      <c r="C455" s="133"/>
      <c r="D455" s="18"/>
      <c r="E455" s="818" t="s">
        <v>180</v>
      </c>
      <c r="F455" s="20" t="s">
        <v>181</v>
      </c>
      <c r="G455" s="18"/>
      <c r="H455" s="18" t="s">
        <v>7</v>
      </c>
      <c r="I455" s="142" t="s">
        <v>50</v>
      </c>
      <c r="J455" s="425">
        <v>30344</v>
      </c>
      <c r="K455" s="425"/>
      <c r="L455" s="133">
        <f t="shared" ca="1" si="8"/>
        <v>39</v>
      </c>
      <c r="M455" s="145" t="s">
        <v>82</v>
      </c>
      <c r="N455" s="145" t="s">
        <v>42</v>
      </c>
      <c r="O455" s="148"/>
    </row>
    <row r="456" spans="1:15">
      <c r="A456" s="7">
        <f>ROWS($A$3:A456)</f>
        <v>454</v>
      </c>
      <c r="B456" s="22">
        <f>ROWS($B$398:B456)</f>
        <v>59</v>
      </c>
      <c r="C456" s="133">
        <v>15</v>
      </c>
      <c r="D456" s="820" t="s">
        <v>182</v>
      </c>
      <c r="E456" s="818" t="s">
        <v>183</v>
      </c>
      <c r="F456" s="20" t="s">
        <v>184</v>
      </c>
      <c r="G456" s="18" t="s">
        <v>17</v>
      </c>
      <c r="H456" s="18"/>
      <c r="I456" s="142" t="s">
        <v>185</v>
      </c>
      <c r="J456" s="425">
        <v>25995</v>
      </c>
      <c r="K456" s="425"/>
      <c r="L456" s="133">
        <f t="shared" ca="1" si="8"/>
        <v>51</v>
      </c>
      <c r="M456" s="145" t="s">
        <v>19</v>
      </c>
      <c r="N456" s="145" t="s">
        <v>42</v>
      </c>
      <c r="O456" s="147" t="s">
        <v>2470</v>
      </c>
    </row>
    <row r="457" spans="1:15">
      <c r="A457" s="7">
        <f>ROWS($A$3:A457)</f>
        <v>455</v>
      </c>
      <c r="B457" s="22">
        <f>ROWS($B$398:B457)</f>
        <v>60</v>
      </c>
      <c r="C457" s="133"/>
      <c r="D457" s="18"/>
      <c r="E457" s="818" t="s">
        <v>186</v>
      </c>
      <c r="F457" s="20" t="s">
        <v>187</v>
      </c>
      <c r="G457" s="18"/>
      <c r="H457" s="18" t="s">
        <v>7</v>
      </c>
      <c r="I457" s="142" t="s">
        <v>188</v>
      </c>
      <c r="J457" s="425">
        <v>27975</v>
      </c>
      <c r="K457" s="425"/>
      <c r="L457" s="133">
        <f t="shared" ca="1" si="8"/>
        <v>46</v>
      </c>
      <c r="M457" s="145" t="s">
        <v>19</v>
      </c>
      <c r="N457" s="145" t="s">
        <v>42</v>
      </c>
      <c r="O457" s="148"/>
    </row>
    <row r="458" spans="1:15">
      <c r="A458" s="7">
        <f>ROWS($A$3:A458)</f>
        <v>456</v>
      </c>
      <c r="B458" s="22">
        <f>ROWS($B$398:B458)</f>
        <v>61</v>
      </c>
      <c r="C458" s="133"/>
      <c r="D458" s="18"/>
      <c r="E458" s="818" t="s">
        <v>189</v>
      </c>
      <c r="F458" s="20" t="s">
        <v>190</v>
      </c>
      <c r="G458" s="18" t="s">
        <v>17</v>
      </c>
      <c r="H458" s="18"/>
      <c r="I458" s="142" t="s">
        <v>191</v>
      </c>
      <c r="J458" s="425">
        <v>35836</v>
      </c>
      <c r="K458" s="425"/>
      <c r="L458" s="133">
        <f t="shared" ca="1" si="8"/>
        <v>24</v>
      </c>
      <c r="M458" s="145" t="s">
        <v>19</v>
      </c>
      <c r="N458" s="145" t="s">
        <v>74</v>
      </c>
      <c r="O458" s="148"/>
    </row>
    <row r="459" spans="1:15">
      <c r="A459" s="7">
        <f>ROWS($A$3:A459)</f>
        <v>457</v>
      </c>
      <c r="B459" s="22">
        <f>ROWS($B$398:B459)</f>
        <v>62</v>
      </c>
      <c r="C459" s="133"/>
      <c r="D459" s="18"/>
      <c r="E459" s="818" t="s">
        <v>192</v>
      </c>
      <c r="F459" s="20" t="s">
        <v>193</v>
      </c>
      <c r="G459" s="18"/>
      <c r="H459" s="18" t="s">
        <v>7</v>
      </c>
      <c r="I459" s="142" t="s">
        <v>81</v>
      </c>
      <c r="J459" s="425">
        <v>37086</v>
      </c>
      <c r="K459" s="425"/>
      <c r="L459" s="133">
        <f t="shared" ref="L459:L524" ca="1" si="9">ROUNDDOWN(YEARFRAC(J459,TODAY(),1),0)</f>
        <v>21</v>
      </c>
      <c r="M459" s="145" t="s">
        <v>19</v>
      </c>
      <c r="N459" s="145" t="s">
        <v>52</v>
      </c>
      <c r="O459" s="148"/>
    </row>
    <row r="460" spans="1:15">
      <c r="A460" s="7">
        <f>ROWS($A$3:A460)</f>
        <v>458</v>
      </c>
      <c r="B460" s="22">
        <f>ROWS($B$398:B460)</f>
        <v>63</v>
      </c>
      <c r="C460" s="133"/>
      <c r="D460" s="18"/>
      <c r="E460" s="818" t="s">
        <v>194</v>
      </c>
      <c r="F460" s="20" t="s">
        <v>195</v>
      </c>
      <c r="G460" s="18"/>
      <c r="H460" s="18" t="s">
        <v>7</v>
      </c>
      <c r="I460" s="142" t="s">
        <v>81</v>
      </c>
      <c r="J460" s="425">
        <v>38828</v>
      </c>
      <c r="K460" s="425"/>
      <c r="L460" s="133">
        <f t="shared" ca="1" si="9"/>
        <v>16</v>
      </c>
      <c r="M460" s="145" t="s">
        <v>113</v>
      </c>
      <c r="N460" s="145" t="s">
        <v>35</v>
      </c>
      <c r="O460" s="148"/>
    </row>
    <row r="461" spans="1:15">
      <c r="A461" s="7">
        <f>ROWS($A$3:A461)</f>
        <v>459</v>
      </c>
      <c r="B461" s="22">
        <f>ROWS($B$398:B461)</f>
        <v>64</v>
      </c>
      <c r="C461" s="133">
        <v>16</v>
      </c>
      <c r="D461" s="820" t="s">
        <v>196</v>
      </c>
      <c r="E461" s="818" t="s">
        <v>197</v>
      </c>
      <c r="F461" s="20" t="s">
        <v>198</v>
      </c>
      <c r="G461" s="18" t="s">
        <v>17</v>
      </c>
      <c r="H461" s="18"/>
      <c r="I461" s="142" t="s">
        <v>50</v>
      </c>
      <c r="J461" s="425">
        <v>30555</v>
      </c>
      <c r="K461" s="425"/>
      <c r="L461" s="133">
        <f t="shared" ca="1" si="9"/>
        <v>39</v>
      </c>
      <c r="M461" s="145" t="s">
        <v>19</v>
      </c>
      <c r="N461" s="145" t="s">
        <v>42</v>
      </c>
      <c r="O461" s="147" t="s">
        <v>2471</v>
      </c>
    </row>
    <row r="462" spans="1:15">
      <c r="A462" s="7">
        <f>ROWS($A$3:A462)</f>
        <v>460</v>
      </c>
      <c r="B462" s="22">
        <f>ROWS($B$398:B462)</f>
        <v>65</v>
      </c>
      <c r="C462" s="133"/>
      <c r="D462" s="18"/>
      <c r="E462" s="818" t="s">
        <v>199</v>
      </c>
      <c r="F462" s="20" t="s">
        <v>200</v>
      </c>
      <c r="G462" s="18"/>
      <c r="H462" s="18" t="s">
        <v>7</v>
      </c>
      <c r="I462" s="142" t="s">
        <v>81</v>
      </c>
      <c r="J462" s="425">
        <v>29972</v>
      </c>
      <c r="K462" s="425"/>
      <c r="L462" s="133">
        <f t="shared" ca="1" si="9"/>
        <v>40</v>
      </c>
      <c r="M462" s="145" t="s">
        <v>19</v>
      </c>
      <c r="N462" s="145" t="s">
        <v>42</v>
      </c>
      <c r="O462" s="148"/>
    </row>
    <row r="463" spans="1:15">
      <c r="A463" s="7">
        <f>ROWS($A$3:A463)</f>
        <v>461</v>
      </c>
      <c r="B463" s="22">
        <f>ROWS($B$398:B463)</f>
        <v>66</v>
      </c>
      <c r="C463" s="133"/>
      <c r="D463" s="18"/>
      <c r="E463" s="818" t="s">
        <v>201</v>
      </c>
      <c r="F463" s="20" t="s">
        <v>202</v>
      </c>
      <c r="G463" s="18" t="s">
        <v>17</v>
      </c>
      <c r="H463" s="18"/>
      <c r="I463" s="142" t="s">
        <v>23</v>
      </c>
      <c r="J463" s="425">
        <v>37969</v>
      </c>
      <c r="K463" s="425"/>
      <c r="L463" s="133">
        <f t="shared" ca="1" si="9"/>
        <v>18</v>
      </c>
      <c r="M463" s="145" t="s">
        <v>24</v>
      </c>
      <c r="N463" s="145" t="s">
        <v>35</v>
      </c>
      <c r="O463" s="148"/>
    </row>
    <row r="464" spans="1:15">
      <c r="A464" s="7">
        <f>ROWS($A$3:A464)</f>
        <v>462</v>
      </c>
      <c r="B464" s="22">
        <f>ROWS($B$398:B464)</f>
        <v>67</v>
      </c>
      <c r="C464" s="133"/>
      <c r="D464" s="18"/>
      <c r="E464" s="818" t="s">
        <v>203</v>
      </c>
      <c r="F464" s="20" t="s">
        <v>204</v>
      </c>
      <c r="G464" s="18" t="s">
        <v>17</v>
      </c>
      <c r="H464" s="18"/>
      <c r="I464" s="142" t="s">
        <v>23</v>
      </c>
      <c r="J464" s="425">
        <v>39137</v>
      </c>
      <c r="K464" s="425"/>
      <c r="L464" s="133">
        <f t="shared" ca="1" si="9"/>
        <v>15</v>
      </c>
      <c r="M464" s="145" t="s">
        <v>113</v>
      </c>
      <c r="N464" s="145" t="s">
        <v>35</v>
      </c>
      <c r="O464" s="148"/>
    </row>
    <row r="465" spans="1:16">
      <c r="A465" s="7">
        <f>ROWS($A$3:A465)</f>
        <v>463</v>
      </c>
      <c r="B465" s="22">
        <f>ROWS($B$398:B465)</f>
        <v>68</v>
      </c>
      <c r="C465" s="133"/>
      <c r="D465" s="18"/>
      <c r="E465" s="818" t="s">
        <v>205</v>
      </c>
      <c r="F465" s="20" t="s">
        <v>206</v>
      </c>
      <c r="G465" s="18"/>
      <c r="H465" s="18" t="s">
        <v>7</v>
      </c>
      <c r="I465" s="142" t="s">
        <v>23</v>
      </c>
      <c r="J465" s="425">
        <v>40076</v>
      </c>
      <c r="K465" s="425"/>
      <c r="L465" s="133">
        <f t="shared" ca="1" si="9"/>
        <v>13</v>
      </c>
      <c r="M465" s="145" t="s">
        <v>38</v>
      </c>
      <c r="N465" s="145" t="s">
        <v>35</v>
      </c>
      <c r="O465" s="148"/>
    </row>
    <row r="466" spans="1:16">
      <c r="A466" s="7">
        <f>ROWS($A$3:A466)</f>
        <v>464</v>
      </c>
      <c r="B466" s="22">
        <f>ROWS($B$398:B466)</f>
        <v>69</v>
      </c>
      <c r="C466" s="133"/>
      <c r="D466" s="18"/>
      <c r="E466" s="818" t="s">
        <v>207</v>
      </c>
      <c r="F466" s="20" t="s">
        <v>208</v>
      </c>
      <c r="G466" s="18" t="s">
        <v>17</v>
      </c>
      <c r="H466" s="18"/>
      <c r="I466" s="142" t="s">
        <v>50</v>
      </c>
      <c r="J466" s="425">
        <v>44029</v>
      </c>
      <c r="K466" s="425"/>
      <c r="L466" s="133">
        <f t="shared" ca="1" si="9"/>
        <v>2</v>
      </c>
      <c r="M466" s="145" t="s">
        <v>51</v>
      </c>
      <c r="N466" s="822" t="s">
        <v>52</v>
      </c>
      <c r="O466" s="148"/>
    </row>
    <row r="467" spans="1:16">
      <c r="A467" s="7">
        <f>ROWS($A$3:A467)</f>
        <v>465</v>
      </c>
      <c r="B467" s="22">
        <f>ROWS($B$398:B467)</f>
        <v>70</v>
      </c>
      <c r="C467" s="133">
        <v>17</v>
      </c>
      <c r="D467" s="820" t="s">
        <v>210</v>
      </c>
      <c r="E467" s="818" t="s">
        <v>211</v>
      </c>
      <c r="F467" s="20" t="s">
        <v>212</v>
      </c>
      <c r="G467" s="18" t="s">
        <v>17</v>
      </c>
      <c r="H467" s="18"/>
      <c r="I467" s="142" t="s">
        <v>23</v>
      </c>
      <c r="J467" s="425">
        <v>26017</v>
      </c>
      <c r="K467" s="425"/>
      <c r="L467" s="133">
        <f t="shared" ca="1" si="9"/>
        <v>51</v>
      </c>
      <c r="M467" s="145" t="s">
        <v>19</v>
      </c>
      <c r="N467" s="145" t="s">
        <v>42</v>
      </c>
      <c r="O467" s="147" t="s">
        <v>2472</v>
      </c>
    </row>
    <row r="468" spans="1:16">
      <c r="A468" s="7">
        <f>ROWS($A$3:A468)</f>
        <v>466</v>
      </c>
      <c r="B468" s="22">
        <f>ROWS($B$398:B468)</f>
        <v>71</v>
      </c>
      <c r="C468" s="133"/>
      <c r="D468" s="18"/>
      <c r="E468" s="818" t="s">
        <v>213</v>
      </c>
      <c r="F468" s="20" t="s">
        <v>214</v>
      </c>
      <c r="G468" s="18"/>
      <c r="H468" s="18" t="s">
        <v>7</v>
      </c>
      <c r="I468" s="142" t="s">
        <v>215</v>
      </c>
      <c r="J468" s="425">
        <v>26898</v>
      </c>
      <c r="K468" s="425"/>
      <c r="L468" s="133">
        <f t="shared" ca="1" si="9"/>
        <v>49</v>
      </c>
      <c r="M468" s="145" t="s">
        <v>19</v>
      </c>
      <c r="N468" s="145" t="s">
        <v>47</v>
      </c>
      <c r="O468" s="148"/>
    </row>
    <row r="469" spans="1:16">
      <c r="A469" s="7">
        <f>ROWS($A$3:A469)</f>
        <v>467</v>
      </c>
      <c r="B469" s="22">
        <f>ROWS($B$398:B469)</f>
        <v>72</v>
      </c>
      <c r="C469" s="133"/>
      <c r="D469" s="18"/>
      <c r="E469" s="818" t="s">
        <v>216</v>
      </c>
      <c r="F469" s="20" t="s">
        <v>217</v>
      </c>
      <c r="G469" s="18"/>
      <c r="H469" s="18" t="s">
        <v>7</v>
      </c>
      <c r="I469" s="142" t="s">
        <v>23</v>
      </c>
      <c r="J469" s="425">
        <v>37654</v>
      </c>
      <c r="K469" s="425"/>
      <c r="L469" s="133">
        <f t="shared" ca="1" si="9"/>
        <v>19</v>
      </c>
      <c r="M469" s="145" t="s">
        <v>24</v>
      </c>
      <c r="N469" s="145" t="s">
        <v>35</v>
      </c>
      <c r="O469" s="148"/>
    </row>
    <row r="470" spans="1:16">
      <c r="A470" s="7">
        <f>ROWS($A$3:A470)</f>
        <v>468</v>
      </c>
      <c r="B470" s="22">
        <f>ROWS($B$398:B470)</f>
        <v>73</v>
      </c>
      <c r="C470" s="133"/>
      <c r="D470" s="18"/>
      <c r="E470" s="818" t="s">
        <v>218</v>
      </c>
      <c r="F470" s="20" t="s">
        <v>219</v>
      </c>
      <c r="G470" s="18" t="s">
        <v>17</v>
      </c>
      <c r="H470" s="18"/>
      <c r="I470" s="142" t="s">
        <v>50</v>
      </c>
      <c r="J470" s="425">
        <v>38197</v>
      </c>
      <c r="K470" s="425"/>
      <c r="L470" s="133">
        <f t="shared" ca="1" si="9"/>
        <v>18</v>
      </c>
      <c r="M470" s="145" t="s">
        <v>24</v>
      </c>
      <c r="N470" s="145" t="s">
        <v>35</v>
      </c>
      <c r="O470" s="148"/>
    </row>
    <row r="471" spans="1:16">
      <c r="A471" s="7">
        <f>ROWS($A$3:A471)</f>
        <v>469</v>
      </c>
      <c r="B471" s="22">
        <f>ROWS($B$398:B471)</f>
        <v>74</v>
      </c>
      <c r="C471" s="133"/>
      <c r="D471" s="18"/>
      <c r="E471" s="818" t="s">
        <v>220</v>
      </c>
      <c r="F471" s="20" t="s">
        <v>221</v>
      </c>
      <c r="G471" s="18" t="s">
        <v>17</v>
      </c>
      <c r="H471" s="18"/>
      <c r="I471" s="142" t="s">
        <v>23</v>
      </c>
      <c r="J471" s="425">
        <v>40995</v>
      </c>
      <c r="K471" s="425"/>
      <c r="L471" s="133">
        <f t="shared" ca="1" si="9"/>
        <v>10</v>
      </c>
      <c r="M471" s="145" t="s">
        <v>38</v>
      </c>
      <c r="N471" s="145" t="s">
        <v>35</v>
      </c>
      <c r="O471" s="148"/>
    </row>
    <row r="472" spans="1:16">
      <c r="A472" s="7">
        <f>ROWS($A$3:A472)</f>
        <v>470</v>
      </c>
      <c r="B472" s="22">
        <f>ROWS($B$398:B472)</f>
        <v>75</v>
      </c>
      <c r="C472" s="133">
        <v>18</v>
      </c>
      <c r="D472" s="820" t="s">
        <v>222</v>
      </c>
      <c r="E472" s="818" t="s">
        <v>223</v>
      </c>
      <c r="F472" s="20" t="s">
        <v>224</v>
      </c>
      <c r="G472" s="18"/>
      <c r="H472" s="18" t="s">
        <v>7</v>
      </c>
      <c r="I472" s="142" t="s">
        <v>225</v>
      </c>
      <c r="J472" s="425">
        <v>25110</v>
      </c>
      <c r="K472" s="425"/>
      <c r="L472" s="133">
        <f t="shared" ca="1" si="9"/>
        <v>54</v>
      </c>
      <c r="M472" s="145" t="s">
        <v>19</v>
      </c>
      <c r="N472" s="145" t="s">
        <v>42</v>
      </c>
      <c r="O472" s="147" t="s">
        <v>2473</v>
      </c>
      <c r="P472">
        <v>1</v>
      </c>
    </row>
    <row r="473" spans="1:16">
      <c r="A473" s="7">
        <f>ROWS($A$3:A473)</f>
        <v>471</v>
      </c>
      <c r="B473" s="22">
        <f>ROWS($B$398:B473)</f>
        <v>76</v>
      </c>
      <c r="C473" s="133"/>
      <c r="D473" s="18"/>
      <c r="E473" s="818" t="s">
        <v>226</v>
      </c>
      <c r="F473" s="20" t="s">
        <v>227</v>
      </c>
      <c r="G473" s="18" t="s">
        <v>17</v>
      </c>
      <c r="H473" s="18"/>
      <c r="I473" s="142" t="s">
        <v>50</v>
      </c>
      <c r="J473" s="425">
        <v>36121</v>
      </c>
      <c r="K473" s="425"/>
      <c r="L473" s="133">
        <f t="shared" ca="1" si="9"/>
        <v>24</v>
      </c>
      <c r="M473" s="145" t="s">
        <v>19</v>
      </c>
      <c r="N473" s="145" t="s">
        <v>74</v>
      </c>
      <c r="O473" s="148"/>
    </row>
    <row r="474" spans="1:16">
      <c r="A474" s="7">
        <f>ROWS($A$3:A474)</f>
        <v>472</v>
      </c>
      <c r="B474" s="22">
        <f>ROWS($B$398:B474)</f>
        <v>77</v>
      </c>
      <c r="C474" s="133"/>
      <c r="D474" s="18"/>
      <c r="E474" s="818" t="s">
        <v>228</v>
      </c>
      <c r="F474" s="20" t="s">
        <v>229</v>
      </c>
      <c r="G474" s="18" t="s">
        <v>17</v>
      </c>
      <c r="H474" s="18"/>
      <c r="I474" s="142" t="s">
        <v>23</v>
      </c>
      <c r="J474" s="425">
        <v>37872</v>
      </c>
      <c r="K474" s="425"/>
      <c r="L474" s="133">
        <f t="shared" ca="1" si="9"/>
        <v>19</v>
      </c>
      <c r="M474" s="145" t="s">
        <v>24</v>
      </c>
      <c r="N474" s="145" t="s">
        <v>27</v>
      </c>
      <c r="O474" s="148"/>
    </row>
    <row r="475" spans="1:16">
      <c r="A475" s="7">
        <f>ROWS($A$3:A475)</f>
        <v>473</v>
      </c>
      <c r="B475" s="22">
        <f>ROWS($B$398:B475)</f>
        <v>78</v>
      </c>
      <c r="C475" s="133"/>
      <c r="D475" s="18"/>
      <c r="E475" s="818" t="s">
        <v>230</v>
      </c>
      <c r="F475" s="20" t="s">
        <v>231</v>
      </c>
      <c r="G475" s="18" t="s">
        <v>17</v>
      </c>
      <c r="H475" s="18"/>
      <c r="I475" s="142" t="s">
        <v>23</v>
      </c>
      <c r="J475" s="425">
        <v>38961</v>
      </c>
      <c r="K475" s="425"/>
      <c r="L475" s="133">
        <f t="shared" ca="1" si="9"/>
        <v>16</v>
      </c>
      <c r="M475" s="145" t="s">
        <v>113</v>
      </c>
      <c r="N475" s="145" t="s">
        <v>35</v>
      </c>
      <c r="O475" s="148"/>
    </row>
    <row r="476" spans="1:16">
      <c r="A476" s="7">
        <f>ROWS($A$3:A476)</f>
        <v>474</v>
      </c>
      <c r="B476" s="22">
        <f>ROWS($B$398:B476)</f>
        <v>79</v>
      </c>
      <c r="C476" s="133"/>
      <c r="D476" s="18"/>
      <c r="E476" s="818" t="s">
        <v>232</v>
      </c>
      <c r="F476" s="20" t="s">
        <v>233</v>
      </c>
      <c r="G476" s="18" t="s">
        <v>17</v>
      </c>
      <c r="H476" s="18"/>
      <c r="I476" s="142" t="s">
        <v>23</v>
      </c>
      <c r="J476" s="425">
        <v>39788</v>
      </c>
      <c r="K476" s="425"/>
      <c r="L476" s="133">
        <f t="shared" ca="1" si="9"/>
        <v>13</v>
      </c>
      <c r="M476" s="145" t="s">
        <v>38</v>
      </c>
      <c r="N476" s="145" t="s">
        <v>35</v>
      </c>
      <c r="O476" s="148"/>
    </row>
    <row r="477" spans="1:16">
      <c r="A477" s="7">
        <f>ROWS($A$3:A477)</f>
        <v>475</v>
      </c>
      <c r="B477" s="22">
        <f>ROWS($B$398:B477)</f>
        <v>80</v>
      </c>
      <c r="C477" s="133">
        <v>19</v>
      </c>
      <c r="D477" s="820" t="s">
        <v>234</v>
      </c>
      <c r="E477" s="818" t="s">
        <v>235</v>
      </c>
      <c r="F477" s="20" t="s">
        <v>236</v>
      </c>
      <c r="G477" s="18" t="s">
        <v>17</v>
      </c>
      <c r="H477" s="18"/>
      <c r="I477" s="142" t="s">
        <v>50</v>
      </c>
      <c r="J477" s="425">
        <v>22017</v>
      </c>
      <c r="K477" s="425"/>
      <c r="L477" s="133">
        <f t="shared" ca="1" si="9"/>
        <v>62</v>
      </c>
      <c r="M477" s="145" t="s">
        <v>19</v>
      </c>
      <c r="N477" s="145" t="s">
        <v>42</v>
      </c>
      <c r="O477" s="154"/>
    </row>
    <row r="478" spans="1:16">
      <c r="A478" s="7">
        <f>ROWS($A$3:A478)</f>
        <v>476</v>
      </c>
      <c r="B478" s="22">
        <f>ROWS($B$398:B478)</f>
        <v>81</v>
      </c>
      <c r="C478" s="133"/>
      <c r="D478" s="18"/>
      <c r="E478" s="818" t="s">
        <v>237</v>
      </c>
      <c r="F478" s="20" t="s">
        <v>238</v>
      </c>
      <c r="G478" s="18"/>
      <c r="H478" s="18" t="s">
        <v>7</v>
      </c>
      <c r="I478" s="142" t="s">
        <v>50</v>
      </c>
      <c r="J478" s="425">
        <v>25676</v>
      </c>
      <c r="K478" s="425"/>
      <c r="L478" s="133">
        <f t="shared" ca="1" si="9"/>
        <v>52</v>
      </c>
      <c r="M478" s="145" t="s">
        <v>19</v>
      </c>
      <c r="N478" s="145" t="s">
        <v>42</v>
      </c>
      <c r="O478" s="148"/>
    </row>
    <row r="479" spans="1:16">
      <c r="A479" s="7">
        <f>ROWS($A$3:A479)</f>
        <v>477</v>
      </c>
      <c r="B479" s="22">
        <f>ROWS($B$398:B479)</f>
        <v>82</v>
      </c>
      <c r="C479" s="133"/>
      <c r="D479" s="18"/>
      <c r="E479" s="818" t="s">
        <v>239</v>
      </c>
      <c r="F479" s="20" t="s">
        <v>240</v>
      </c>
      <c r="G479" s="18" t="s">
        <v>17</v>
      </c>
      <c r="H479" s="18"/>
      <c r="I479" s="142" t="s">
        <v>50</v>
      </c>
      <c r="J479" s="425">
        <v>33968</v>
      </c>
      <c r="K479" s="425"/>
      <c r="L479" s="133">
        <f t="shared" ca="1" si="9"/>
        <v>29</v>
      </c>
      <c r="M479" s="145" t="s">
        <v>24</v>
      </c>
      <c r="N479" s="145" t="s">
        <v>42</v>
      </c>
      <c r="O479" s="148"/>
    </row>
    <row r="480" spans="1:16">
      <c r="A480" s="7">
        <f>ROWS($A$3:A480)</f>
        <v>478</v>
      </c>
      <c r="B480" s="22">
        <f>ROWS($B$398:B480)</f>
        <v>83</v>
      </c>
      <c r="C480" s="133"/>
      <c r="D480" s="18"/>
      <c r="E480" s="818" t="s">
        <v>241</v>
      </c>
      <c r="F480" s="20" t="s">
        <v>242</v>
      </c>
      <c r="G480" s="18"/>
      <c r="H480" s="18" t="s">
        <v>7</v>
      </c>
      <c r="I480" s="142" t="s">
        <v>50</v>
      </c>
      <c r="J480" s="425">
        <v>34580</v>
      </c>
      <c r="K480" s="425"/>
      <c r="L480" s="133">
        <f t="shared" ca="1" si="9"/>
        <v>28</v>
      </c>
      <c r="M480" s="145" t="s">
        <v>98</v>
      </c>
      <c r="N480" s="145" t="s">
        <v>74</v>
      </c>
      <c r="O480" s="148"/>
    </row>
    <row r="481" spans="1:16">
      <c r="A481" s="7">
        <f>ROWS($A$3:A481)</f>
        <v>479</v>
      </c>
      <c r="B481" s="22">
        <f>ROWS($B$398:B481)</f>
        <v>84</v>
      </c>
      <c r="C481" s="133"/>
      <c r="D481" s="18"/>
      <c r="E481" s="818" t="s">
        <v>243</v>
      </c>
      <c r="F481" s="20" t="s">
        <v>244</v>
      </c>
      <c r="G481" s="18" t="s">
        <v>17</v>
      </c>
      <c r="H481" s="18"/>
      <c r="I481" s="142" t="s">
        <v>50</v>
      </c>
      <c r="J481" s="425">
        <v>36786</v>
      </c>
      <c r="K481" s="425"/>
      <c r="L481" s="133">
        <f t="shared" ca="1" si="9"/>
        <v>22</v>
      </c>
      <c r="M481" s="145" t="s">
        <v>82</v>
      </c>
      <c r="N481" s="145" t="s">
        <v>245</v>
      </c>
      <c r="O481" s="148"/>
    </row>
    <row r="482" spans="1:16">
      <c r="A482" s="7">
        <f>ROWS($A$3:A482)</f>
        <v>480</v>
      </c>
      <c r="B482" s="22">
        <f>ROWS($B$398:B482)</f>
        <v>85</v>
      </c>
      <c r="C482" s="133">
        <v>20</v>
      </c>
      <c r="D482" s="820" t="s">
        <v>246</v>
      </c>
      <c r="E482" s="818" t="s">
        <v>247</v>
      </c>
      <c r="F482" s="20" t="s">
        <v>248</v>
      </c>
      <c r="G482" s="18" t="s">
        <v>17</v>
      </c>
      <c r="H482" s="18"/>
      <c r="I482" s="142" t="s">
        <v>249</v>
      </c>
      <c r="J482" s="425">
        <v>25140</v>
      </c>
      <c r="K482" s="425"/>
      <c r="L482" s="133">
        <f t="shared" ca="1" si="9"/>
        <v>54</v>
      </c>
      <c r="M482" s="145" t="s">
        <v>19</v>
      </c>
      <c r="N482" s="145" t="s">
        <v>42</v>
      </c>
      <c r="O482" s="154" t="s">
        <v>1184</v>
      </c>
    </row>
    <row r="483" spans="1:16">
      <c r="A483" s="7">
        <f>ROWS($A$3:A483)</f>
        <v>481</v>
      </c>
      <c r="B483" s="22">
        <f>ROWS($B$398:B483)</f>
        <v>86</v>
      </c>
      <c r="C483" s="133"/>
      <c r="D483" s="18"/>
      <c r="E483" s="818" t="s">
        <v>250</v>
      </c>
      <c r="F483" s="20" t="s">
        <v>251</v>
      </c>
      <c r="G483" s="18"/>
      <c r="H483" s="18" t="s">
        <v>7</v>
      </c>
      <c r="I483" s="142" t="s">
        <v>50</v>
      </c>
      <c r="J483" s="425">
        <v>25295</v>
      </c>
      <c r="K483" s="425"/>
      <c r="L483" s="133">
        <f t="shared" ca="1" si="9"/>
        <v>53</v>
      </c>
      <c r="M483" s="145" t="s">
        <v>19</v>
      </c>
      <c r="N483" s="145" t="s">
        <v>252</v>
      </c>
      <c r="O483" s="148"/>
    </row>
    <row r="484" spans="1:16">
      <c r="A484" s="7">
        <f>ROWS($A$3:A484)</f>
        <v>482</v>
      </c>
      <c r="B484" s="22">
        <f>ROWS($B$398:B484)</f>
        <v>87</v>
      </c>
      <c r="C484" s="133"/>
      <c r="D484" s="18"/>
      <c r="E484" s="818" t="s">
        <v>253</v>
      </c>
      <c r="F484" s="20" t="s">
        <v>254</v>
      </c>
      <c r="G484" s="18" t="s">
        <v>17</v>
      </c>
      <c r="H484" s="18"/>
      <c r="I484" s="142" t="s">
        <v>50</v>
      </c>
      <c r="J484" s="425">
        <v>38224</v>
      </c>
      <c r="K484" s="425"/>
      <c r="L484" s="133">
        <f t="shared" ca="1" si="9"/>
        <v>18</v>
      </c>
      <c r="M484" s="145" t="s">
        <v>24</v>
      </c>
      <c r="N484" s="145" t="s">
        <v>35</v>
      </c>
      <c r="O484" s="148"/>
    </row>
    <row r="485" spans="1:16">
      <c r="A485" s="7">
        <f>ROWS($A$3:A485)</f>
        <v>483</v>
      </c>
      <c r="B485" s="22">
        <f>ROWS($B$398:B485)</f>
        <v>88</v>
      </c>
      <c r="C485" s="133"/>
      <c r="D485" s="18"/>
      <c r="E485" s="818" t="s">
        <v>255</v>
      </c>
      <c r="F485" s="20" t="s">
        <v>256</v>
      </c>
      <c r="G485" s="18" t="s">
        <v>17</v>
      </c>
      <c r="H485" s="18"/>
      <c r="I485" s="142" t="s">
        <v>50</v>
      </c>
      <c r="J485" s="425">
        <v>38988</v>
      </c>
      <c r="K485" s="425"/>
      <c r="L485" s="133">
        <f t="shared" ca="1" si="9"/>
        <v>16</v>
      </c>
      <c r="M485" s="145" t="s">
        <v>113</v>
      </c>
      <c r="N485" s="145" t="s">
        <v>35</v>
      </c>
      <c r="O485" s="148"/>
    </row>
    <row r="486" spans="1:16">
      <c r="A486" s="7">
        <f>ROWS($A$3:A486)</f>
        <v>484</v>
      </c>
      <c r="B486" s="22">
        <f>ROWS($B$398:B486)</f>
        <v>89</v>
      </c>
      <c r="C486" s="133">
        <v>21</v>
      </c>
      <c r="D486" s="820" t="s">
        <v>257</v>
      </c>
      <c r="E486" s="818" t="s">
        <v>258</v>
      </c>
      <c r="F486" s="20" t="s">
        <v>259</v>
      </c>
      <c r="G486" s="18"/>
      <c r="H486" s="18" t="s">
        <v>7</v>
      </c>
      <c r="I486" s="142" t="s">
        <v>260</v>
      </c>
      <c r="J486" s="425">
        <v>19829</v>
      </c>
      <c r="K486" s="425"/>
      <c r="L486" s="133">
        <f t="shared" ca="1" si="9"/>
        <v>68</v>
      </c>
      <c r="M486" s="145" t="s">
        <v>113</v>
      </c>
      <c r="N486" s="145" t="s">
        <v>20</v>
      </c>
      <c r="O486" s="154"/>
      <c r="P486" t="s">
        <v>2523</v>
      </c>
    </row>
    <row r="487" spans="1:16">
      <c r="A487" s="7">
        <f>ROWS($A$3:A487)</f>
        <v>485</v>
      </c>
      <c r="B487" s="22">
        <f>ROWS($B$398:B487)</f>
        <v>90</v>
      </c>
      <c r="C487" s="133">
        <v>22</v>
      </c>
      <c r="D487" s="820" t="s">
        <v>261</v>
      </c>
      <c r="E487" s="818" t="s">
        <v>262</v>
      </c>
      <c r="F487" s="20" t="s">
        <v>263</v>
      </c>
      <c r="G487" s="18" t="s">
        <v>17</v>
      </c>
      <c r="H487" s="18"/>
      <c r="I487" s="142" t="s">
        <v>50</v>
      </c>
      <c r="J487" s="425">
        <v>30619</v>
      </c>
      <c r="K487" s="425"/>
      <c r="L487" s="133">
        <f t="shared" ca="1" si="9"/>
        <v>39</v>
      </c>
      <c r="M487" s="145" t="s">
        <v>24</v>
      </c>
      <c r="N487" s="145" t="s">
        <v>166</v>
      </c>
      <c r="O487" s="147" t="s">
        <v>2474</v>
      </c>
      <c r="P487">
        <v>1</v>
      </c>
    </row>
    <row r="488" spans="1:16">
      <c r="A488" s="7">
        <f>ROWS($A$3:A488)</f>
        <v>486</v>
      </c>
      <c r="B488" s="22">
        <f>ROWS($B$398:B488)</f>
        <v>91</v>
      </c>
      <c r="C488" s="133"/>
      <c r="D488" s="18"/>
      <c r="E488" s="818" t="s">
        <v>264</v>
      </c>
      <c r="F488" s="20" t="s">
        <v>265</v>
      </c>
      <c r="G488" s="18"/>
      <c r="H488" s="18" t="s">
        <v>7</v>
      </c>
      <c r="I488" s="142" t="s">
        <v>266</v>
      </c>
      <c r="J488" s="425">
        <v>33550</v>
      </c>
      <c r="K488" s="425"/>
      <c r="L488" s="133">
        <f t="shared" ca="1" si="9"/>
        <v>31</v>
      </c>
      <c r="M488" s="145" t="s">
        <v>24</v>
      </c>
      <c r="N488" s="145" t="s">
        <v>47</v>
      </c>
      <c r="O488" s="148"/>
    </row>
    <row r="489" spans="1:16">
      <c r="A489" s="7">
        <f>ROWS($A$3:A489)</f>
        <v>487</v>
      </c>
      <c r="B489" s="22">
        <f>ROWS($B$398:B489)</f>
        <v>92</v>
      </c>
      <c r="C489" s="133"/>
      <c r="D489" s="18"/>
      <c r="E489" s="818" t="s">
        <v>267</v>
      </c>
      <c r="F489" s="45" t="s">
        <v>268</v>
      </c>
      <c r="G489" s="18"/>
      <c r="H489" s="18" t="s">
        <v>7</v>
      </c>
      <c r="I489" s="142" t="s">
        <v>269</v>
      </c>
      <c r="J489" s="425">
        <v>43485</v>
      </c>
      <c r="K489" s="425"/>
      <c r="L489" s="133">
        <f t="shared" ca="1" si="9"/>
        <v>3</v>
      </c>
      <c r="M489" s="145" t="s">
        <v>51</v>
      </c>
      <c r="N489" s="145" t="s">
        <v>52</v>
      </c>
      <c r="O489" s="148"/>
    </row>
    <row r="490" spans="1:16">
      <c r="A490" s="7">
        <f>ROWS($A$3:A490)</f>
        <v>488</v>
      </c>
      <c r="B490" s="22">
        <f>ROWS($B$398:B490)</f>
        <v>93</v>
      </c>
      <c r="C490" s="325"/>
      <c r="D490" s="18"/>
      <c r="E490" s="818" t="s">
        <v>270</v>
      </c>
      <c r="F490" s="20" t="s">
        <v>271</v>
      </c>
      <c r="G490" s="18"/>
      <c r="H490" s="18" t="s">
        <v>7</v>
      </c>
      <c r="I490" s="142" t="s">
        <v>81</v>
      </c>
      <c r="J490" s="425">
        <v>43993</v>
      </c>
      <c r="K490" s="425"/>
      <c r="L490" s="133">
        <f t="shared" ca="1" si="9"/>
        <v>2</v>
      </c>
      <c r="M490" s="145" t="s">
        <v>51</v>
      </c>
      <c r="N490" s="145" t="s">
        <v>52</v>
      </c>
      <c r="O490" s="148"/>
    </row>
    <row r="491" spans="1:16">
      <c r="A491" s="7">
        <f>ROWS($A$3:A491)</f>
        <v>489</v>
      </c>
      <c r="B491" s="22">
        <f>ROWS($B$398:B491)</f>
        <v>94</v>
      </c>
      <c r="C491" s="133">
        <v>23</v>
      </c>
      <c r="D491" s="820" t="s">
        <v>272</v>
      </c>
      <c r="E491" s="818" t="s">
        <v>273</v>
      </c>
      <c r="F491" s="45" t="s">
        <v>2363</v>
      </c>
      <c r="G491" s="18"/>
      <c r="H491" s="18" t="s">
        <v>7</v>
      </c>
      <c r="I491" s="142" t="s">
        <v>139</v>
      </c>
      <c r="J491" s="425">
        <v>21715</v>
      </c>
      <c r="K491" s="425"/>
      <c r="L491" s="133">
        <f t="shared" ca="1" si="9"/>
        <v>63</v>
      </c>
      <c r="M491" s="145" t="s">
        <v>113</v>
      </c>
      <c r="N491" s="145" t="s">
        <v>20</v>
      </c>
      <c r="O491" s="147" t="s">
        <v>2475</v>
      </c>
      <c r="P491" t="s">
        <v>2523</v>
      </c>
    </row>
    <row r="492" spans="1:16">
      <c r="A492" s="7">
        <f>ROWS($A$3:A492)</f>
        <v>490</v>
      </c>
      <c r="B492" s="22">
        <f>ROWS($B$398:B492)</f>
        <v>95</v>
      </c>
      <c r="C492" s="133"/>
      <c r="D492" s="18"/>
      <c r="E492" s="155" t="s">
        <v>275</v>
      </c>
      <c r="F492" s="156" t="s">
        <v>276</v>
      </c>
      <c r="G492" s="18" t="s">
        <v>17</v>
      </c>
      <c r="H492" s="18"/>
      <c r="I492" s="142" t="s">
        <v>23</v>
      </c>
      <c r="J492" s="425">
        <v>34709</v>
      </c>
      <c r="K492" s="425"/>
      <c r="L492" s="133">
        <f t="shared" ca="1" si="9"/>
        <v>27</v>
      </c>
      <c r="M492" s="145" t="s">
        <v>19</v>
      </c>
      <c r="N492" s="145" t="s">
        <v>42</v>
      </c>
      <c r="O492" s="148"/>
    </row>
    <row r="493" spans="1:16">
      <c r="A493" s="7">
        <f>ROWS($A$3:A493)</f>
        <v>491</v>
      </c>
      <c r="B493" s="22">
        <f>ROWS($B$398:B493)</f>
        <v>96</v>
      </c>
      <c r="C493" s="133"/>
      <c r="D493" s="18"/>
      <c r="E493" s="818" t="s">
        <v>277</v>
      </c>
      <c r="F493" s="20" t="s">
        <v>278</v>
      </c>
      <c r="G493" s="18"/>
      <c r="H493" s="18" t="s">
        <v>7</v>
      </c>
      <c r="I493" s="142" t="s">
        <v>23</v>
      </c>
      <c r="J493" s="425">
        <v>36914</v>
      </c>
      <c r="K493" s="425"/>
      <c r="L493" s="133">
        <f t="shared" ca="1" si="9"/>
        <v>21</v>
      </c>
      <c r="M493" s="145" t="s">
        <v>19</v>
      </c>
      <c r="N493" s="145" t="s">
        <v>74</v>
      </c>
      <c r="O493" s="148"/>
    </row>
    <row r="494" spans="1:16">
      <c r="A494" s="7">
        <f>ROWS($A$3:A494)</f>
        <v>492</v>
      </c>
      <c r="B494" s="22">
        <f>ROWS($B$398:B494)</f>
        <v>97</v>
      </c>
      <c r="C494" s="133">
        <v>24</v>
      </c>
      <c r="D494" s="820" t="s">
        <v>279</v>
      </c>
      <c r="E494" s="818" t="s">
        <v>280</v>
      </c>
      <c r="F494" s="20" t="s">
        <v>281</v>
      </c>
      <c r="G494" s="18" t="s">
        <v>17</v>
      </c>
      <c r="H494" s="18"/>
      <c r="I494" s="142" t="s">
        <v>23</v>
      </c>
      <c r="J494" s="425">
        <v>23173</v>
      </c>
      <c r="K494" s="425"/>
      <c r="L494" s="133">
        <f t="shared" ca="1" si="9"/>
        <v>59</v>
      </c>
      <c r="M494" s="145" t="s">
        <v>24</v>
      </c>
      <c r="N494" s="145" t="s">
        <v>42</v>
      </c>
      <c r="O494" s="147" t="s">
        <v>2476</v>
      </c>
    </row>
    <row r="495" spans="1:16">
      <c r="A495" s="7">
        <f>ROWS($A$3:A495)</f>
        <v>493</v>
      </c>
      <c r="B495" s="22">
        <f>ROWS($B$398:B495)</f>
        <v>98</v>
      </c>
      <c r="C495" s="133"/>
      <c r="D495" s="18"/>
      <c r="E495" s="818" t="s">
        <v>282</v>
      </c>
      <c r="F495" s="20" t="s">
        <v>283</v>
      </c>
      <c r="G495" s="18"/>
      <c r="H495" s="18" t="s">
        <v>7</v>
      </c>
      <c r="I495" s="142" t="s">
        <v>284</v>
      </c>
      <c r="J495" s="425">
        <v>24420</v>
      </c>
      <c r="K495" s="425"/>
      <c r="L495" s="133">
        <f t="shared" ca="1" si="9"/>
        <v>56</v>
      </c>
      <c r="M495" s="145" t="s">
        <v>24</v>
      </c>
      <c r="N495" s="145" t="s">
        <v>42</v>
      </c>
      <c r="O495" s="148"/>
    </row>
    <row r="496" spans="1:16">
      <c r="A496" s="7">
        <f>ROWS($A$3:A496)</f>
        <v>494</v>
      </c>
      <c r="B496" s="22">
        <f>ROWS($B$398:B496)</f>
        <v>99</v>
      </c>
      <c r="C496" s="133"/>
      <c r="D496" s="18"/>
      <c r="E496" s="818" t="s">
        <v>285</v>
      </c>
      <c r="F496" s="20" t="s">
        <v>286</v>
      </c>
      <c r="G496" s="18" t="s">
        <v>17</v>
      </c>
      <c r="H496" s="18"/>
      <c r="I496" s="142" t="s">
        <v>23</v>
      </c>
      <c r="J496" s="425">
        <v>33497</v>
      </c>
      <c r="K496" s="425"/>
      <c r="L496" s="133">
        <f t="shared" ca="1" si="9"/>
        <v>31</v>
      </c>
      <c r="M496" s="145" t="s">
        <v>24</v>
      </c>
      <c r="N496" s="145" t="s">
        <v>52</v>
      </c>
      <c r="O496" s="148"/>
    </row>
    <row r="497" spans="1:16">
      <c r="A497" s="7">
        <f>ROWS($A$3:A497)</f>
        <v>495</v>
      </c>
      <c r="B497" s="22">
        <f>ROWS($B$398:B497)</f>
        <v>100</v>
      </c>
      <c r="C497" s="133"/>
      <c r="D497" s="18"/>
      <c r="E497" s="818" t="s">
        <v>287</v>
      </c>
      <c r="F497" s="20" t="s">
        <v>288</v>
      </c>
      <c r="G497" s="18" t="s">
        <v>17</v>
      </c>
      <c r="H497" s="18"/>
      <c r="I497" s="142" t="s">
        <v>50</v>
      </c>
      <c r="J497" s="425">
        <v>39986</v>
      </c>
      <c r="K497" s="425"/>
      <c r="L497" s="133">
        <f t="shared" ca="1" si="9"/>
        <v>13</v>
      </c>
      <c r="M497" s="145" t="s">
        <v>38</v>
      </c>
      <c r="N497" s="145" t="s">
        <v>35</v>
      </c>
      <c r="O497" s="148"/>
    </row>
    <row r="498" spans="1:16">
      <c r="A498" s="7">
        <f>ROWS($A$3:A498)</f>
        <v>496</v>
      </c>
      <c r="B498" s="22">
        <f>ROWS($B$398:B498)</f>
        <v>101</v>
      </c>
      <c r="C498" s="133"/>
      <c r="D498" s="18"/>
      <c r="E498" s="818" t="s">
        <v>289</v>
      </c>
      <c r="F498" s="20" t="s">
        <v>290</v>
      </c>
      <c r="G498" s="18"/>
      <c r="H498" s="18" t="s">
        <v>7</v>
      </c>
      <c r="I498" s="142" t="s">
        <v>50</v>
      </c>
      <c r="J498" s="425">
        <v>41158</v>
      </c>
      <c r="K498" s="425"/>
      <c r="L498" s="133">
        <f t="shared" ca="1" si="9"/>
        <v>10</v>
      </c>
      <c r="M498" s="145" t="s">
        <v>38</v>
      </c>
      <c r="N498" s="145" t="s">
        <v>35</v>
      </c>
      <c r="O498" s="148"/>
    </row>
    <row r="499" spans="1:16">
      <c r="A499" s="7">
        <f>ROWS($A$3:A499)</f>
        <v>497</v>
      </c>
      <c r="B499" s="22">
        <f>ROWS($B$398:B499)</f>
        <v>102</v>
      </c>
      <c r="C499" s="133"/>
      <c r="D499" s="18"/>
      <c r="E499" s="818" t="s">
        <v>291</v>
      </c>
      <c r="F499" s="20" t="s">
        <v>292</v>
      </c>
      <c r="G499" s="18"/>
      <c r="H499" s="18" t="s">
        <v>7</v>
      </c>
      <c r="I499" s="142" t="s">
        <v>293</v>
      </c>
      <c r="J499" s="425">
        <v>41281</v>
      </c>
      <c r="K499" s="425"/>
      <c r="L499" s="133">
        <f t="shared" ca="1" si="9"/>
        <v>9</v>
      </c>
      <c r="M499" s="145" t="s">
        <v>38</v>
      </c>
      <c r="N499" s="145" t="s">
        <v>35</v>
      </c>
      <c r="O499" s="148"/>
    </row>
    <row r="500" spans="1:16">
      <c r="A500" s="7">
        <f>ROWS($A$3:A500)</f>
        <v>498</v>
      </c>
      <c r="B500" s="22">
        <f>ROWS($B$398:B500)</f>
        <v>103</v>
      </c>
      <c r="C500" s="133">
        <v>25</v>
      </c>
      <c r="D500" s="820" t="s">
        <v>294</v>
      </c>
      <c r="E500" s="818" t="s">
        <v>295</v>
      </c>
      <c r="F500" s="20" t="s">
        <v>296</v>
      </c>
      <c r="G500" s="18" t="s">
        <v>17</v>
      </c>
      <c r="H500" s="18"/>
      <c r="I500" s="142" t="s">
        <v>23</v>
      </c>
      <c r="J500" s="425">
        <v>31401</v>
      </c>
      <c r="K500" s="425"/>
      <c r="L500" s="133">
        <f t="shared" ca="1" si="9"/>
        <v>36</v>
      </c>
      <c r="M500" s="145" t="s">
        <v>19</v>
      </c>
      <c r="N500" s="145" t="s">
        <v>42</v>
      </c>
      <c r="O500" s="147" t="s">
        <v>2477</v>
      </c>
    </row>
    <row r="501" spans="1:16">
      <c r="A501" s="7">
        <f>ROWS($A$3:A501)</f>
        <v>499</v>
      </c>
      <c r="B501" s="22">
        <f>ROWS($B$398:B501)</f>
        <v>104</v>
      </c>
      <c r="C501" s="133"/>
      <c r="D501" s="820" t="s">
        <v>294</v>
      </c>
      <c r="E501" s="818" t="s">
        <v>297</v>
      </c>
      <c r="F501" s="20" t="s">
        <v>298</v>
      </c>
      <c r="G501" s="18"/>
      <c r="H501" s="18" t="s">
        <v>7</v>
      </c>
      <c r="I501" s="142" t="s">
        <v>299</v>
      </c>
      <c r="J501" s="425">
        <v>30553</v>
      </c>
      <c r="K501" s="425"/>
      <c r="L501" s="133">
        <f t="shared" ca="1" si="9"/>
        <v>39</v>
      </c>
      <c r="M501" s="145" t="s">
        <v>19</v>
      </c>
      <c r="N501" s="145" t="s">
        <v>42</v>
      </c>
      <c r="O501" s="148"/>
      <c r="P501" t="s">
        <v>2522</v>
      </c>
    </row>
    <row r="502" spans="1:16">
      <c r="A502" s="7">
        <f>ROWS($A$3:A502)</f>
        <v>500</v>
      </c>
      <c r="B502" s="22">
        <f>ROWS($B$398:B502)</f>
        <v>105</v>
      </c>
      <c r="C502" s="133"/>
      <c r="D502" s="820" t="s">
        <v>294</v>
      </c>
      <c r="E502" s="818" t="s">
        <v>300</v>
      </c>
      <c r="F502" s="20" t="s">
        <v>301</v>
      </c>
      <c r="G502" s="18"/>
      <c r="H502" s="18" t="s">
        <v>7</v>
      </c>
      <c r="I502" s="142" t="s">
        <v>50</v>
      </c>
      <c r="J502" s="425">
        <v>41097</v>
      </c>
      <c r="K502" s="425"/>
      <c r="L502" s="133">
        <f t="shared" ca="1" si="9"/>
        <v>10</v>
      </c>
      <c r="M502" s="145" t="s">
        <v>38</v>
      </c>
      <c r="N502" s="145" t="s">
        <v>35</v>
      </c>
      <c r="O502" s="148"/>
    </row>
    <row r="503" spans="1:16">
      <c r="A503" s="7">
        <f>ROWS($A$3:A503)</f>
        <v>501</v>
      </c>
      <c r="B503" s="22">
        <f>ROWS($B$398:B503)</f>
        <v>106</v>
      </c>
      <c r="C503" s="133"/>
      <c r="D503" s="820" t="s">
        <v>294</v>
      </c>
      <c r="E503" s="19" t="s">
        <v>302</v>
      </c>
      <c r="F503" s="20" t="s">
        <v>303</v>
      </c>
      <c r="G503" s="18" t="s">
        <v>17</v>
      </c>
      <c r="H503" s="18"/>
      <c r="I503" s="142" t="s">
        <v>50</v>
      </c>
      <c r="J503" s="425">
        <v>44299</v>
      </c>
      <c r="K503" s="425"/>
      <c r="L503" s="133">
        <v>0</v>
      </c>
      <c r="M503" s="145" t="s">
        <v>51</v>
      </c>
      <c r="N503" s="145" t="s">
        <v>52</v>
      </c>
      <c r="O503" s="148"/>
    </row>
    <row r="504" spans="1:16">
      <c r="A504" s="7">
        <f>ROWS($A$3:A504)</f>
        <v>502</v>
      </c>
      <c r="B504" s="22">
        <f>ROWS($B$398:B504)</f>
        <v>107</v>
      </c>
      <c r="C504" s="133"/>
      <c r="D504" s="820" t="s">
        <v>294</v>
      </c>
      <c r="E504" s="818" t="s">
        <v>304</v>
      </c>
      <c r="F504" s="20" t="s">
        <v>305</v>
      </c>
      <c r="G504" s="18"/>
      <c r="H504" s="18" t="s">
        <v>7</v>
      </c>
      <c r="I504" s="142" t="s">
        <v>50</v>
      </c>
      <c r="J504" s="425">
        <v>42177</v>
      </c>
      <c r="K504" s="425"/>
      <c r="L504" s="133">
        <f t="shared" ca="1" si="9"/>
        <v>7</v>
      </c>
      <c r="M504" s="145" t="s">
        <v>51</v>
      </c>
      <c r="N504" s="145" t="s">
        <v>52</v>
      </c>
      <c r="O504" s="148"/>
    </row>
    <row r="505" spans="1:16">
      <c r="A505" s="7">
        <f>ROWS($A$3:A505)</f>
        <v>503</v>
      </c>
      <c r="B505" s="22">
        <f>ROWS($B$398:B505)</f>
        <v>108</v>
      </c>
      <c r="C505" s="133">
        <v>26</v>
      </c>
      <c r="D505" s="820" t="s">
        <v>306</v>
      </c>
      <c r="E505" s="818" t="s">
        <v>307</v>
      </c>
      <c r="F505" s="20" t="s">
        <v>308</v>
      </c>
      <c r="G505" s="18" t="s">
        <v>17</v>
      </c>
      <c r="H505" s="18"/>
      <c r="I505" s="142" t="s">
        <v>23</v>
      </c>
      <c r="J505" s="425">
        <v>22169</v>
      </c>
      <c r="K505" s="425"/>
      <c r="L505" s="133">
        <f t="shared" ca="1" si="9"/>
        <v>62</v>
      </c>
      <c r="M505" s="145" t="s">
        <v>24</v>
      </c>
      <c r="N505" s="145" t="s">
        <v>42</v>
      </c>
      <c r="O505" s="824" t="s">
        <v>2478</v>
      </c>
    </row>
    <row r="506" spans="1:16">
      <c r="A506" s="7">
        <f>ROWS($A$3:A506)</f>
        <v>504</v>
      </c>
      <c r="B506" s="22">
        <f>ROWS($B$398:B506)</f>
        <v>109</v>
      </c>
      <c r="C506" s="133"/>
      <c r="D506" s="18"/>
      <c r="E506" s="818" t="s">
        <v>309</v>
      </c>
      <c r="F506" s="20" t="s">
        <v>310</v>
      </c>
      <c r="G506" s="18"/>
      <c r="H506" s="18" t="s">
        <v>7</v>
      </c>
      <c r="I506" s="142" t="s">
        <v>311</v>
      </c>
      <c r="J506" s="425">
        <v>28115</v>
      </c>
      <c r="K506" s="425"/>
      <c r="L506" s="133">
        <f t="shared" ca="1" si="9"/>
        <v>45</v>
      </c>
      <c r="M506" s="145" t="s">
        <v>24</v>
      </c>
      <c r="N506" s="145" t="s">
        <v>20</v>
      </c>
      <c r="O506" s="148"/>
    </row>
    <row r="507" spans="1:16">
      <c r="A507" s="7">
        <f>ROWS($A$3:A507)</f>
        <v>505</v>
      </c>
      <c r="B507" s="22">
        <f>ROWS($B$398:B507)</f>
        <v>110</v>
      </c>
      <c r="C507" s="133"/>
      <c r="D507" s="18"/>
      <c r="E507" s="818" t="s">
        <v>312</v>
      </c>
      <c r="F507" s="20" t="s">
        <v>313</v>
      </c>
      <c r="G507" s="18" t="s">
        <v>17</v>
      </c>
      <c r="H507" s="18"/>
      <c r="I507" s="142" t="s">
        <v>50</v>
      </c>
      <c r="J507" s="425">
        <v>35397</v>
      </c>
      <c r="K507" s="425"/>
      <c r="L507" s="133">
        <f t="shared" ca="1" si="9"/>
        <v>26</v>
      </c>
      <c r="M507" s="145" t="s">
        <v>19</v>
      </c>
      <c r="N507" s="145" t="s">
        <v>314</v>
      </c>
      <c r="O507" s="148"/>
    </row>
    <row r="508" spans="1:16">
      <c r="A508" s="7">
        <f>ROWS($A$3:A508)</f>
        <v>506</v>
      </c>
      <c r="B508" s="22">
        <f>ROWS($B$398:B508)</f>
        <v>111</v>
      </c>
      <c r="C508" s="133"/>
      <c r="D508" s="18"/>
      <c r="E508" s="818" t="s">
        <v>315</v>
      </c>
      <c r="F508" s="20" t="s">
        <v>316</v>
      </c>
      <c r="G508" s="18"/>
      <c r="H508" s="18" t="s">
        <v>7</v>
      </c>
      <c r="I508" s="142" t="s">
        <v>50</v>
      </c>
      <c r="J508" s="425">
        <v>36360</v>
      </c>
      <c r="K508" s="425"/>
      <c r="L508" s="133">
        <f t="shared" ca="1" si="9"/>
        <v>23</v>
      </c>
      <c r="M508" s="145" t="s">
        <v>19</v>
      </c>
      <c r="N508" s="145" t="s">
        <v>317</v>
      </c>
      <c r="O508" s="148"/>
    </row>
    <row r="509" spans="1:16">
      <c r="A509" s="7">
        <f>ROWS($A$3:A509)</f>
        <v>507</v>
      </c>
      <c r="B509" s="22">
        <f>ROWS($B$398:B509)</f>
        <v>112</v>
      </c>
      <c r="C509" s="133"/>
      <c r="D509" s="18"/>
      <c r="E509" s="818" t="s">
        <v>318</v>
      </c>
      <c r="F509" s="20" t="s">
        <v>319</v>
      </c>
      <c r="G509" s="18"/>
      <c r="H509" s="18" t="s">
        <v>7</v>
      </c>
      <c r="I509" s="142" t="s">
        <v>50</v>
      </c>
      <c r="J509" s="425">
        <v>36360</v>
      </c>
      <c r="K509" s="425"/>
      <c r="L509" s="133">
        <f t="shared" ca="1" si="9"/>
        <v>23</v>
      </c>
      <c r="M509" s="145" t="s">
        <v>19</v>
      </c>
      <c r="N509" s="145" t="s">
        <v>317</v>
      </c>
      <c r="O509" s="148"/>
    </row>
    <row r="510" spans="1:16">
      <c r="A510" s="7">
        <f>ROWS($A$3:A510)</f>
        <v>508</v>
      </c>
      <c r="B510" s="22">
        <f>ROWS($B$398:B510)</f>
        <v>113</v>
      </c>
      <c r="C510" s="133">
        <v>27</v>
      </c>
      <c r="D510" s="820" t="s">
        <v>320</v>
      </c>
      <c r="E510" s="818" t="s">
        <v>321</v>
      </c>
      <c r="F510" s="20" t="s">
        <v>322</v>
      </c>
      <c r="G510" s="18" t="s">
        <v>17</v>
      </c>
      <c r="H510" s="18"/>
      <c r="I510" s="142" t="s">
        <v>323</v>
      </c>
      <c r="J510" s="425">
        <v>23725</v>
      </c>
      <c r="K510" s="425"/>
      <c r="L510" s="133">
        <f t="shared" ca="1" si="9"/>
        <v>57</v>
      </c>
      <c r="M510" s="145" t="s">
        <v>19</v>
      </c>
      <c r="N510" s="145" t="s">
        <v>42</v>
      </c>
      <c r="O510" s="154" t="s">
        <v>1184</v>
      </c>
    </row>
    <row r="511" spans="1:16">
      <c r="A511" s="7">
        <f>ROWS($A$3:A511)</f>
        <v>509</v>
      </c>
      <c r="B511" s="22">
        <f>ROWS($B$398:B511)</f>
        <v>114</v>
      </c>
      <c r="C511" s="133"/>
      <c r="D511" s="18"/>
      <c r="E511" s="818" t="s">
        <v>324</v>
      </c>
      <c r="F511" s="20" t="s">
        <v>325</v>
      </c>
      <c r="G511" s="18"/>
      <c r="H511" s="18" t="s">
        <v>7</v>
      </c>
      <c r="I511" s="142" t="s">
        <v>23</v>
      </c>
      <c r="J511" s="425">
        <v>24456</v>
      </c>
      <c r="K511" s="425"/>
      <c r="L511" s="133">
        <f t="shared" ca="1" si="9"/>
        <v>55</v>
      </c>
      <c r="M511" s="145" t="s">
        <v>19</v>
      </c>
      <c r="N511" s="145" t="s">
        <v>42</v>
      </c>
      <c r="O511" s="148"/>
    </row>
    <row r="512" spans="1:16">
      <c r="A512" s="7">
        <f>ROWS($A$3:A512)</f>
        <v>510</v>
      </c>
      <c r="B512" s="22">
        <f>ROWS($B$398:B512)</f>
        <v>115</v>
      </c>
      <c r="C512" s="133"/>
      <c r="D512" s="18"/>
      <c r="E512" s="155" t="s">
        <v>326</v>
      </c>
      <c r="F512" s="157" t="s">
        <v>327</v>
      </c>
      <c r="G512" s="18"/>
      <c r="H512" s="18" t="s">
        <v>7</v>
      </c>
      <c r="I512" s="142" t="s">
        <v>50</v>
      </c>
      <c r="J512" s="425">
        <v>33390</v>
      </c>
      <c r="K512" s="426"/>
      <c r="L512" s="383">
        <f t="shared" ca="1" si="9"/>
        <v>31</v>
      </c>
      <c r="M512" s="145"/>
      <c r="N512" s="145"/>
      <c r="O512" s="148"/>
    </row>
    <row r="513" spans="1:16">
      <c r="A513" s="7">
        <f>ROWS($A$3:A513)</f>
        <v>511</v>
      </c>
      <c r="B513" s="22">
        <f>ROWS($B$398:B513)</f>
        <v>116</v>
      </c>
      <c r="C513" s="133"/>
      <c r="D513" s="18"/>
      <c r="E513" s="818" t="s">
        <v>328</v>
      </c>
      <c r="F513" s="20" t="s">
        <v>329</v>
      </c>
      <c r="G513" s="18" t="s">
        <v>17</v>
      </c>
      <c r="H513" s="18"/>
      <c r="I513" s="142" t="s">
        <v>50</v>
      </c>
      <c r="J513" s="425">
        <v>35937</v>
      </c>
      <c r="K513" s="425"/>
      <c r="L513" s="133">
        <f t="shared" ca="1" si="9"/>
        <v>24</v>
      </c>
      <c r="M513" s="145" t="s">
        <v>19</v>
      </c>
      <c r="N513" s="145" t="s">
        <v>42</v>
      </c>
      <c r="O513" s="148"/>
    </row>
    <row r="514" spans="1:16">
      <c r="A514" s="7">
        <f>ROWS($A$3:A514)</f>
        <v>512</v>
      </c>
      <c r="B514" s="22">
        <f>ROWS($B$398:B514)</f>
        <v>117</v>
      </c>
      <c r="C514" s="133">
        <v>28</v>
      </c>
      <c r="D514" s="820" t="s">
        <v>330</v>
      </c>
      <c r="E514" s="818" t="s">
        <v>331</v>
      </c>
      <c r="F514" s="20" t="s">
        <v>332</v>
      </c>
      <c r="G514" s="18"/>
      <c r="H514" s="18" t="s">
        <v>7</v>
      </c>
      <c r="I514" s="142" t="s">
        <v>23</v>
      </c>
      <c r="J514" s="425">
        <v>23417</v>
      </c>
      <c r="K514" s="425"/>
      <c r="L514" s="133">
        <f t="shared" ca="1" si="9"/>
        <v>58</v>
      </c>
      <c r="M514" s="145" t="s">
        <v>113</v>
      </c>
      <c r="N514" s="145" t="s">
        <v>42</v>
      </c>
      <c r="O514" s="147" t="s">
        <v>2479</v>
      </c>
      <c r="P514">
        <v>1</v>
      </c>
    </row>
    <row r="515" spans="1:16">
      <c r="A515" s="7">
        <f>ROWS($A$3:A515)</f>
        <v>513</v>
      </c>
      <c r="B515" s="22">
        <f>ROWS($B$398:B515)</f>
        <v>118</v>
      </c>
      <c r="C515" s="133"/>
      <c r="D515" s="18"/>
      <c r="E515" s="818" t="s">
        <v>333</v>
      </c>
      <c r="F515" s="20" t="s">
        <v>334</v>
      </c>
      <c r="G515" s="18" t="s">
        <v>17</v>
      </c>
      <c r="H515" s="18"/>
      <c r="I515" s="142" t="s">
        <v>50</v>
      </c>
      <c r="J515" s="425">
        <v>33506</v>
      </c>
      <c r="K515" s="425"/>
      <c r="L515" s="133">
        <f t="shared" ca="1" si="9"/>
        <v>31</v>
      </c>
      <c r="M515" s="145" t="s">
        <v>24</v>
      </c>
      <c r="N515" s="145" t="s">
        <v>52</v>
      </c>
      <c r="O515" s="148"/>
    </row>
    <row r="516" spans="1:16">
      <c r="A516" s="7">
        <f>ROWS($A$3:A516)</f>
        <v>514</v>
      </c>
      <c r="B516" s="22">
        <f>ROWS($B$398:B516)</f>
        <v>119</v>
      </c>
      <c r="C516" s="133">
        <v>29</v>
      </c>
      <c r="D516" s="820" t="s">
        <v>335</v>
      </c>
      <c r="E516" s="818" t="s">
        <v>336</v>
      </c>
      <c r="F516" s="20" t="s">
        <v>337</v>
      </c>
      <c r="G516" s="18"/>
      <c r="H516" s="18" t="s">
        <v>7</v>
      </c>
      <c r="I516" s="142" t="s">
        <v>338</v>
      </c>
      <c r="J516" s="425">
        <v>17358</v>
      </c>
      <c r="K516" s="425"/>
      <c r="L516" s="133">
        <f t="shared" ca="1" si="9"/>
        <v>75</v>
      </c>
      <c r="M516" s="145" t="s">
        <v>24</v>
      </c>
      <c r="N516" s="145" t="s">
        <v>20</v>
      </c>
      <c r="O516" s="147" t="s">
        <v>2480</v>
      </c>
      <c r="P516" t="s">
        <v>2522</v>
      </c>
    </row>
    <row r="517" spans="1:16">
      <c r="A517" s="7">
        <f>ROWS($A$3:A517)</f>
        <v>515</v>
      </c>
      <c r="B517" s="22">
        <f>ROWS($B$398:B517)</f>
        <v>120</v>
      </c>
      <c r="C517" s="133">
        <v>30</v>
      </c>
      <c r="D517" s="820" t="s">
        <v>339</v>
      </c>
      <c r="E517" s="818" t="s">
        <v>340</v>
      </c>
      <c r="F517" s="20" t="s">
        <v>341</v>
      </c>
      <c r="G517" s="18" t="s">
        <v>17</v>
      </c>
      <c r="H517" s="18"/>
      <c r="I517" s="142" t="s">
        <v>23</v>
      </c>
      <c r="J517" s="425">
        <v>28193</v>
      </c>
      <c r="K517" s="425"/>
      <c r="L517" s="133">
        <f t="shared" ca="1" si="9"/>
        <v>45</v>
      </c>
      <c r="M517" s="145" t="s">
        <v>19</v>
      </c>
      <c r="N517" s="145" t="s">
        <v>342</v>
      </c>
      <c r="O517" s="147" t="s">
        <v>2481</v>
      </c>
    </row>
    <row r="518" spans="1:16">
      <c r="A518" s="7">
        <f>ROWS($A$3:A518)</f>
        <v>516</v>
      </c>
      <c r="B518" s="22">
        <f>ROWS($B$398:B518)</f>
        <v>121</v>
      </c>
      <c r="C518" s="133"/>
      <c r="D518" s="18"/>
      <c r="E518" s="818" t="s">
        <v>343</v>
      </c>
      <c r="F518" s="20" t="s">
        <v>344</v>
      </c>
      <c r="G518" s="18"/>
      <c r="H518" s="18" t="s">
        <v>7</v>
      </c>
      <c r="I518" s="142" t="s">
        <v>345</v>
      </c>
      <c r="J518" s="425">
        <v>30444</v>
      </c>
      <c r="K518" s="425"/>
      <c r="L518" s="133">
        <f t="shared" ca="1" si="9"/>
        <v>39</v>
      </c>
      <c r="M518" s="145" t="s">
        <v>19</v>
      </c>
      <c r="N518" s="145" t="s">
        <v>47</v>
      </c>
      <c r="O518" s="148"/>
    </row>
    <row r="519" spans="1:16">
      <c r="A519" s="7">
        <f>ROWS($A$3:A519)</f>
        <v>517</v>
      </c>
      <c r="B519" s="22">
        <f>ROWS($B$398:B519)</f>
        <v>122</v>
      </c>
      <c r="C519" s="133"/>
      <c r="D519" s="18"/>
      <c r="E519" s="818" t="s">
        <v>346</v>
      </c>
      <c r="F519" s="20" t="s">
        <v>347</v>
      </c>
      <c r="G519" s="18" t="s">
        <v>17</v>
      </c>
      <c r="H519" s="18"/>
      <c r="I519" s="142" t="s">
        <v>23</v>
      </c>
      <c r="J519" s="425">
        <v>40104</v>
      </c>
      <c r="K519" s="425"/>
      <c r="L519" s="133">
        <f t="shared" ca="1" si="9"/>
        <v>13</v>
      </c>
      <c r="M519" s="145" t="s">
        <v>38</v>
      </c>
      <c r="N519" s="145" t="s">
        <v>35</v>
      </c>
      <c r="O519" s="148"/>
    </row>
    <row r="520" spans="1:16">
      <c r="A520" s="7">
        <f>ROWS($A$3:A520)</f>
        <v>518</v>
      </c>
      <c r="B520" s="22">
        <f>ROWS($B$398:B520)</f>
        <v>123</v>
      </c>
      <c r="C520" s="133"/>
      <c r="D520" s="18"/>
      <c r="E520" s="818" t="s">
        <v>348</v>
      </c>
      <c r="F520" s="20" t="s">
        <v>349</v>
      </c>
      <c r="G520" s="18" t="s">
        <v>17</v>
      </c>
      <c r="H520" s="18"/>
      <c r="I520" s="142" t="s">
        <v>23</v>
      </c>
      <c r="J520" s="425">
        <v>40553</v>
      </c>
      <c r="K520" s="425"/>
      <c r="L520" s="133">
        <f t="shared" ca="1" si="9"/>
        <v>11</v>
      </c>
      <c r="M520" s="145" t="s">
        <v>38</v>
      </c>
      <c r="N520" s="145" t="s">
        <v>35</v>
      </c>
      <c r="O520" s="148"/>
    </row>
    <row r="521" spans="1:16">
      <c r="A521" s="7">
        <f>ROWS($A$3:A521)</f>
        <v>519</v>
      </c>
      <c r="B521" s="22">
        <f>ROWS($B$398:B521)</f>
        <v>124</v>
      </c>
      <c r="C521" s="133"/>
      <c r="D521" s="18"/>
      <c r="E521" s="818" t="s">
        <v>350</v>
      </c>
      <c r="F521" s="20" t="s">
        <v>351</v>
      </c>
      <c r="G521" s="18" t="s">
        <v>17</v>
      </c>
      <c r="H521" s="18"/>
      <c r="I521" s="142" t="s">
        <v>23</v>
      </c>
      <c r="J521" s="425">
        <v>41056</v>
      </c>
      <c r="K521" s="425"/>
      <c r="L521" s="133">
        <f t="shared" ca="1" si="9"/>
        <v>10</v>
      </c>
      <c r="M521" s="145" t="s">
        <v>38</v>
      </c>
      <c r="N521" s="145" t="s">
        <v>35</v>
      </c>
      <c r="O521" s="148"/>
    </row>
    <row r="522" spans="1:16">
      <c r="A522" s="7">
        <f>ROWS($A$3:A522)</f>
        <v>520</v>
      </c>
      <c r="B522" s="22">
        <f>ROWS($B$398:B522)</f>
        <v>125</v>
      </c>
      <c r="C522" s="133"/>
      <c r="D522" s="18"/>
      <c r="E522" s="818" t="s">
        <v>352</v>
      </c>
      <c r="F522" s="20" t="s">
        <v>353</v>
      </c>
      <c r="G522" s="18" t="s">
        <v>17</v>
      </c>
      <c r="H522" s="18"/>
      <c r="I522" s="142" t="s">
        <v>354</v>
      </c>
      <c r="J522" s="425">
        <v>42488</v>
      </c>
      <c r="K522" s="425"/>
      <c r="L522" s="133">
        <f t="shared" ca="1" si="9"/>
        <v>6</v>
      </c>
      <c r="M522" s="145" t="s">
        <v>51</v>
      </c>
      <c r="N522" s="145" t="s">
        <v>52</v>
      </c>
      <c r="O522" s="148"/>
    </row>
    <row r="523" spans="1:16">
      <c r="A523" s="7">
        <f>ROWS($A$3:A523)</f>
        <v>521</v>
      </c>
      <c r="B523" s="22">
        <f>ROWS($B$398:B523)</f>
        <v>126</v>
      </c>
      <c r="C523" s="133"/>
      <c r="D523" s="18"/>
      <c r="E523" s="818" t="s">
        <v>355</v>
      </c>
      <c r="F523" s="20" t="s">
        <v>356</v>
      </c>
      <c r="G523" s="18"/>
      <c r="H523" s="18" t="s">
        <v>7</v>
      </c>
      <c r="I523" s="142" t="s">
        <v>23</v>
      </c>
      <c r="J523" s="425">
        <v>43714</v>
      </c>
      <c r="K523" s="425"/>
      <c r="L523" s="133">
        <f t="shared" ca="1" si="9"/>
        <v>3</v>
      </c>
      <c r="M523" s="145" t="s">
        <v>51</v>
      </c>
      <c r="N523" s="145" t="s">
        <v>52</v>
      </c>
      <c r="O523" s="148"/>
    </row>
    <row r="524" spans="1:16">
      <c r="A524" s="7">
        <f>ROWS($A$3:A524)</f>
        <v>522</v>
      </c>
      <c r="B524" s="22">
        <f>ROWS($B$398:B524)</f>
        <v>127</v>
      </c>
      <c r="C524" s="133">
        <v>31</v>
      </c>
      <c r="D524" s="820" t="s">
        <v>357</v>
      </c>
      <c r="E524" s="158" t="s">
        <v>358</v>
      </c>
      <c r="F524" s="20" t="s">
        <v>359</v>
      </c>
      <c r="G524" s="18"/>
      <c r="H524" s="18" t="s">
        <v>7</v>
      </c>
      <c r="I524" s="142" t="s">
        <v>129</v>
      </c>
      <c r="J524" s="425">
        <v>13864</v>
      </c>
      <c r="K524" s="425"/>
      <c r="L524" s="133">
        <f t="shared" ca="1" si="9"/>
        <v>84</v>
      </c>
      <c r="M524" s="145" t="s">
        <v>113</v>
      </c>
      <c r="N524" s="145" t="s">
        <v>360</v>
      </c>
      <c r="O524" s="154" t="s">
        <v>1184</v>
      </c>
      <c r="P524">
        <v>1</v>
      </c>
    </row>
    <row r="525" spans="1:16">
      <c r="A525" s="7">
        <f>ROWS($A$3:A525)</f>
        <v>523</v>
      </c>
      <c r="B525" s="22">
        <f>ROWS($B$398:B525)</f>
        <v>128</v>
      </c>
      <c r="C525" s="133">
        <v>32</v>
      </c>
      <c r="D525" s="820" t="s">
        <v>361</v>
      </c>
      <c r="E525" s="818" t="s">
        <v>362</v>
      </c>
      <c r="F525" s="20" t="s">
        <v>363</v>
      </c>
      <c r="G525" s="18"/>
      <c r="H525" s="18" t="s">
        <v>7</v>
      </c>
      <c r="I525" s="142" t="s">
        <v>129</v>
      </c>
      <c r="J525" s="425">
        <v>29900</v>
      </c>
      <c r="K525" s="425"/>
      <c r="L525" s="133">
        <f t="shared" ref="L525:L590" ca="1" si="10">ROUNDDOWN(YEARFRAC(J525,TODAY(),1),0)</f>
        <v>41</v>
      </c>
      <c r="M525" s="145" t="s">
        <v>19</v>
      </c>
      <c r="N525" s="145" t="s">
        <v>42</v>
      </c>
      <c r="O525" s="147" t="s">
        <v>2482</v>
      </c>
    </row>
    <row r="526" spans="1:16">
      <c r="A526" s="7">
        <f>ROWS($A$3:A526)</f>
        <v>524</v>
      </c>
      <c r="B526" s="22">
        <f>ROWS($B$398:B526)</f>
        <v>129</v>
      </c>
      <c r="C526" s="133"/>
      <c r="D526" s="18"/>
      <c r="E526" s="818" t="s">
        <v>364</v>
      </c>
      <c r="F526" s="20" t="s">
        <v>365</v>
      </c>
      <c r="G526" s="18" t="s">
        <v>17</v>
      </c>
      <c r="H526" s="18"/>
      <c r="I526" s="142" t="s">
        <v>50</v>
      </c>
      <c r="J526" s="425">
        <v>39997</v>
      </c>
      <c r="K526" s="425"/>
      <c r="L526" s="133">
        <f t="shared" ca="1" si="10"/>
        <v>13</v>
      </c>
      <c r="M526" s="145" t="s">
        <v>38</v>
      </c>
      <c r="N526" s="145" t="s">
        <v>52</v>
      </c>
      <c r="O526" s="148"/>
    </row>
    <row r="527" spans="1:16">
      <c r="A527" s="7">
        <f>ROWS($A$3:A527)</f>
        <v>525</v>
      </c>
      <c r="B527" s="22">
        <f>ROWS($B$398:B527)</f>
        <v>130</v>
      </c>
      <c r="C527" s="133"/>
      <c r="D527" s="18"/>
      <c r="E527" s="818" t="s">
        <v>366</v>
      </c>
      <c r="F527" s="20" t="s">
        <v>367</v>
      </c>
      <c r="G527" s="18"/>
      <c r="H527" s="18" t="s">
        <v>7</v>
      </c>
      <c r="I527" s="142" t="s">
        <v>50</v>
      </c>
      <c r="J527" s="425">
        <v>41372</v>
      </c>
      <c r="K527" s="425"/>
      <c r="L527" s="133">
        <f t="shared" ca="1" si="10"/>
        <v>9</v>
      </c>
      <c r="M527" s="145" t="s">
        <v>38</v>
      </c>
      <c r="N527" s="145" t="s">
        <v>52</v>
      </c>
      <c r="O527" s="148"/>
    </row>
    <row r="528" spans="1:16">
      <c r="A528" s="7">
        <f>ROWS($A$3:A528)</f>
        <v>526</v>
      </c>
      <c r="B528" s="22">
        <f>ROWS($B$398:B528)</f>
        <v>131</v>
      </c>
      <c r="C528" s="133">
        <v>33</v>
      </c>
      <c r="D528" s="820" t="s">
        <v>368</v>
      </c>
      <c r="E528" s="818" t="s">
        <v>369</v>
      </c>
      <c r="F528" s="20" t="s">
        <v>370</v>
      </c>
      <c r="G528" s="18"/>
      <c r="H528" s="18" t="s">
        <v>7</v>
      </c>
      <c r="I528" s="142" t="s">
        <v>371</v>
      </c>
      <c r="J528" s="425">
        <v>23623</v>
      </c>
      <c r="K528" s="425"/>
      <c r="L528" s="133">
        <f t="shared" ca="1" si="10"/>
        <v>58</v>
      </c>
      <c r="M528" s="145" t="s">
        <v>19</v>
      </c>
      <c r="N528" s="145" t="s">
        <v>20</v>
      </c>
      <c r="O528" s="154"/>
    </row>
    <row r="529" spans="1:15">
      <c r="A529" s="7">
        <f>ROWS($A$3:A529)</f>
        <v>527</v>
      </c>
      <c r="B529" s="22">
        <f>ROWS($B$398:B529)</f>
        <v>132</v>
      </c>
      <c r="C529" s="133"/>
      <c r="D529" s="18"/>
      <c r="E529" s="818" t="s">
        <v>372</v>
      </c>
      <c r="F529" s="20" t="s">
        <v>373</v>
      </c>
      <c r="G529" s="18"/>
      <c r="H529" s="18" t="s">
        <v>7</v>
      </c>
      <c r="I529" s="142" t="s">
        <v>23</v>
      </c>
      <c r="J529" s="425">
        <v>34950</v>
      </c>
      <c r="K529" s="425"/>
      <c r="L529" s="133">
        <f t="shared" ca="1" si="10"/>
        <v>27</v>
      </c>
      <c r="M529" s="145" t="s">
        <v>98</v>
      </c>
      <c r="N529" s="145" t="s">
        <v>74</v>
      </c>
      <c r="O529" s="148"/>
    </row>
    <row r="530" spans="1:15">
      <c r="A530" s="7">
        <f>ROWS($A$3:A530)</f>
        <v>528</v>
      </c>
      <c r="B530" s="22">
        <f>ROWS($B$398:B530)</f>
        <v>133</v>
      </c>
      <c r="C530" s="133"/>
      <c r="D530" s="18"/>
      <c r="E530" s="818" t="s">
        <v>374</v>
      </c>
      <c r="F530" s="20" t="s">
        <v>375</v>
      </c>
      <c r="G530" s="18"/>
      <c r="H530" s="18" t="s">
        <v>7</v>
      </c>
      <c r="I530" s="142" t="s">
        <v>23</v>
      </c>
      <c r="J530" s="425">
        <v>35670</v>
      </c>
      <c r="K530" s="425"/>
      <c r="L530" s="133">
        <f t="shared" ca="1" si="10"/>
        <v>25</v>
      </c>
      <c r="M530" s="145" t="s">
        <v>98</v>
      </c>
      <c r="N530" s="145" t="s">
        <v>74</v>
      </c>
      <c r="O530" s="148"/>
    </row>
    <row r="531" spans="1:15">
      <c r="A531" s="7">
        <f>ROWS($A$3:A531)</f>
        <v>529</v>
      </c>
      <c r="B531" s="22">
        <f>ROWS($B$398:B531)</f>
        <v>134</v>
      </c>
      <c r="C531" s="133">
        <v>34</v>
      </c>
      <c r="D531" s="820" t="s">
        <v>376</v>
      </c>
      <c r="E531" s="818" t="s">
        <v>377</v>
      </c>
      <c r="F531" s="20" t="s">
        <v>378</v>
      </c>
      <c r="G531" s="18" t="s">
        <v>17</v>
      </c>
      <c r="H531" s="18"/>
      <c r="I531" s="142" t="s">
        <v>23</v>
      </c>
      <c r="J531" s="425">
        <v>33193</v>
      </c>
      <c r="K531" s="425"/>
      <c r="L531" s="133">
        <f t="shared" ca="1" si="10"/>
        <v>32</v>
      </c>
      <c r="M531" s="145" t="s">
        <v>19</v>
      </c>
      <c r="N531" s="145" t="s">
        <v>42</v>
      </c>
      <c r="O531" s="154"/>
    </row>
    <row r="532" spans="1:15">
      <c r="A532" s="7">
        <f>ROWS($A$3:A532)</f>
        <v>530</v>
      </c>
      <c r="B532" s="22">
        <f>ROWS($B$398:B532)</f>
        <v>135</v>
      </c>
      <c r="C532" s="133"/>
      <c r="D532" s="18"/>
      <c r="E532" s="818" t="s">
        <v>379</v>
      </c>
      <c r="F532" s="20" t="s">
        <v>380</v>
      </c>
      <c r="G532" s="18"/>
      <c r="H532" s="18" t="s">
        <v>7</v>
      </c>
      <c r="I532" s="142" t="s">
        <v>381</v>
      </c>
      <c r="J532" s="425">
        <v>32796</v>
      </c>
      <c r="K532" s="425"/>
      <c r="L532" s="133">
        <f t="shared" ca="1" si="10"/>
        <v>33</v>
      </c>
      <c r="M532" s="145" t="s">
        <v>82</v>
      </c>
      <c r="N532" s="145" t="s">
        <v>47</v>
      </c>
      <c r="O532" s="148"/>
    </row>
    <row r="533" spans="1:15">
      <c r="A533" s="7">
        <f>ROWS($A$3:A533)</f>
        <v>531</v>
      </c>
      <c r="B533" s="22">
        <f>ROWS($B$398:B533)</f>
        <v>136</v>
      </c>
      <c r="C533" s="133"/>
      <c r="D533" s="18"/>
      <c r="E533" s="818" t="s">
        <v>382</v>
      </c>
      <c r="F533" s="20" t="s">
        <v>383</v>
      </c>
      <c r="G533" s="18" t="s">
        <v>17</v>
      </c>
      <c r="H533" s="18"/>
      <c r="I533" s="142" t="s">
        <v>381</v>
      </c>
      <c r="J533" s="425">
        <v>41935</v>
      </c>
      <c r="K533" s="425"/>
      <c r="L533" s="133">
        <f t="shared" ca="1" si="10"/>
        <v>8</v>
      </c>
      <c r="M533" s="145" t="s">
        <v>51</v>
      </c>
      <c r="N533" s="145" t="s">
        <v>52</v>
      </c>
      <c r="O533" s="148"/>
    </row>
    <row r="534" spans="1:15">
      <c r="A534" s="7">
        <f>ROWS($A$3:A534)</f>
        <v>532</v>
      </c>
      <c r="B534" s="22">
        <f>ROWS($B$398:B534)</f>
        <v>137</v>
      </c>
      <c r="C534" s="133"/>
      <c r="D534" s="18"/>
      <c r="E534" s="818" t="s">
        <v>384</v>
      </c>
      <c r="F534" s="20" t="s">
        <v>385</v>
      </c>
      <c r="G534" s="18"/>
      <c r="H534" s="18" t="s">
        <v>7</v>
      </c>
      <c r="I534" s="142" t="s">
        <v>381</v>
      </c>
      <c r="J534" s="425">
        <v>42832</v>
      </c>
      <c r="K534" s="425"/>
      <c r="L534" s="133">
        <f t="shared" ca="1" si="10"/>
        <v>5</v>
      </c>
      <c r="M534" s="145" t="s">
        <v>51</v>
      </c>
      <c r="N534" s="145" t="s">
        <v>52</v>
      </c>
      <c r="O534" s="148"/>
    </row>
    <row r="535" spans="1:15">
      <c r="A535" s="7">
        <f>ROWS($A$3:A535)</f>
        <v>533</v>
      </c>
      <c r="B535" s="22">
        <f>ROWS($B$398:B535)</f>
        <v>138</v>
      </c>
      <c r="C535" s="133">
        <v>35</v>
      </c>
      <c r="D535" s="820" t="s">
        <v>386</v>
      </c>
      <c r="E535" s="818" t="s">
        <v>387</v>
      </c>
      <c r="F535" s="20" t="s">
        <v>388</v>
      </c>
      <c r="G535" s="18" t="s">
        <v>17</v>
      </c>
      <c r="H535" s="18"/>
      <c r="I535" s="142" t="s">
        <v>23</v>
      </c>
      <c r="J535" s="425">
        <v>29340</v>
      </c>
      <c r="K535" s="425"/>
      <c r="L535" s="133">
        <f t="shared" ca="1" si="10"/>
        <v>42</v>
      </c>
      <c r="M535" s="145" t="s">
        <v>19</v>
      </c>
      <c r="N535" s="145" t="s">
        <v>42</v>
      </c>
      <c r="O535" s="147" t="s">
        <v>2483</v>
      </c>
    </row>
    <row r="536" spans="1:15">
      <c r="A536" s="7">
        <f>ROWS($A$3:A536)</f>
        <v>534</v>
      </c>
      <c r="B536" s="22">
        <f>ROWS($B$398:B536)</f>
        <v>139</v>
      </c>
      <c r="C536" s="133"/>
      <c r="D536" s="18"/>
      <c r="E536" s="818" t="s">
        <v>389</v>
      </c>
      <c r="F536" s="20" t="s">
        <v>390</v>
      </c>
      <c r="G536" s="18"/>
      <c r="H536" s="18" t="s">
        <v>7</v>
      </c>
      <c r="I536" s="142" t="s">
        <v>269</v>
      </c>
      <c r="J536" s="425">
        <v>30271</v>
      </c>
      <c r="K536" s="425"/>
      <c r="L536" s="133">
        <f t="shared" ca="1" si="10"/>
        <v>40</v>
      </c>
      <c r="M536" s="145" t="s">
        <v>19</v>
      </c>
      <c r="N536" s="145" t="s">
        <v>42</v>
      </c>
      <c r="O536" s="148"/>
    </row>
    <row r="537" spans="1:15">
      <c r="A537" s="7">
        <f>ROWS($A$3:A537)</f>
        <v>535</v>
      </c>
      <c r="B537" s="22">
        <f>ROWS($B$398:B537)</f>
        <v>140</v>
      </c>
      <c r="C537" s="133"/>
      <c r="D537" s="18"/>
      <c r="E537" s="818" t="s">
        <v>391</v>
      </c>
      <c r="F537" s="20" t="s">
        <v>392</v>
      </c>
      <c r="G537" s="18" t="s">
        <v>17</v>
      </c>
      <c r="H537" s="18"/>
      <c r="I537" s="142" t="s">
        <v>393</v>
      </c>
      <c r="J537" s="425">
        <v>39773</v>
      </c>
      <c r="K537" s="425"/>
      <c r="L537" s="133">
        <f t="shared" ca="1" si="10"/>
        <v>14</v>
      </c>
      <c r="M537" s="145" t="s">
        <v>113</v>
      </c>
      <c r="N537" s="145" t="s">
        <v>35</v>
      </c>
      <c r="O537" s="148"/>
    </row>
    <row r="538" spans="1:15">
      <c r="A538" s="7">
        <f>ROWS($A$3:A538)</f>
        <v>536</v>
      </c>
      <c r="B538" s="22">
        <f>ROWS($B$398:B538)</f>
        <v>141</v>
      </c>
      <c r="C538" s="133"/>
      <c r="D538" s="18"/>
      <c r="E538" s="818" t="s">
        <v>394</v>
      </c>
      <c r="F538" s="20" t="s">
        <v>395</v>
      </c>
      <c r="G538" s="18" t="s">
        <v>17</v>
      </c>
      <c r="H538" s="18"/>
      <c r="I538" s="142" t="s">
        <v>23</v>
      </c>
      <c r="J538" s="425">
        <v>40094</v>
      </c>
      <c r="K538" s="425"/>
      <c r="L538" s="133">
        <f t="shared" ca="1" si="10"/>
        <v>13</v>
      </c>
      <c r="M538" s="145" t="s">
        <v>38</v>
      </c>
      <c r="N538" s="145" t="s">
        <v>35</v>
      </c>
      <c r="O538" s="148"/>
    </row>
    <row r="539" spans="1:15">
      <c r="A539" s="7">
        <f>ROWS($A$3:A539)</f>
        <v>537</v>
      </c>
      <c r="B539" s="22">
        <f>ROWS($B$398:B539)</f>
        <v>142</v>
      </c>
      <c r="C539" s="133"/>
      <c r="D539" s="18"/>
      <c r="E539" s="818" t="s">
        <v>396</v>
      </c>
      <c r="F539" s="20" t="s">
        <v>397</v>
      </c>
      <c r="G539" s="18"/>
      <c r="H539" s="18" t="s">
        <v>7</v>
      </c>
      <c r="I539" s="142" t="s">
        <v>23</v>
      </c>
      <c r="J539" s="425">
        <v>40836</v>
      </c>
      <c r="K539" s="425"/>
      <c r="L539" s="133">
        <f t="shared" ca="1" si="10"/>
        <v>11</v>
      </c>
      <c r="M539" s="145" t="s">
        <v>38</v>
      </c>
      <c r="N539" s="145" t="s">
        <v>35</v>
      </c>
      <c r="O539" s="148"/>
    </row>
    <row r="540" spans="1:15">
      <c r="A540" s="7">
        <f>ROWS($A$3:A540)</f>
        <v>538</v>
      </c>
      <c r="B540" s="22">
        <f>ROWS($B$398:B540)</f>
        <v>143</v>
      </c>
      <c r="C540" s="133"/>
      <c r="D540" s="18"/>
      <c r="E540" s="818" t="s">
        <v>398</v>
      </c>
      <c r="F540" s="20" t="s">
        <v>399</v>
      </c>
      <c r="G540" s="18" t="s">
        <v>17</v>
      </c>
      <c r="H540" s="18"/>
      <c r="I540" s="142" t="s">
        <v>50</v>
      </c>
      <c r="J540" s="425">
        <v>42478</v>
      </c>
      <c r="K540" s="425"/>
      <c r="L540" s="133">
        <f t="shared" ca="1" si="10"/>
        <v>6</v>
      </c>
      <c r="M540" s="145" t="s">
        <v>51</v>
      </c>
      <c r="N540" s="145" t="s">
        <v>52</v>
      </c>
      <c r="O540" s="148"/>
    </row>
    <row r="541" spans="1:15">
      <c r="A541" s="7">
        <f>ROWS($A$3:A541)</f>
        <v>539</v>
      </c>
      <c r="B541" s="22">
        <f>ROWS($B$398:B541)</f>
        <v>144</v>
      </c>
      <c r="C541" s="133">
        <v>36</v>
      </c>
      <c r="D541" s="820" t="s">
        <v>400</v>
      </c>
      <c r="E541" s="818" t="s">
        <v>401</v>
      </c>
      <c r="F541" s="20" t="s">
        <v>402</v>
      </c>
      <c r="G541" s="18" t="s">
        <v>17</v>
      </c>
      <c r="H541" s="18"/>
      <c r="I541" s="142" t="s">
        <v>23</v>
      </c>
      <c r="J541" s="425">
        <v>28431</v>
      </c>
      <c r="K541" s="425"/>
      <c r="L541" s="133">
        <f t="shared" ca="1" si="10"/>
        <v>45</v>
      </c>
      <c r="M541" s="145" t="s">
        <v>19</v>
      </c>
      <c r="N541" s="145" t="s">
        <v>42</v>
      </c>
      <c r="O541" s="154" t="s">
        <v>1184</v>
      </c>
    </row>
    <row r="542" spans="1:15">
      <c r="A542" s="7">
        <f>ROWS($A$3:A542)</f>
        <v>540</v>
      </c>
      <c r="B542" s="22">
        <f>ROWS($B$398:B542)</f>
        <v>145</v>
      </c>
      <c r="C542" s="133"/>
      <c r="D542" s="18"/>
      <c r="E542" s="818" t="s">
        <v>403</v>
      </c>
      <c r="F542" s="20" t="s">
        <v>404</v>
      </c>
      <c r="G542" s="18"/>
      <c r="H542" s="18" t="s">
        <v>7</v>
      </c>
      <c r="I542" s="142" t="s">
        <v>191</v>
      </c>
      <c r="J542" s="425">
        <v>31540</v>
      </c>
      <c r="K542" s="425"/>
      <c r="L542" s="133">
        <f t="shared" ca="1" si="10"/>
        <v>36</v>
      </c>
      <c r="M542" s="145" t="s">
        <v>19</v>
      </c>
      <c r="N542" s="145" t="s">
        <v>47</v>
      </c>
      <c r="O542" s="148"/>
    </row>
    <row r="543" spans="1:15">
      <c r="A543" s="7">
        <f>ROWS($A$3:A543)</f>
        <v>541</v>
      </c>
      <c r="B543" s="22">
        <f>ROWS($B$398:B543)</f>
        <v>146</v>
      </c>
      <c r="C543" s="133"/>
      <c r="D543" s="18"/>
      <c r="E543" s="818" t="s">
        <v>405</v>
      </c>
      <c r="F543" s="20" t="s">
        <v>406</v>
      </c>
      <c r="G543" s="18" t="s">
        <v>17</v>
      </c>
      <c r="H543" s="18"/>
      <c r="I543" s="142" t="s">
        <v>269</v>
      </c>
      <c r="J543" s="425">
        <v>43423</v>
      </c>
      <c r="K543" s="425"/>
      <c r="L543" s="133">
        <f t="shared" ca="1" si="10"/>
        <v>4</v>
      </c>
      <c r="M543" s="145" t="s">
        <v>51</v>
      </c>
      <c r="N543" s="145" t="s">
        <v>52</v>
      </c>
      <c r="O543" s="148"/>
    </row>
    <row r="544" spans="1:15">
      <c r="A544" s="7">
        <f>ROWS($A$3:A544)</f>
        <v>542</v>
      </c>
      <c r="B544" s="22">
        <f>ROWS($B$398:B544)</f>
        <v>147</v>
      </c>
      <c r="C544" s="133"/>
      <c r="D544" s="18"/>
      <c r="E544" s="159" t="s">
        <v>407</v>
      </c>
      <c r="F544" s="20" t="s">
        <v>408</v>
      </c>
      <c r="G544" s="18" t="s">
        <v>17</v>
      </c>
      <c r="H544" s="18"/>
      <c r="I544" s="142" t="s">
        <v>50</v>
      </c>
      <c r="J544" s="425">
        <v>44564</v>
      </c>
      <c r="K544" s="425"/>
      <c r="L544" s="133">
        <f t="shared" ca="1" si="10"/>
        <v>0</v>
      </c>
      <c r="M544" s="145" t="s">
        <v>51</v>
      </c>
      <c r="N544" s="145" t="s">
        <v>52</v>
      </c>
      <c r="O544" s="147" t="s">
        <v>2485</v>
      </c>
    </row>
    <row r="545" spans="1:16">
      <c r="A545" s="7">
        <f>ROWS($A$3:A545)</f>
        <v>543</v>
      </c>
      <c r="B545" s="22">
        <f>ROWS($B$398:B545)</f>
        <v>148</v>
      </c>
      <c r="C545" s="133">
        <v>37</v>
      </c>
      <c r="D545" s="820" t="s">
        <v>409</v>
      </c>
      <c r="E545" s="818" t="s">
        <v>410</v>
      </c>
      <c r="F545" s="20" t="s">
        <v>411</v>
      </c>
      <c r="G545" s="18"/>
      <c r="H545" s="18" t="s">
        <v>7</v>
      </c>
      <c r="I545" s="142" t="s">
        <v>412</v>
      </c>
      <c r="J545" s="425">
        <v>15478</v>
      </c>
      <c r="K545" s="425"/>
      <c r="L545" s="133">
        <f t="shared" ca="1" si="10"/>
        <v>80</v>
      </c>
      <c r="M545" s="145" t="s">
        <v>113</v>
      </c>
      <c r="N545" s="145" t="s">
        <v>20</v>
      </c>
      <c r="O545" s="147" t="s">
        <v>2485</v>
      </c>
      <c r="P545">
        <v>3</v>
      </c>
    </row>
    <row r="546" spans="1:16">
      <c r="A546" s="7">
        <f>ROWS($A$3:A546)</f>
        <v>544</v>
      </c>
      <c r="B546" s="22">
        <f>ROWS($B$398:B546)</f>
        <v>149</v>
      </c>
      <c r="C546" s="133">
        <v>38</v>
      </c>
      <c r="D546" s="820" t="s">
        <v>413</v>
      </c>
      <c r="E546" s="818" t="s">
        <v>414</v>
      </c>
      <c r="F546" s="20" t="s">
        <v>415</v>
      </c>
      <c r="G546" s="18" t="s">
        <v>17</v>
      </c>
      <c r="H546" s="18"/>
      <c r="I546" s="142" t="s">
        <v>23</v>
      </c>
      <c r="J546" s="425">
        <v>26703</v>
      </c>
      <c r="K546" s="425"/>
      <c r="L546" s="133">
        <f t="shared" ca="1" si="10"/>
        <v>49</v>
      </c>
      <c r="M546" s="145" t="s">
        <v>19</v>
      </c>
      <c r="N546" s="145" t="s">
        <v>20</v>
      </c>
      <c r="O546" s="148"/>
    </row>
    <row r="547" spans="1:16">
      <c r="A547" s="7">
        <f>ROWS($A$3:A547)</f>
        <v>545</v>
      </c>
      <c r="B547" s="22">
        <f>ROWS($B$398:B547)</f>
        <v>150</v>
      </c>
      <c r="C547" s="133"/>
      <c r="D547" s="18"/>
      <c r="E547" s="818" t="s">
        <v>416</v>
      </c>
      <c r="F547" s="20" t="s">
        <v>417</v>
      </c>
      <c r="G547" s="18"/>
      <c r="H547" s="18" t="s">
        <v>7</v>
      </c>
      <c r="I547" s="142" t="s">
        <v>418</v>
      </c>
      <c r="J547" s="425">
        <v>28562</v>
      </c>
      <c r="K547" s="425"/>
      <c r="L547" s="133">
        <f t="shared" ca="1" si="10"/>
        <v>44</v>
      </c>
      <c r="M547" s="145" t="s">
        <v>19</v>
      </c>
      <c r="N547" s="145" t="s">
        <v>342</v>
      </c>
      <c r="O547" s="148"/>
    </row>
    <row r="548" spans="1:16">
      <c r="A548" s="7">
        <f>ROWS($A$3:A548)</f>
        <v>546</v>
      </c>
      <c r="B548" s="22">
        <f>ROWS($B$398:B548)</f>
        <v>151</v>
      </c>
      <c r="C548" s="133"/>
      <c r="D548" s="18"/>
      <c r="E548" s="818" t="s">
        <v>419</v>
      </c>
      <c r="F548" s="20" t="s">
        <v>420</v>
      </c>
      <c r="G548" s="18" t="s">
        <v>17</v>
      </c>
      <c r="H548" s="18"/>
      <c r="I548" s="142" t="s">
        <v>23</v>
      </c>
      <c r="J548" s="425">
        <v>38846</v>
      </c>
      <c r="K548" s="425"/>
      <c r="L548" s="133">
        <f t="shared" ca="1" si="10"/>
        <v>16</v>
      </c>
      <c r="M548" s="145" t="s">
        <v>113</v>
      </c>
      <c r="N548" s="145" t="s">
        <v>35</v>
      </c>
      <c r="O548" s="148"/>
    </row>
    <row r="549" spans="1:16">
      <c r="A549" s="7">
        <f>ROWS($A$3:A549)</f>
        <v>547</v>
      </c>
      <c r="B549" s="22">
        <f>ROWS($B$398:B549)</f>
        <v>152</v>
      </c>
      <c r="C549" s="133"/>
      <c r="D549" s="18"/>
      <c r="E549" s="818" t="s">
        <v>421</v>
      </c>
      <c r="F549" s="20" t="s">
        <v>290</v>
      </c>
      <c r="G549" s="18"/>
      <c r="H549" s="18" t="s">
        <v>7</v>
      </c>
      <c r="I549" s="142" t="s">
        <v>23</v>
      </c>
      <c r="J549" s="425">
        <v>39443</v>
      </c>
      <c r="K549" s="425"/>
      <c r="L549" s="133">
        <f t="shared" ca="1" si="10"/>
        <v>14</v>
      </c>
      <c r="M549" s="145" t="s">
        <v>113</v>
      </c>
      <c r="N549" s="145" t="s">
        <v>35</v>
      </c>
      <c r="O549" s="148"/>
    </row>
    <row r="550" spans="1:16">
      <c r="A550" s="7">
        <f>ROWS($A$3:A550)</f>
        <v>548</v>
      </c>
      <c r="B550" s="22">
        <f>ROWS($B$398:B550)</f>
        <v>153</v>
      </c>
      <c r="C550" s="133"/>
      <c r="D550" s="18"/>
      <c r="E550" s="818" t="s">
        <v>422</v>
      </c>
      <c r="F550" s="20" t="s">
        <v>423</v>
      </c>
      <c r="G550" s="18"/>
      <c r="H550" s="18" t="s">
        <v>7</v>
      </c>
      <c r="I550" s="142" t="s">
        <v>23</v>
      </c>
      <c r="J550" s="425">
        <v>40540</v>
      </c>
      <c r="K550" s="425"/>
      <c r="L550" s="133">
        <f t="shared" ca="1" si="10"/>
        <v>11</v>
      </c>
      <c r="M550" s="145" t="s">
        <v>38</v>
      </c>
      <c r="N550" s="145" t="s">
        <v>35</v>
      </c>
      <c r="O550" s="148"/>
    </row>
    <row r="551" spans="1:16">
      <c r="A551" s="7">
        <f>ROWS($A$3:A551)</f>
        <v>549</v>
      </c>
      <c r="B551" s="22">
        <f>ROWS($B$398:B551)</f>
        <v>154</v>
      </c>
      <c r="C551" s="133"/>
      <c r="D551" s="18"/>
      <c r="E551" s="818" t="s">
        <v>424</v>
      </c>
      <c r="F551" s="20" t="s">
        <v>425</v>
      </c>
      <c r="G551" s="18" t="s">
        <v>17</v>
      </c>
      <c r="H551" s="18"/>
      <c r="I551" s="142" t="s">
        <v>23</v>
      </c>
      <c r="J551" s="425">
        <v>41317</v>
      </c>
      <c r="K551" s="425"/>
      <c r="L551" s="133">
        <f t="shared" ca="1" si="10"/>
        <v>9</v>
      </c>
      <c r="M551" s="145" t="s">
        <v>38</v>
      </c>
      <c r="N551" s="145" t="s">
        <v>35</v>
      </c>
      <c r="O551" s="154"/>
    </row>
    <row r="552" spans="1:16">
      <c r="A552" s="7">
        <f>ROWS($A$3:A552)</f>
        <v>550</v>
      </c>
      <c r="B552" s="22">
        <f>ROWS($B$398:B552)</f>
        <v>155</v>
      </c>
      <c r="C552" s="133">
        <v>39</v>
      </c>
      <c r="D552" s="820" t="s">
        <v>426</v>
      </c>
      <c r="E552" s="818" t="s">
        <v>427</v>
      </c>
      <c r="F552" s="20" t="s">
        <v>428</v>
      </c>
      <c r="G552" s="18"/>
      <c r="H552" s="18" t="s">
        <v>7</v>
      </c>
      <c r="I552" s="142" t="s">
        <v>23</v>
      </c>
      <c r="J552" s="425">
        <v>27063</v>
      </c>
      <c r="K552" s="425"/>
      <c r="L552" s="133">
        <f t="shared" ca="1" si="10"/>
        <v>48</v>
      </c>
      <c r="M552" s="145" t="s">
        <v>19</v>
      </c>
      <c r="N552" s="145" t="s">
        <v>429</v>
      </c>
      <c r="O552" s="148"/>
    </row>
    <row r="553" spans="1:16">
      <c r="A553" s="7">
        <f>ROWS($A$3:A553)</f>
        <v>551</v>
      </c>
      <c r="B553" s="22">
        <f>ROWS($B$398:B553)</f>
        <v>156</v>
      </c>
      <c r="C553" s="133"/>
      <c r="D553" s="18"/>
      <c r="E553" s="818" t="s">
        <v>430</v>
      </c>
      <c r="F553" s="20" t="s">
        <v>431</v>
      </c>
      <c r="G553" s="18"/>
      <c r="H553" s="18" t="s">
        <v>7</v>
      </c>
      <c r="I553" s="142" t="s">
        <v>50</v>
      </c>
      <c r="J553" s="425">
        <v>40589</v>
      </c>
      <c r="K553" s="425"/>
      <c r="L553" s="133">
        <f t="shared" ca="1" si="10"/>
        <v>11</v>
      </c>
      <c r="M553" s="145" t="s">
        <v>38</v>
      </c>
      <c r="N553" s="145" t="s">
        <v>35</v>
      </c>
      <c r="O553" s="147" t="s">
        <v>2486</v>
      </c>
    </row>
    <row r="554" spans="1:16">
      <c r="A554" s="7">
        <f>ROWS($A$3:A554)</f>
        <v>552</v>
      </c>
      <c r="B554" s="22">
        <f>ROWS($B$398:B554)</f>
        <v>157</v>
      </c>
      <c r="C554" s="133">
        <v>40</v>
      </c>
      <c r="D554" s="820" t="s">
        <v>432</v>
      </c>
      <c r="E554" s="818" t="s">
        <v>433</v>
      </c>
      <c r="F554" s="20" t="s">
        <v>434</v>
      </c>
      <c r="G554" s="18" t="s">
        <v>17</v>
      </c>
      <c r="H554" s="18"/>
      <c r="I554" s="142" t="s">
        <v>23</v>
      </c>
      <c r="J554" s="425">
        <v>19977</v>
      </c>
      <c r="K554" s="425"/>
      <c r="L554" s="133">
        <f t="shared" ca="1" si="10"/>
        <v>68</v>
      </c>
      <c r="M554" s="145" t="s">
        <v>24</v>
      </c>
      <c r="N554" s="145" t="s">
        <v>42</v>
      </c>
      <c r="O554" s="148"/>
    </row>
    <row r="555" spans="1:16">
      <c r="A555" s="7">
        <f>ROWS($A$3:A555)</f>
        <v>553</v>
      </c>
      <c r="B555" s="22">
        <f>ROWS($B$398:B555)</f>
        <v>158</v>
      </c>
      <c r="C555" s="133"/>
      <c r="D555" s="820" t="s">
        <v>432</v>
      </c>
      <c r="E555" s="818" t="s">
        <v>435</v>
      </c>
      <c r="F555" s="20" t="s">
        <v>436</v>
      </c>
      <c r="G555" s="18"/>
      <c r="H555" s="18" t="s">
        <v>7</v>
      </c>
      <c r="I555" s="142" t="s">
        <v>437</v>
      </c>
      <c r="J555" s="425">
        <v>21638</v>
      </c>
      <c r="K555" s="425"/>
      <c r="L555" s="133">
        <f t="shared" ca="1" si="10"/>
        <v>63</v>
      </c>
      <c r="M555" s="145" t="s">
        <v>24</v>
      </c>
      <c r="N555" s="145" t="s">
        <v>42</v>
      </c>
      <c r="O555" s="148"/>
      <c r="P555">
        <v>1</v>
      </c>
    </row>
    <row r="556" spans="1:16">
      <c r="A556" s="7">
        <f>ROWS($A$3:A556)</f>
        <v>554</v>
      </c>
      <c r="B556" s="22">
        <f>ROWS($B$398:B556)</f>
        <v>159</v>
      </c>
      <c r="C556" s="133"/>
      <c r="D556" s="820" t="s">
        <v>432</v>
      </c>
      <c r="E556" s="818" t="s">
        <v>438</v>
      </c>
      <c r="F556" s="20" t="s">
        <v>439</v>
      </c>
      <c r="G556" s="18"/>
      <c r="H556" s="18" t="s">
        <v>7</v>
      </c>
      <c r="I556" s="142" t="s">
        <v>23</v>
      </c>
      <c r="J556" s="425">
        <v>34503</v>
      </c>
      <c r="K556" s="425"/>
      <c r="L556" s="133">
        <f t="shared" ca="1" si="10"/>
        <v>28</v>
      </c>
      <c r="M556" s="145" t="s">
        <v>98</v>
      </c>
      <c r="N556" s="145" t="s">
        <v>74</v>
      </c>
      <c r="O556" s="148"/>
    </row>
    <row r="557" spans="1:16">
      <c r="A557" s="7">
        <f>ROWS($A$3:A557)</f>
        <v>555</v>
      </c>
      <c r="B557" s="22">
        <f>ROWS($B$398:B557)</f>
        <v>160</v>
      </c>
      <c r="C557" s="133"/>
      <c r="D557" s="820" t="s">
        <v>432</v>
      </c>
      <c r="E557" s="818" t="s">
        <v>440</v>
      </c>
      <c r="F557" s="20" t="s">
        <v>441</v>
      </c>
      <c r="G557" s="18" t="s">
        <v>17</v>
      </c>
      <c r="H557" s="18"/>
      <c r="I557" s="142" t="s">
        <v>23</v>
      </c>
      <c r="J557" s="425">
        <v>36301</v>
      </c>
      <c r="K557" s="425"/>
      <c r="L557" s="133">
        <f t="shared" ca="1" si="10"/>
        <v>23</v>
      </c>
      <c r="M557" s="145" t="s">
        <v>19</v>
      </c>
      <c r="N557" s="145" t="s">
        <v>74</v>
      </c>
      <c r="O557" s="148"/>
    </row>
    <row r="558" spans="1:16">
      <c r="A558" s="7">
        <f>ROWS($A$3:A558)</f>
        <v>556</v>
      </c>
      <c r="B558" s="22">
        <f>ROWS($B$398:B558)</f>
        <v>161</v>
      </c>
      <c r="C558" s="133"/>
      <c r="D558" s="820" t="s">
        <v>432</v>
      </c>
      <c r="E558" s="818" t="s">
        <v>442</v>
      </c>
      <c r="F558" s="20" t="s">
        <v>443</v>
      </c>
      <c r="G558" s="18" t="s">
        <v>17</v>
      </c>
      <c r="H558" s="18"/>
      <c r="I558" s="142" t="s">
        <v>23</v>
      </c>
      <c r="J558" s="425">
        <v>37796</v>
      </c>
      <c r="K558" s="425"/>
      <c r="L558" s="133">
        <f t="shared" ca="1" si="10"/>
        <v>19</v>
      </c>
      <c r="M558" s="145" t="s">
        <v>24</v>
      </c>
      <c r="N558" s="145" t="s">
        <v>27</v>
      </c>
      <c r="O558" s="147" t="s">
        <v>2487</v>
      </c>
    </row>
    <row r="559" spans="1:16">
      <c r="A559" s="7">
        <f>ROWS($A$3:A559)</f>
        <v>557</v>
      </c>
      <c r="B559" s="22">
        <f>ROWS($B$398:B559)</f>
        <v>162</v>
      </c>
      <c r="C559" s="133">
        <v>41</v>
      </c>
      <c r="D559" s="820" t="s">
        <v>444</v>
      </c>
      <c r="E559" s="818" t="s">
        <v>445</v>
      </c>
      <c r="F559" s="20" t="s">
        <v>446</v>
      </c>
      <c r="G559" s="18" t="s">
        <v>17</v>
      </c>
      <c r="H559" s="18"/>
      <c r="I559" s="142" t="s">
        <v>23</v>
      </c>
      <c r="J559" s="425">
        <v>22517</v>
      </c>
      <c r="K559" s="425"/>
      <c r="L559" s="133">
        <f t="shared" ca="1" si="10"/>
        <v>61</v>
      </c>
      <c r="M559" s="145" t="s">
        <v>19</v>
      </c>
      <c r="N559" s="145" t="s">
        <v>20</v>
      </c>
      <c r="O559" s="148"/>
      <c r="P559">
        <v>1</v>
      </c>
    </row>
    <row r="560" spans="1:16">
      <c r="A560" s="7">
        <f>ROWS($A$3:A560)</f>
        <v>558</v>
      </c>
      <c r="B560" s="22">
        <f>ROWS($B$398:B560)</f>
        <v>163</v>
      </c>
      <c r="C560" s="133"/>
      <c r="D560" s="820" t="s">
        <v>444</v>
      </c>
      <c r="E560" s="818" t="s">
        <v>447</v>
      </c>
      <c r="F560" s="20" t="s">
        <v>448</v>
      </c>
      <c r="G560" s="18"/>
      <c r="H560" s="18" t="s">
        <v>7</v>
      </c>
      <c r="I560" s="142" t="s">
        <v>449</v>
      </c>
      <c r="J560" s="425">
        <v>24149</v>
      </c>
      <c r="K560" s="425"/>
      <c r="L560" s="133">
        <f t="shared" ca="1" si="10"/>
        <v>56</v>
      </c>
      <c r="M560" s="145" t="s">
        <v>24</v>
      </c>
      <c r="N560" s="145" t="s">
        <v>20</v>
      </c>
      <c r="O560" s="148"/>
    </row>
    <row r="561" spans="1:16">
      <c r="A561" s="7">
        <f>ROWS($A$3:A561)</f>
        <v>559</v>
      </c>
      <c r="B561" s="22">
        <f>ROWS($B$398:B561)</f>
        <v>164</v>
      </c>
      <c r="C561" s="133"/>
      <c r="D561" s="820" t="s">
        <v>444</v>
      </c>
      <c r="E561" s="818" t="s">
        <v>450</v>
      </c>
      <c r="F561" s="20" t="s">
        <v>451</v>
      </c>
      <c r="G561" s="18"/>
      <c r="H561" s="18" t="s">
        <v>7</v>
      </c>
      <c r="I561" s="142" t="s">
        <v>23</v>
      </c>
      <c r="J561" s="425">
        <v>37926</v>
      </c>
      <c r="K561" s="425"/>
      <c r="L561" s="133">
        <f t="shared" ca="1" si="10"/>
        <v>19</v>
      </c>
      <c r="M561" s="145" t="s">
        <v>24</v>
      </c>
      <c r="N561" s="145" t="s">
        <v>35</v>
      </c>
      <c r="O561" s="148"/>
    </row>
    <row r="562" spans="1:16">
      <c r="A562" s="7">
        <f>ROWS($A$3:A562)</f>
        <v>560</v>
      </c>
      <c r="B562" s="22">
        <f>ROWS($B$398:B562)</f>
        <v>165</v>
      </c>
      <c r="C562" s="133"/>
      <c r="D562" s="820" t="s">
        <v>444</v>
      </c>
      <c r="E562" s="818" t="s">
        <v>452</v>
      </c>
      <c r="F562" s="20" t="s">
        <v>453</v>
      </c>
      <c r="G562" s="18"/>
      <c r="H562" s="18" t="s">
        <v>7</v>
      </c>
      <c r="I562" s="142" t="s">
        <v>23</v>
      </c>
      <c r="J562" s="425">
        <v>37926</v>
      </c>
      <c r="K562" s="425"/>
      <c r="L562" s="133">
        <f t="shared" ca="1" si="10"/>
        <v>19</v>
      </c>
      <c r="M562" s="145" t="s">
        <v>24</v>
      </c>
      <c r="N562" s="145" t="s">
        <v>35</v>
      </c>
      <c r="O562" s="148"/>
    </row>
    <row r="563" spans="1:16">
      <c r="A563" s="7">
        <f>ROWS($A$3:A563)</f>
        <v>561</v>
      </c>
      <c r="B563" s="22">
        <f>ROWS($B$398:B563)</f>
        <v>166</v>
      </c>
      <c r="C563" s="133">
        <v>42</v>
      </c>
      <c r="D563" s="820" t="s">
        <v>454</v>
      </c>
      <c r="E563" s="818" t="s">
        <v>455</v>
      </c>
      <c r="F563" s="20" t="s">
        <v>456</v>
      </c>
      <c r="G563" s="18" t="s">
        <v>17</v>
      </c>
      <c r="H563" s="18"/>
      <c r="I563" s="142" t="s">
        <v>23</v>
      </c>
      <c r="J563" s="425">
        <v>27666</v>
      </c>
      <c r="K563" s="425"/>
      <c r="L563" s="133">
        <f t="shared" ca="1" si="10"/>
        <v>47</v>
      </c>
      <c r="M563" s="145" t="s">
        <v>19</v>
      </c>
      <c r="N563" s="145" t="s">
        <v>429</v>
      </c>
      <c r="O563" s="147" t="s">
        <v>2489</v>
      </c>
    </row>
    <row r="564" spans="1:16">
      <c r="A564" s="7">
        <f>ROWS($A$3:A564)</f>
        <v>562</v>
      </c>
      <c r="B564" s="22">
        <f>ROWS($B$398:B564)</f>
        <v>167</v>
      </c>
      <c r="C564" s="133"/>
      <c r="D564" s="18"/>
      <c r="E564" s="818" t="s">
        <v>457</v>
      </c>
      <c r="F564" s="20" t="s">
        <v>458</v>
      </c>
      <c r="G564" s="18"/>
      <c r="H564" s="18" t="s">
        <v>7</v>
      </c>
      <c r="I564" s="142" t="s">
        <v>459</v>
      </c>
      <c r="J564" s="425">
        <v>28540</v>
      </c>
      <c r="K564" s="425"/>
      <c r="L564" s="133">
        <f t="shared" ca="1" si="10"/>
        <v>44</v>
      </c>
      <c r="M564" s="145" t="s">
        <v>19</v>
      </c>
      <c r="N564" s="145" t="s">
        <v>429</v>
      </c>
      <c r="O564" s="148"/>
    </row>
    <row r="565" spans="1:16">
      <c r="A565" s="7">
        <f>ROWS($A$3:A565)</f>
        <v>563</v>
      </c>
      <c r="B565" s="22">
        <f>ROWS($B$398:B565)</f>
        <v>168</v>
      </c>
      <c r="C565" s="133"/>
      <c r="D565" s="18"/>
      <c r="E565" s="818" t="s">
        <v>460</v>
      </c>
      <c r="F565" s="20" t="s">
        <v>461</v>
      </c>
      <c r="G565" s="18"/>
      <c r="H565" s="18" t="s">
        <v>7</v>
      </c>
      <c r="I565" s="142" t="s">
        <v>23</v>
      </c>
      <c r="J565" s="425">
        <v>37544</v>
      </c>
      <c r="K565" s="425"/>
      <c r="L565" s="133">
        <f t="shared" ca="1" si="10"/>
        <v>20</v>
      </c>
      <c r="M565" s="145" t="s">
        <v>19</v>
      </c>
      <c r="N565" s="145" t="s">
        <v>27</v>
      </c>
      <c r="O565" s="148"/>
    </row>
    <row r="566" spans="1:16">
      <c r="A566" s="7">
        <f>ROWS($A$3:A566)</f>
        <v>564</v>
      </c>
      <c r="B566" s="22">
        <f>ROWS($B$398:B566)</f>
        <v>169</v>
      </c>
      <c r="C566" s="133"/>
      <c r="D566" s="18"/>
      <c r="E566" s="818" t="s">
        <v>462</v>
      </c>
      <c r="F566" s="20" t="s">
        <v>463</v>
      </c>
      <c r="G566" s="18" t="s">
        <v>17</v>
      </c>
      <c r="H566" s="18"/>
      <c r="I566" s="142" t="s">
        <v>23</v>
      </c>
      <c r="J566" s="425">
        <v>38007</v>
      </c>
      <c r="K566" s="425"/>
      <c r="L566" s="133">
        <f t="shared" ca="1" si="10"/>
        <v>18</v>
      </c>
      <c r="M566" s="145" t="s">
        <v>24</v>
      </c>
      <c r="N566" s="145" t="s">
        <v>35</v>
      </c>
      <c r="O566" s="148"/>
    </row>
    <row r="567" spans="1:16">
      <c r="A567" s="7">
        <f>ROWS($A$3:A567)</f>
        <v>565</v>
      </c>
      <c r="B567" s="22">
        <f>ROWS($B$398:B567)</f>
        <v>170</v>
      </c>
      <c r="C567" s="133"/>
      <c r="D567" s="18"/>
      <c r="E567" s="818" t="s">
        <v>464</v>
      </c>
      <c r="F567" s="20" t="s">
        <v>465</v>
      </c>
      <c r="G567" s="18"/>
      <c r="H567" s="18" t="s">
        <v>7</v>
      </c>
      <c r="I567" s="142" t="s">
        <v>23</v>
      </c>
      <c r="J567" s="425">
        <v>39680</v>
      </c>
      <c r="K567" s="425"/>
      <c r="L567" s="133">
        <f t="shared" ca="1" si="10"/>
        <v>14</v>
      </c>
      <c r="M567" s="145" t="s">
        <v>38</v>
      </c>
      <c r="N567" s="145" t="s">
        <v>35</v>
      </c>
      <c r="O567" s="148"/>
    </row>
    <row r="568" spans="1:16">
      <c r="A568" s="7">
        <f>ROWS($A$3:A568)</f>
        <v>566</v>
      </c>
      <c r="B568" s="22">
        <f>ROWS($B$398:B568)</f>
        <v>171</v>
      </c>
      <c r="C568" s="133"/>
      <c r="D568" s="18"/>
      <c r="E568" s="818" t="s">
        <v>466</v>
      </c>
      <c r="F568" s="20" t="s">
        <v>467</v>
      </c>
      <c r="G568" s="18" t="s">
        <v>17</v>
      </c>
      <c r="H568" s="18"/>
      <c r="I568" s="142" t="s">
        <v>23</v>
      </c>
      <c r="J568" s="425">
        <v>40337</v>
      </c>
      <c r="K568" s="425"/>
      <c r="L568" s="133">
        <f t="shared" ca="1" si="10"/>
        <v>12</v>
      </c>
      <c r="M568" s="145" t="s">
        <v>38</v>
      </c>
      <c r="N568" s="145" t="s">
        <v>35</v>
      </c>
      <c r="O568" s="148"/>
    </row>
    <row r="569" spans="1:16">
      <c r="A569" s="7">
        <f>ROWS($A$3:A569)</f>
        <v>567</v>
      </c>
      <c r="B569" s="22">
        <f>ROWS($B$398:B569)</f>
        <v>172</v>
      </c>
      <c r="C569" s="133">
        <v>43</v>
      </c>
      <c r="D569" s="820" t="s">
        <v>468</v>
      </c>
      <c r="E569" s="818" t="s">
        <v>469</v>
      </c>
      <c r="F569" s="20" t="s">
        <v>470</v>
      </c>
      <c r="G569" s="18" t="s">
        <v>17</v>
      </c>
      <c r="H569" s="18"/>
      <c r="I569" s="142" t="s">
        <v>471</v>
      </c>
      <c r="J569" s="425">
        <v>29186</v>
      </c>
      <c r="K569" s="425"/>
      <c r="L569" s="133">
        <f t="shared" ca="1" si="10"/>
        <v>43</v>
      </c>
      <c r="M569" s="145" t="s">
        <v>24</v>
      </c>
      <c r="N569" s="145" t="s">
        <v>472</v>
      </c>
      <c r="O569" s="147" t="s">
        <v>2490</v>
      </c>
    </row>
    <row r="570" spans="1:16">
      <c r="A570" s="7">
        <f>ROWS($A$3:A570)</f>
        <v>568</v>
      </c>
      <c r="B570" s="22">
        <f>ROWS($B$398:B570)</f>
        <v>173</v>
      </c>
      <c r="C570" s="133"/>
      <c r="D570" s="820" t="s">
        <v>468</v>
      </c>
      <c r="E570" s="818" t="s">
        <v>473</v>
      </c>
      <c r="F570" s="20" t="s">
        <v>474</v>
      </c>
      <c r="G570" s="18"/>
      <c r="H570" s="18" t="s">
        <v>7</v>
      </c>
      <c r="I570" s="142" t="s">
        <v>50</v>
      </c>
      <c r="J570" s="425">
        <v>28934</v>
      </c>
      <c r="K570" s="425"/>
      <c r="L570" s="133">
        <f t="shared" ca="1" si="10"/>
        <v>43</v>
      </c>
      <c r="M570" s="145" t="s">
        <v>19</v>
      </c>
      <c r="N570" s="145" t="s">
        <v>47</v>
      </c>
      <c r="O570" s="148"/>
      <c r="P570">
        <v>1</v>
      </c>
    </row>
    <row r="571" spans="1:16">
      <c r="A571" s="7">
        <f>ROWS($A$3:A571)</f>
        <v>569</v>
      </c>
      <c r="B571" s="22">
        <f>ROWS($B$398:B571)</f>
        <v>174</v>
      </c>
      <c r="C571" s="133"/>
      <c r="D571" s="820" t="s">
        <v>468</v>
      </c>
      <c r="E571" s="818" t="s">
        <v>475</v>
      </c>
      <c r="F571" s="20" t="s">
        <v>476</v>
      </c>
      <c r="G571" s="18"/>
      <c r="H571" s="18" t="s">
        <v>7</v>
      </c>
      <c r="I571" s="142" t="s">
        <v>50</v>
      </c>
      <c r="J571" s="425">
        <v>40094</v>
      </c>
      <c r="K571" s="425"/>
      <c r="L571" s="133">
        <f t="shared" ca="1" si="10"/>
        <v>13</v>
      </c>
      <c r="M571" s="145" t="s">
        <v>38</v>
      </c>
      <c r="N571" s="145" t="s">
        <v>35</v>
      </c>
      <c r="O571" s="148"/>
    </row>
    <row r="572" spans="1:16">
      <c r="A572" s="7">
        <f>ROWS($A$3:A572)</f>
        <v>570</v>
      </c>
      <c r="B572" s="22">
        <f>ROWS($B$398:B572)</f>
        <v>175</v>
      </c>
      <c r="C572" s="133"/>
      <c r="D572" s="820" t="s">
        <v>468</v>
      </c>
      <c r="E572" s="818" t="s">
        <v>477</v>
      </c>
      <c r="F572" s="20" t="s">
        <v>478</v>
      </c>
      <c r="G572" s="18" t="s">
        <v>17</v>
      </c>
      <c r="H572" s="18"/>
      <c r="I572" s="142" t="s">
        <v>23</v>
      </c>
      <c r="J572" s="425">
        <v>41132</v>
      </c>
      <c r="K572" s="425"/>
      <c r="L572" s="133">
        <f t="shared" ca="1" si="10"/>
        <v>10</v>
      </c>
      <c r="M572" s="145" t="s">
        <v>38</v>
      </c>
      <c r="N572" s="145" t="s">
        <v>35</v>
      </c>
      <c r="O572" s="148"/>
    </row>
    <row r="573" spans="1:16">
      <c r="A573" s="7">
        <f>ROWS($A$3:A573)</f>
        <v>571</v>
      </c>
      <c r="B573" s="22">
        <f>ROWS($B$398:B573)</f>
        <v>176</v>
      </c>
      <c r="C573" s="133">
        <v>44</v>
      </c>
      <c r="D573" s="820" t="s">
        <v>479</v>
      </c>
      <c r="E573" s="818" t="s">
        <v>480</v>
      </c>
      <c r="F573" s="20" t="s">
        <v>481</v>
      </c>
      <c r="G573" s="18" t="s">
        <v>17</v>
      </c>
      <c r="H573" s="18"/>
      <c r="I573" s="142" t="s">
        <v>23</v>
      </c>
      <c r="J573" s="425">
        <v>19005</v>
      </c>
      <c r="K573" s="425"/>
      <c r="L573" s="133">
        <f t="shared" ca="1" si="10"/>
        <v>70</v>
      </c>
      <c r="M573" s="145" t="s">
        <v>24</v>
      </c>
      <c r="N573" s="145" t="s">
        <v>20</v>
      </c>
      <c r="O573" s="154" t="s">
        <v>1184</v>
      </c>
      <c r="P573" t="s">
        <v>2522</v>
      </c>
    </row>
    <row r="574" spans="1:16">
      <c r="A574" s="7">
        <f>ROWS($A$3:A574)</f>
        <v>572</v>
      </c>
      <c r="B574" s="22">
        <f>ROWS($B$398:B574)</f>
        <v>177</v>
      </c>
      <c r="C574" s="427"/>
      <c r="D574" s="428"/>
      <c r="E574" s="826" t="s">
        <v>482</v>
      </c>
      <c r="F574" s="429" t="s">
        <v>483</v>
      </c>
      <c r="G574" s="428"/>
      <c r="H574" s="428" t="s">
        <v>7</v>
      </c>
      <c r="I574" s="430" t="s">
        <v>185</v>
      </c>
      <c r="J574" s="431">
        <v>19586</v>
      </c>
      <c r="K574" s="431"/>
      <c r="L574" s="427">
        <f t="shared" ca="1" si="10"/>
        <v>69</v>
      </c>
      <c r="M574" s="432" t="s">
        <v>113</v>
      </c>
      <c r="N574" s="432" t="s">
        <v>360</v>
      </c>
      <c r="O574" s="433" t="s">
        <v>2491</v>
      </c>
    </row>
    <row r="575" spans="1:16">
      <c r="A575" s="7">
        <f>ROWS($A$3:A575)</f>
        <v>573</v>
      </c>
      <c r="B575" s="22">
        <f>ROWS($B$398:B575)</f>
        <v>178</v>
      </c>
      <c r="C575" s="133">
        <v>45</v>
      </c>
      <c r="D575" s="820" t="s">
        <v>484</v>
      </c>
      <c r="E575" s="818" t="s">
        <v>485</v>
      </c>
      <c r="F575" s="20" t="s">
        <v>486</v>
      </c>
      <c r="G575" s="18" t="s">
        <v>17</v>
      </c>
      <c r="H575" s="18"/>
      <c r="I575" s="142" t="s">
        <v>50</v>
      </c>
      <c r="J575" s="425">
        <v>21066</v>
      </c>
      <c r="K575" s="425"/>
      <c r="L575" s="133">
        <f t="shared" ca="1" si="10"/>
        <v>65</v>
      </c>
      <c r="M575" s="145" t="s">
        <v>19</v>
      </c>
      <c r="N575" s="145" t="s">
        <v>360</v>
      </c>
      <c r="O575" s="384"/>
    </row>
    <row r="576" spans="1:16">
      <c r="A576" s="7">
        <f>ROWS($A$3:A576)</f>
        <v>574</v>
      </c>
      <c r="B576" s="22">
        <f>ROWS($B$398:B576)</f>
        <v>179</v>
      </c>
      <c r="C576" s="133">
        <v>46</v>
      </c>
      <c r="D576" s="820" t="s">
        <v>487</v>
      </c>
      <c r="E576" s="818" t="s">
        <v>488</v>
      </c>
      <c r="F576" s="20" t="s">
        <v>489</v>
      </c>
      <c r="G576" s="18" t="s">
        <v>17</v>
      </c>
      <c r="H576" s="18"/>
      <c r="I576" s="142" t="s">
        <v>50</v>
      </c>
      <c r="J576" s="425">
        <v>23790</v>
      </c>
      <c r="K576" s="425"/>
      <c r="L576" s="133">
        <f t="shared" ca="1" si="10"/>
        <v>57</v>
      </c>
      <c r="M576" s="145" t="s">
        <v>19</v>
      </c>
      <c r="N576" s="145" t="s">
        <v>20</v>
      </c>
      <c r="O576" s="147" t="s">
        <v>2470</v>
      </c>
    </row>
    <row r="577" spans="1:16">
      <c r="A577" s="7">
        <f>ROWS($A$3:A577)</f>
        <v>575</v>
      </c>
      <c r="B577" s="22">
        <f>ROWS($B$398:B577)</f>
        <v>180</v>
      </c>
      <c r="C577" s="133"/>
      <c r="D577" s="18"/>
      <c r="E577" s="818" t="s">
        <v>490</v>
      </c>
      <c r="F577" s="20" t="s">
        <v>491</v>
      </c>
      <c r="G577" s="18"/>
      <c r="H577" s="18" t="s">
        <v>7</v>
      </c>
      <c r="I577" s="142" t="s">
        <v>492</v>
      </c>
      <c r="J577" s="425">
        <v>24311</v>
      </c>
      <c r="K577" s="425"/>
      <c r="L577" s="133">
        <f t="shared" ca="1" si="10"/>
        <v>56</v>
      </c>
      <c r="M577" s="145" t="s">
        <v>19</v>
      </c>
      <c r="N577" s="145" t="s">
        <v>20</v>
      </c>
      <c r="O577" s="148"/>
    </row>
    <row r="578" spans="1:16">
      <c r="A578" s="7">
        <f>ROWS($A$3:A578)</f>
        <v>576</v>
      </c>
      <c r="B578" s="22">
        <f>ROWS($B$398:B578)</f>
        <v>181</v>
      </c>
      <c r="C578" s="133"/>
      <c r="D578" s="18"/>
      <c r="E578" s="818" t="s">
        <v>493</v>
      </c>
      <c r="F578" s="20" t="s">
        <v>494</v>
      </c>
      <c r="G578" s="18" t="s">
        <v>17</v>
      </c>
      <c r="H578" s="18"/>
      <c r="I578" s="169" t="s">
        <v>495</v>
      </c>
      <c r="J578" s="425">
        <v>34553</v>
      </c>
      <c r="K578" s="425"/>
      <c r="L578" s="133">
        <f t="shared" ca="1" si="10"/>
        <v>28</v>
      </c>
      <c r="M578" s="145" t="s">
        <v>19</v>
      </c>
      <c r="N578" s="145" t="s">
        <v>74</v>
      </c>
      <c r="O578" s="148"/>
    </row>
    <row r="579" spans="1:16">
      <c r="A579" s="7">
        <f>ROWS($A$3:A579)</f>
        <v>577</v>
      </c>
      <c r="B579" s="22">
        <f>ROWS($B$398:B579)</f>
        <v>182</v>
      </c>
      <c r="C579" s="133"/>
      <c r="D579" s="18"/>
      <c r="E579" s="818" t="s">
        <v>496</v>
      </c>
      <c r="F579" s="20" t="s">
        <v>497</v>
      </c>
      <c r="G579" s="18" t="s">
        <v>17</v>
      </c>
      <c r="H579" s="18"/>
      <c r="I579" s="142" t="s">
        <v>495</v>
      </c>
      <c r="J579" s="425">
        <v>36816</v>
      </c>
      <c r="K579" s="425"/>
      <c r="L579" s="133">
        <f t="shared" ca="1" si="10"/>
        <v>22</v>
      </c>
      <c r="M579" s="145" t="s">
        <v>24</v>
      </c>
      <c r="N579" s="145" t="s">
        <v>74</v>
      </c>
      <c r="O579" s="148"/>
    </row>
    <row r="580" spans="1:16">
      <c r="A580" s="7">
        <f>ROWS($A$3:A580)</f>
        <v>578</v>
      </c>
      <c r="B580" s="22">
        <f>ROWS($B$398:B580)</f>
        <v>183</v>
      </c>
      <c r="C580" s="133"/>
      <c r="D580" s="18"/>
      <c r="E580" s="818" t="s">
        <v>498</v>
      </c>
      <c r="F580" s="20" t="s">
        <v>499</v>
      </c>
      <c r="G580" s="18"/>
      <c r="H580" s="18" t="s">
        <v>7</v>
      </c>
      <c r="I580" s="142" t="s">
        <v>23</v>
      </c>
      <c r="J580" s="425">
        <v>38328</v>
      </c>
      <c r="K580" s="425"/>
      <c r="L580" s="133">
        <f t="shared" ca="1" si="10"/>
        <v>17</v>
      </c>
      <c r="M580" s="145" t="s">
        <v>113</v>
      </c>
      <c r="N580" s="145" t="s">
        <v>35</v>
      </c>
      <c r="O580" s="148"/>
    </row>
    <row r="581" spans="1:16">
      <c r="A581" s="7">
        <f>ROWS($A$3:A581)</f>
        <v>579</v>
      </c>
      <c r="B581" s="22">
        <f>ROWS($B$398:B581)</f>
        <v>184</v>
      </c>
      <c r="C581" s="133"/>
      <c r="D581" s="18"/>
      <c r="E581" s="818" t="s">
        <v>500</v>
      </c>
      <c r="F581" s="20" t="s">
        <v>501</v>
      </c>
      <c r="G581" s="18" t="s">
        <v>17</v>
      </c>
      <c r="H581" s="18"/>
      <c r="I581" s="142" t="s">
        <v>23</v>
      </c>
      <c r="J581" s="425">
        <v>39261</v>
      </c>
      <c r="K581" s="425"/>
      <c r="L581" s="133">
        <f t="shared" ca="1" si="10"/>
        <v>15</v>
      </c>
      <c r="M581" s="145" t="s">
        <v>38</v>
      </c>
      <c r="N581" s="145" t="s">
        <v>35</v>
      </c>
      <c r="O581" s="148"/>
    </row>
    <row r="582" spans="1:16">
      <c r="A582" s="7">
        <f>ROWS($A$3:A582)</f>
        <v>580</v>
      </c>
      <c r="B582" s="22">
        <f>ROWS($B$398:B582)</f>
        <v>185</v>
      </c>
      <c r="C582" s="133">
        <v>47</v>
      </c>
      <c r="D582" s="820" t="s">
        <v>502</v>
      </c>
      <c r="E582" s="818" t="s">
        <v>503</v>
      </c>
      <c r="F582" s="20" t="s">
        <v>504</v>
      </c>
      <c r="G582" s="18" t="s">
        <v>17</v>
      </c>
      <c r="H582" s="18"/>
      <c r="I582" s="142" t="s">
        <v>23</v>
      </c>
      <c r="J582" s="425">
        <v>25794</v>
      </c>
      <c r="K582" s="425"/>
      <c r="L582" s="133">
        <f t="shared" ca="1" si="10"/>
        <v>52</v>
      </c>
      <c r="M582" s="145" t="s">
        <v>19</v>
      </c>
      <c r="N582" s="145" t="s">
        <v>20</v>
      </c>
      <c r="O582" s="147" t="s">
        <v>2492</v>
      </c>
      <c r="P582" t="s">
        <v>2523</v>
      </c>
    </row>
    <row r="583" spans="1:16">
      <c r="A583" s="7">
        <f>ROWS($A$3:A583)</f>
        <v>581</v>
      </c>
      <c r="B583" s="22">
        <f>ROWS($B$398:B583)</f>
        <v>186</v>
      </c>
      <c r="C583" s="133"/>
      <c r="D583" s="18"/>
      <c r="E583" s="818" t="s">
        <v>505</v>
      </c>
      <c r="F583" s="20" t="s">
        <v>506</v>
      </c>
      <c r="G583" s="18"/>
      <c r="H583" s="18" t="s">
        <v>7</v>
      </c>
      <c r="I583" s="142" t="s">
        <v>507</v>
      </c>
      <c r="J583" s="425">
        <v>26400</v>
      </c>
      <c r="K583" s="425"/>
      <c r="L583" s="133">
        <f t="shared" ca="1" si="10"/>
        <v>50</v>
      </c>
      <c r="M583" s="145" t="s">
        <v>19</v>
      </c>
      <c r="N583" s="145" t="s">
        <v>20</v>
      </c>
      <c r="O583" s="148"/>
    </row>
    <row r="584" spans="1:16">
      <c r="A584" s="7">
        <f>ROWS($A$3:A584)</f>
        <v>582</v>
      </c>
      <c r="B584" s="22">
        <f>ROWS($B$398:B584)</f>
        <v>187</v>
      </c>
      <c r="C584" s="133"/>
      <c r="D584" s="18"/>
      <c r="E584" s="818" t="s">
        <v>508</v>
      </c>
      <c r="F584" s="20" t="s">
        <v>509</v>
      </c>
      <c r="G584" s="18" t="s">
        <v>17</v>
      </c>
      <c r="H584" s="18"/>
      <c r="I584" s="142" t="s">
        <v>23</v>
      </c>
      <c r="J584" s="425">
        <v>36812</v>
      </c>
      <c r="K584" s="425"/>
      <c r="L584" s="133">
        <f t="shared" ca="1" si="10"/>
        <v>22</v>
      </c>
      <c r="M584" s="145" t="s">
        <v>24</v>
      </c>
      <c r="N584" s="145" t="s">
        <v>27</v>
      </c>
      <c r="O584" s="148"/>
    </row>
    <row r="585" spans="1:16">
      <c r="A585" s="7">
        <f>ROWS($A$3:A585)</f>
        <v>583</v>
      </c>
      <c r="B585" s="22">
        <f>ROWS($B$398:B585)</f>
        <v>188</v>
      </c>
      <c r="C585" s="133"/>
      <c r="D585" s="18"/>
      <c r="E585" s="818" t="s">
        <v>510</v>
      </c>
      <c r="F585" s="20" t="s">
        <v>511</v>
      </c>
      <c r="G585" s="18"/>
      <c r="H585" s="18" t="s">
        <v>7</v>
      </c>
      <c r="I585" s="142" t="s">
        <v>23</v>
      </c>
      <c r="J585" s="425">
        <v>38048</v>
      </c>
      <c r="K585" s="425"/>
      <c r="L585" s="133">
        <f t="shared" ca="1" si="10"/>
        <v>18</v>
      </c>
      <c r="M585" s="145" t="s">
        <v>24</v>
      </c>
      <c r="N585" s="145" t="s">
        <v>35</v>
      </c>
      <c r="O585" s="148"/>
    </row>
    <row r="586" spans="1:16">
      <c r="A586" s="7">
        <f>ROWS($A$3:A586)</f>
        <v>584</v>
      </c>
      <c r="B586" s="22">
        <f>ROWS($B$398:B586)</f>
        <v>189</v>
      </c>
      <c r="C586" s="133">
        <v>48</v>
      </c>
      <c r="D586" s="820" t="s">
        <v>512</v>
      </c>
      <c r="E586" s="818" t="s">
        <v>513</v>
      </c>
      <c r="F586" s="20" t="s">
        <v>514</v>
      </c>
      <c r="G586" s="18" t="s">
        <v>17</v>
      </c>
      <c r="H586" s="18"/>
      <c r="I586" s="142" t="s">
        <v>50</v>
      </c>
      <c r="J586" s="425">
        <v>29955</v>
      </c>
      <c r="K586" s="425"/>
      <c r="L586" s="133">
        <f t="shared" ca="1" si="10"/>
        <v>40</v>
      </c>
      <c r="M586" s="145" t="s">
        <v>19</v>
      </c>
      <c r="N586" s="145" t="s">
        <v>42</v>
      </c>
      <c r="O586" s="147" t="s">
        <v>2493</v>
      </c>
    </row>
    <row r="587" spans="1:16">
      <c r="A587" s="7">
        <f>ROWS($A$3:A587)</f>
        <v>585</v>
      </c>
      <c r="B587" s="22">
        <f>ROWS($B$398:B587)</f>
        <v>190</v>
      </c>
      <c r="C587" s="133"/>
      <c r="D587" s="18"/>
      <c r="E587" s="818" t="s">
        <v>515</v>
      </c>
      <c r="F587" s="20" t="s">
        <v>516</v>
      </c>
      <c r="G587" s="18"/>
      <c r="H587" s="18" t="s">
        <v>7</v>
      </c>
      <c r="I587" s="142" t="s">
        <v>517</v>
      </c>
      <c r="J587" s="425">
        <v>30385</v>
      </c>
      <c r="K587" s="425"/>
      <c r="L587" s="133">
        <f t="shared" ca="1" si="10"/>
        <v>39</v>
      </c>
      <c r="M587" s="145" t="s">
        <v>19</v>
      </c>
      <c r="N587" s="145" t="s">
        <v>42</v>
      </c>
      <c r="O587" s="148"/>
    </row>
    <row r="588" spans="1:16">
      <c r="A588" s="7">
        <f>ROWS($A$3:A588)</f>
        <v>586</v>
      </c>
      <c r="B588" s="22">
        <f>ROWS($B$398:B588)</f>
        <v>191</v>
      </c>
      <c r="C588" s="133"/>
      <c r="D588" s="18"/>
      <c r="E588" s="818" t="s">
        <v>518</v>
      </c>
      <c r="F588" s="20" t="s">
        <v>519</v>
      </c>
      <c r="G588" s="18"/>
      <c r="H588" s="18" t="s">
        <v>7</v>
      </c>
      <c r="I588" s="142" t="s">
        <v>81</v>
      </c>
      <c r="J588" s="425">
        <v>39541</v>
      </c>
      <c r="K588" s="425"/>
      <c r="L588" s="133">
        <f t="shared" ca="1" si="10"/>
        <v>14</v>
      </c>
      <c r="M588" s="145" t="s">
        <v>38</v>
      </c>
      <c r="N588" s="145" t="s">
        <v>35</v>
      </c>
      <c r="O588" s="148"/>
    </row>
    <row r="589" spans="1:16">
      <c r="A589" s="7">
        <f>ROWS($A$3:A589)</f>
        <v>587</v>
      </c>
      <c r="B589" s="22">
        <f>ROWS($B$398:B589)</f>
        <v>192</v>
      </c>
      <c r="C589" s="133"/>
      <c r="D589" s="18"/>
      <c r="E589" s="818" t="s">
        <v>520</v>
      </c>
      <c r="F589" s="20" t="s">
        <v>521</v>
      </c>
      <c r="G589" s="18" t="s">
        <v>17</v>
      </c>
      <c r="H589" s="18"/>
      <c r="I589" s="142" t="s">
        <v>50</v>
      </c>
      <c r="J589" s="425">
        <v>39845</v>
      </c>
      <c r="K589" s="425"/>
      <c r="L589" s="133">
        <f t="shared" ca="1" si="10"/>
        <v>13</v>
      </c>
      <c r="M589" s="145" t="s">
        <v>38</v>
      </c>
      <c r="N589" s="145" t="s">
        <v>35</v>
      </c>
      <c r="O589" s="148"/>
    </row>
    <row r="590" spans="1:16">
      <c r="A590" s="7">
        <f>ROWS($A$3:A590)</f>
        <v>588</v>
      </c>
      <c r="B590" s="22">
        <f>ROWS($B$398:B590)</f>
        <v>193</v>
      </c>
      <c r="C590" s="133"/>
      <c r="D590" s="18"/>
      <c r="E590" s="818" t="s">
        <v>522</v>
      </c>
      <c r="F590" s="20" t="s">
        <v>523</v>
      </c>
      <c r="G590" s="18"/>
      <c r="H590" s="18" t="s">
        <v>7</v>
      </c>
      <c r="I590" s="142" t="s">
        <v>524</v>
      </c>
      <c r="J590" s="425">
        <v>41688</v>
      </c>
      <c r="K590" s="425"/>
      <c r="L590" s="133">
        <f t="shared" ca="1" si="10"/>
        <v>8</v>
      </c>
      <c r="M590" s="145" t="s">
        <v>51</v>
      </c>
      <c r="N590" s="145" t="s">
        <v>52</v>
      </c>
      <c r="O590" s="148"/>
    </row>
    <row r="591" spans="1:16">
      <c r="A591" s="7">
        <f>ROWS($A$3:A591)</f>
        <v>589</v>
      </c>
      <c r="B591" s="22">
        <f>ROWS($B$398:B591)</f>
        <v>194</v>
      </c>
      <c r="C591" s="133"/>
      <c r="D591" s="18"/>
      <c r="E591" s="818" t="s">
        <v>525</v>
      </c>
      <c r="F591" s="20" t="s">
        <v>526</v>
      </c>
      <c r="G591" s="18" t="s">
        <v>17</v>
      </c>
      <c r="H591" s="18"/>
      <c r="I591" s="142" t="s">
        <v>524</v>
      </c>
      <c r="J591" s="425">
        <v>42369</v>
      </c>
      <c r="K591" s="425"/>
      <c r="L591" s="133">
        <f t="shared" ref="L591:L654" ca="1" si="11">ROUNDDOWN(YEARFRAC(J591,TODAY(),1),0)</f>
        <v>6</v>
      </c>
      <c r="M591" s="145" t="s">
        <v>51</v>
      </c>
      <c r="N591" s="145" t="s">
        <v>52</v>
      </c>
      <c r="O591" s="148"/>
    </row>
    <row r="592" spans="1:16">
      <c r="A592" s="7">
        <f>ROWS($A$3:A592)</f>
        <v>590</v>
      </c>
      <c r="B592" s="22">
        <f>ROWS($B$398:B592)</f>
        <v>195</v>
      </c>
      <c r="C592" s="133">
        <v>49</v>
      </c>
      <c r="D592" s="820" t="s">
        <v>527</v>
      </c>
      <c r="E592" s="818" t="s">
        <v>528</v>
      </c>
      <c r="F592" s="20" t="s">
        <v>529</v>
      </c>
      <c r="G592" s="18"/>
      <c r="H592" s="18" t="s">
        <v>7</v>
      </c>
      <c r="I592" s="142" t="s">
        <v>23</v>
      </c>
      <c r="J592" s="425">
        <v>23749</v>
      </c>
      <c r="K592" s="425"/>
      <c r="L592" s="133">
        <f t="shared" ca="1" si="11"/>
        <v>57</v>
      </c>
      <c r="M592" s="145" t="s">
        <v>19</v>
      </c>
      <c r="N592" s="145" t="s">
        <v>20</v>
      </c>
      <c r="O592" s="147" t="s">
        <v>2494</v>
      </c>
    </row>
    <row r="593" spans="1:16">
      <c r="A593" s="7">
        <f>ROWS($A$3:A593)</f>
        <v>591</v>
      </c>
      <c r="B593" s="22">
        <f>ROWS($B$398:B593)</f>
        <v>196</v>
      </c>
      <c r="C593" s="133"/>
      <c r="D593" s="18"/>
      <c r="E593" s="818" t="s">
        <v>531</v>
      </c>
      <c r="F593" s="20" t="s">
        <v>532</v>
      </c>
      <c r="G593" s="18" t="s">
        <v>17</v>
      </c>
      <c r="H593" s="18"/>
      <c r="I593" s="142" t="s">
        <v>81</v>
      </c>
      <c r="J593" s="425">
        <v>34495</v>
      </c>
      <c r="K593" s="425"/>
      <c r="L593" s="133">
        <f t="shared" ca="1" si="11"/>
        <v>28</v>
      </c>
      <c r="M593" s="145" t="s">
        <v>98</v>
      </c>
      <c r="N593" s="145" t="s">
        <v>533</v>
      </c>
      <c r="O593" s="148"/>
    </row>
    <row r="594" spans="1:16">
      <c r="A594" s="7">
        <f>ROWS($A$3:A594)</f>
        <v>592</v>
      </c>
      <c r="B594" s="22">
        <f>ROWS($B$398:B594)</f>
        <v>197</v>
      </c>
      <c r="C594" s="133">
        <v>50</v>
      </c>
      <c r="D594" s="820" t="s">
        <v>534</v>
      </c>
      <c r="E594" s="818" t="s">
        <v>535</v>
      </c>
      <c r="F594" s="20" t="s">
        <v>536</v>
      </c>
      <c r="G594" s="18" t="s">
        <v>17</v>
      </c>
      <c r="H594" s="18"/>
      <c r="I594" s="142" t="s">
        <v>338</v>
      </c>
      <c r="J594" s="425">
        <v>30829</v>
      </c>
      <c r="K594" s="425"/>
      <c r="L594" s="133">
        <f t="shared" ca="1" si="11"/>
        <v>38</v>
      </c>
      <c r="M594" s="145" t="s">
        <v>19</v>
      </c>
      <c r="N594" s="145" t="s">
        <v>42</v>
      </c>
      <c r="O594" s="154"/>
      <c r="P594">
        <v>3</v>
      </c>
    </row>
    <row r="595" spans="1:16">
      <c r="A595" s="7">
        <f>ROWS($A$3:A595)</f>
        <v>593</v>
      </c>
      <c r="B595" s="22">
        <f>ROWS($B$398:B595)</f>
        <v>198</v>
      </c>
      <c r="C595" s="133"/>
      <c r="D595" s="18"/>
      <c r="E595" s="818" t="s">
        <v>537</v>
      </c>
      <c r="F595" s="20" t="s">
        <v>538</v>
      </c>
      <c r="G595" s="18"/>
      <c r="H595" s="18" t="s">
        <v>7</v>
      </c>
      <c r="I595" s="142" t="s">
        <v>23</v>
      </c>
      <c r="J595" s="425">
        <v>31995</v>
      </c>
      <c r="K595" s="425"/>
      <c r="L595" s="133">
        <f t="shared" ca="1" si="11"/>
        <v>35</v>
      </c>
      <c r="M595" s="145" t="s">
        <v>19</v>
      </c>
      <c r="N595" s="145" t="s">
        <v>20</v>
      </c>
      <c r="O595" s="148"/>
    </row>
    <row r="596" spans="1:16">
      <c r="A596" s="7">
        <f>ROWS($A$3:A596)</f>
        <v>594</v>
      </c>
      <c r="B596" s="22">
        <f>ROWS($B$398:B596)</f>
        <v>199</v>
      </c>
      <c r="C596" s="133"/>
      <c r="D596" s="18"/>
      <c r="E596" s="818" t="s">
        <v>539</v>
      </c>
      <c r="F596" s="20" t="s">
        <v>540</v>
      </c>
      <c r="G596" s="18" t="s">
        <v>17</v>
      </c>
      <c r="H596" s="18"/>
      <c r="I596" s="142" t="s">
        <v>393</v>
      </c>
      <c r="J596" s="425">
        <v>40257</v>
      </c>
      <c r="K596" s="425"/>
      <c r="L596" s="133">
        <f t="shared" ca="1" si="11"/>
        <v>12</v>
      </c>
      <c r="M596" s="145" t="s">
        <v>38</v>
      </c>
      <c r="N596" s="145" t="s">
        <v>35</v>
      </c>
      <c r="O596" s="148"/>
    </row>
    <row r="597" spans="1:16">
      <c r="A597" s="7">
        <f>ROWS($A$3:A597)</f>
        <v>595</v>
      </c>
      <c r="B597" s="22">
        <f>ROWS($B$398:B597)</f>
        <v>200</v>
      </c>
      <c r="C597" s="133">
        <v>51</v>
      </c>
      <c r="D597" s="820" t="s">
        <v>541</v>
      </c>
      <c r="E597" s="818" t="s">
        <v>542</v>
      </c>
      <c r="F597" s="20" t="s">
        <v>543</v>
      </c>
      <c r="G597" s="18" t="s">
        <v>17</v>
      </c>
      <c r="H597" s="18"/>
      <c r="I597" s="142" t="s">
        <v>23</v>
      </c>
      <c r="J597" s="425">
        <v>26373</v>
      </c>
      <c r="K597" s="425"/>
      <c r="L597" s="133">
        <f t="shared" ca="1" si="11"/>
        <v>50</v>
      </c>
      <c r="M597" s="145" t="s">
        <v>24</v>
      </c>
      <c r="N597" s="145" t="s">
        <v>42</v>
      </c>
      <c r="O597" s="154" t="s">
        <v>2495</v>
      </c>
    </row>
    <row r="598" spans="1:16">
      <c r="A598" s="7">
        <f>ROWS($A$3:A598)</f>
        <v>596</v>
      </c>
      <c r="B598" s="22">
        <f>ROWS($B$398:B598)</f>
        <v>201</v>
      </c>
      <c r="C598" s="133"/>
      <c r="D598" s="820" t="s">
        <v>541</v>
      </c>
      <c r="E598" s="818" t="s">
        <v>544</v>
      </c>
      <c r="F598" s="20" t="s">
        <v>545</v>
      </c>
      <c r="G598" s="18"/>
      <c r="H598" s="18" t="s">
        <v>7</v>
      </c>
      <c r="I598" s="142" t="s">
        <v>546</v>
      </c>
      <c r="J598" s="425">
        <v>26455</v>
      </c>
      <c r="K598" s="425"/>
      <c r="L598" s="133">
        <f t="shared" ca="1" si="11"/>
        <v>50</v>
      </c>
      <c r="M598" s="145" t="s">
        <v>24</v>
      </c>
      <c r="N598" s="145" t="s">
        <v>42</v>
      </c>
      <c r="O598" s="148"/>
      <c r="P598">
        <v>1</v>
      </c>
    </row>
    <row r="599" spans="1:16">
      <c r="A599" s="7">
        <f>ROWS($A$3:A599)</f>
        <v>597</v>
      </c>
      <c r="B599" s="22">
        <f>ROWS($B$398:B599)</f>
        <v>202</v>
      </c>
      <c r="C599" s="133"/>
      <c r="D599" s="820" t="s">
        <v>541</v>
      </c>
      <c r="E599" s="818" t="s">
        <v>547</v>
      </c>
      <c r="F599" s="20" t="s">
        <v>548</v>
      </c>
      <c r="G599" s="18" t="s">
        <v>17</v>
      </c>
      <c r="H599" s="18"/>
      <c r="I599" s="142" t="s">
        <v>23</v>
      </c>
      <c r="J599" s="425">
        <v>37301</v>
      </c>
      <c r="K599" s="425"/>
      <c r="L599" s="133">
        <f t="shared" ca="1" si="11"/>
        <v>20</v>
      </c>
      <c r="M599" s="145" t="s">
        <v>19</v>
      </c>
      <c r="N599" s="145" t="s">
        <v>52</v>
      </c>
      <c r="O599" s="148"/>
    </row>
    <row r="600" spans="1:16">
      <c r="A600" s="7">
        <f>ROWS($A$3:A600)</f>
        <v>598</v>
      </c>
      <c r="B600" s="22">
        <f>ROWS($B$398:B600)</f>
        <v>203</v>
      </c>
      <c r="C600" s="133"/>
      <c r="D600" s="820" t="s">
        <v>541</v>
      </c>
      <c r="E600" s="818" t="s">
        <v>549</v>
      </c>
      <c r="F600" s="20" t="s">
        <v>550</v>
      </c>
      <c r="G600" s="18" t="s">
        <v>17</v>
      </c>
      <c r="H600" s="18"/>
      <c r="I600" s="142" t="s">
        <v>23</v>
      </c>
      <c r="J600" s="425">
        <v>37784</v>
      </c>
      <c r="K600" s="425"/>
      <c r="L600" s="133">
        <f t="shared" ca="1" si="11"/>
        <v>19</v>
      </c>
      <c r="M600" s="145" t="s">
        <v>24</v>
      </c>
      <c r="N600" s="145" t="s">
        <v>27</v>
      </c>
      <c r="O600" s="148"/>
    </row>
    <row r="601" spans="1:16">
      <c r="A601" s="7">
        <f>ROWS($A$3:A601)</f>
        <v>599</v>
      </c>
      <c r="B601" s="22">
        <f>ROWS($B$398:B601)</f>
        <v>204</v>
      </c>
      <c r="C601" s="133"/>
      <c r="D601" s="820" t="s">
        <v>541</v>
      </c>
      <c r="E601" s="818" t="s">
        <v>551</v>
      </c>
      <c r="F601" s="20" t="s">
        <v>552</v>
      </c>
      <c r="G601" s="18" t="s">
        <v>17</v>
      </c>
      <c r="H601" s="18"/>
      <c r="I601" s="142" t="s">
        <v>23</v>
      </c>
      <c r="J601" s="425">
        <v>39076</v>
      </c>
      <c r="K601" s="425"/>
      <c r="L601" s="133">
        <f t="shared" ca="1" si="11"/>
        <v>15</v>
      </c>
      <c r="M601" s="145" t="s">
        <v>113</v>
      </c>
      <c r="N601" s="145" t="s">
        <v>35</v>
      </c>
      <c r="O601" s="148"/>
    </row>
    <row r="602" spans="1:16">
      <c r="A602" s="7">
        <f>ROWS($A$3:A602)</f>
        <v>600</v>
      </c>
      <c r="B602" s="22">
        <f>ROWS($B$398:B602)</f>
        <v>205</v>
      </c>
      <c r="C602" s="133"/>
      <c r="D602" s="820" t="s">
        <v>541</v>
      </c>
      <c r="E602" s="818" t="s">
        <v>553</v>
      </c>
      <c r="F602" s="20" t="s">
        <v>554</v>
      </c>
      <c r="G602" s="18" t="s">
        <v>17</v>
      </c>
      <c r="H602" s="18"/>
      <c r="I602" s="142" t="s">
        <v>50</v>
      </c>
      <c r="J602" s="425">
        <v>40497</v>
      </c>
      <c r="K602" s="425"/>
      <c r="L602" s="133">
        <f t="shared" ca="1" si="11"/>
        <v>12</v>
      </c>
      <c r="M602" s="145" t="s">
        <v>38</v>
      </c>
      <c r="N602" s="145" t="s">
        <v>35</v>
      </c>
      <c r="O602" s="148"/>
    </row>
    <row r="603" spans="1:16">
      <c r="A603" s="7">
        <f>ROWS($A$3:A603)</f>
        <v>601</v>
      </c>
      <c r="B603" s="22">
        <f>ROWS($B$398:B603)</f>
        <v>206</v>
      </c>
      <c r="C603" s="133">
        <v>52</v>
      </c>
      <c r="D603" s="820" t="s">
        <v>555</v>
      </c>
      <c r="E603" s="818" t="s">
        <v>556</v>
      </c>
      <c r="F603" s="20" t="s">
        <v>557</v>
      </c>
      <c r="G603" s="18" t="s">
        <v>17</v>
      </c>
      <c r="H603" s="18"/>
      <c r="I603" s="142" t="s">
        <v>23</v>
      </c>
      <c r="J603" s="425">
        <v>29590</v>
      </c>
      <c r="K603" s="425"/>
      <c r="L603" s="133">
        <f t="shared" ca="1" si="11"/>
        <v>41</v>
      </c>
      <c r="M603" s="145" t="s">
        <v>24</v>
      </c>
      <c r="N603" s="145" t="s">
        <v>558</v>
      </c>
      <c r="O603" s="154"/>
    </row>
    <row r="604" spans="1:16">
      <c r="A604" s="7">
        <f>ROWS($A$3:A604)</f>
        <v>602</v>
      </c>
      <c r="B604" s="22">
        <f>ROWS($B$398:B604)</f>
        <v>207</v>
      </c>
      <c r="C604" s="133"/>
      <c r="D604" s="18"/>
      <c r="E604" s="818" t="s">
        <v>559</v>
      </c>
      <c r="F604" s="20" t="s">
        <v>560</v>
      </c>
      <c r="G604" s="18"/>
      <c r="H604" s="18" t="s">
        <v>7</v>
      </c>
      <c r="I604" s="142" t="s">
        <v>561</v>
      </c>
      <c r="J604" s="425">
        <v>28123</v>
      </c>
      <c r="K604" s="425"/>
      <c r="L604" s="133">
        <f t="shared" ca="1" si="11"/>
        <v>45</v>
      </c>
      <c r="M604" s="145" t="s">
        <v>19</v>
      </c>
      <c r="N604" s="145" t="s">
        <v>47</v>
      </c>
      <c r="O604" s="148"/>
    </row>
    <row r="605" spans="1:16">
      <c r="A605" s="7">
        <f>ROWS($A$3:A605)</f>
        <v>603</v>
      </c>
      <c r="B605" s="22">
        <f>ROWS($B$398:B605)</f>
        <v>208</v>
      </c>
      <c r="C605" s="133"/>
      <c r="D605" s="18"/>
      <c r="E605" s="818" t="s">
        <v>562</v>
      </c>
      <c r="F605" s="20" t="s">
        <v>563</v>
      </c>
      <c r="G605" s="18" t="s">
        <v>17</v>
      </c>
      <c r="H605" s="18"/>
      <c r="I605" s="142" t="s">
        <v>50</v>
      </c>
      <c r="J605" s="425">
        <v>41778</v>
      </c>
      <c r="K605" s="425"/>
      <c r="L605" s="133">
        <f t="shared" ca="1" si="11"/>
        <v>8</v>
      </c>
      <c r="M605" s="145" t="s">
        <v>51</v>
      </c>
      <c r="N605" s="145" t="s">
        <v>52</v>
      </c>
      <c r="O605" s="148"/>
    </row>
    <row r="606" spans="1:16">
      <c r="A606" s="7">
        <f>ROWS($A$3:A606)</f>
        <v>604</v>
      </c>
      <c r="B606" s="22">
        <f>ROWS($B$398:B606)</f>
        <v>209</v>
      </c>
      <c r="C606" s="133"/>
      <c r="D606" s="18"/>
      <c r="E606" s="26" t="s">
        <v>564</v>
      </c>
      <c r="F606" s="20" t="s">
        <v>565</v>
      </c>
      <c r="G606" s="18"/>
      <c r="H606" s="18" t="s">
        <v>7</v>
      </c>
      <c r="I606" s="142" t="s">
        <v>50</v>
      </c>
      <c r="J606" s="425">
        <v>42860</v>
      </c>
      <c r="K606" s="425"/>
      <c r="L606" s="133">
        <f t="shared" ca="1" si="11"/>
        <v>5</v>
      </c>
      <c r="M606" s="145" t="s">
        <v>51</v>
      </c>
      <c r="N606" s="145" t="s">
        <v>52</v>
      </c>
      <c r="O606" s="148"/>
    </row>
    <row r="607" spans="1:16">
      <c r="A607" s="7">
        <f>ROWS($A$3:A607)</f>
        <v>605</v>
      </c>
      <c r="B607" s="22">
        <f>ROWS($B$398:B607)</f>
        <v>210</v>
      </c>
      <c r="C607" s="133"/>
      <c r="D607" s="18"/>
      <c r="E607" s="26" t="s">
        <v>566</v>
      </c>
      <c r="F607" s="20" t="s">
        <v>567</v>
      </c>
      <c r="G607" s="18" t="s">
        <v>17</v>
      </c>
      <c r="H607" s="18"/>
      <c r="I607" s="142" t="s">
        <v>568</v>
      </c>
      <c r="J607" s="425">
        <v>39885</v>
      </c>
      <c r="K607" s="425"/>
      <c r="L607" s="133">
        <f t="shared" ca="1" si="11"/>
        <v>13</v>
      </c>
      <c r="M607" s="145" t="s">
        <v>38</v>
      </c>
      <c r="N607" s="145" t="s">
        <v>35</v>
      </c>
      <c r="O607" s="148"/>
    </row>
    <row r="608" spans="1:16">
      <c r="A608" s="7">
        <f>ROWS($A$3:A608)</f>
        <v>606</v>
      </c>
      <c r="B608" s="22">
        <f>ROWS($B$398:B608)</f>
        <v>211</v>
      </c>
      <c r="C608" s="133">
        <v>53</v>
      </c>
      <c r="D608" s="25" t="s">
        <v>569</v>
      </c>
      <c r="E608" s="26" t="s">
        <v>570</v>
      </c>
      <c r="F608" s="20" t="s">
        <v>571</v>
      </c>
      <c r="G608" s="18" t="s">
        <v>17</v>
      </c>
      <c r="H608" s="18"/>
      <c r="I608" s="142" t="s">
        <v>23</v>
      </c>
      <c r="J608" s="425">
        <v>27023</v>
      </c>
      <c r="K608" s="425"/>
      <c r="L608" s="133">
        <f t="shared" ca="1" si="11"/>
        <v>48</v>
      </c>
      <c r="M608" s="145" t="s">
        <v>19</v>
      </c>
      <c r="N608" s="145" t="s">
        <v>20</v>
      </c>
      <c r="O608" s="154" t="s">
        <v>2496</v>
      </c>
      <c r="P608">
        <v>1</v>
      </c>
    </row>
    <row r="609" spans="1:16">
      <c r="A609" s="7">
        <f>ROWS($A$3:A609)</f>
        <v>607</v>
      </c>
      <c r="B609" s="22">
        <f>ROWS($B$398:B609)</f>
        <v>212</v>
      </c>
      <c r="C609" s="133"/>
      <c r="D609" s="25"/>
      <c r="E609" s="26" t="s">
        <v>572</v>
      </c>
      <c r="F609" s="20" t="s">
        <v>573</v>
      </c>
      <c r="G609" s="18"/>
      <c r="H609" s="18" t="s">
        <v>7</v>
      </c>
      <c r="I609" s="142" t="s">
        <v>574</v>
      </c>
      <c r="J609" s="425">
        <v>26955</v>
      </c>
      <c r="K609" s="425"/>
      <c r="L609" s="133">
        <f t="shared" ca="1" si="11"/>
        <v>49</v>
      </c>
      <c r="M609" s="145" t="s">
        <v>24</v>
      </c>
      <c r="N609" s="145" t="s">
        <v>20</v>
      </c>
      <c r="O609" s="148"/>
    </row>
    <row r="610" spans="1:16">
      <c r="A610" s="7">
        <f>ROWS($A$3:A610)</f>
        <v>608</v>
      </c>
      <c r="B610" s="22">
        <f>ROWS($B$398:B610)</f>
        <v>213</v>
      </c>
      <c r="C610" s="133"/>
      <c r="D610" s="18"/>
      <c r="E610" s="26" t="s">
        <v>575</v>
      </c>
      <c r="F610" s="20" t="s">
        <v>576</v>
      </c>
      <c r="G610" s="18"/>
      <c r="H610" s="18" t="s">
        <v>7</v>
      </c>
      <c r="I610" s="142" t="s">
        <v>23</v>
      </c>
      <c r="J610" s="425">
        <v>36549</v>
      </c>
      <c r="K610" s="425"/>
      <c r="L610" s="133">
        <f t="shared" ca="1" si="11"/>
        <v>22</v>
      </c>
      <c r="M610" s="145" t="s">
        <v>19</v>
      </c>
      <c r="N610" s="145" t="s">
        <v>245</v>
      </c>
      <c r="O610" s="148"/>
    </row>
    <row r="611" spans="1:16">
      <c r="A611" s="7">
        <f>ROWS($A$3:A611)</f>
        <v>609</v>
      </c>
      <c r="B611" s="22">
        <f>ROWS($B$398:B611)</f>
        <v>214</v>
      </c>
      <c r="C611" s="133"/>
      <c r="D611" s="18"/>
      <c r="E611" s="26" t="s">
        <v>577</v>
      </c>
      <c r="F611" s="20" t="s">
        <v>578</v>
      </c>
      <c r="G611" s="18" t="s">
        <v>17</v>
      </c>
      <c r="H611" s="18"/>
      <c r="I611" s="142" t="s">
        <v>23</v>
      </c>
      <c r="J611" s="425">
        <v>37274</v>
      </c>
      <c r="K611" s="425"/>
      <c r="L611" s="133">
        <f t="shared" ca="1" si="11"/>
        <v>20</v>
      </c>
      <c r="M611" s="145" t="s">
        <v>24</v>
      </c>
      <c r="N611" s="145" t="s">
        <v>42</v>
      </c>
      <c r="O611" s="148"/>
    </row>
    <row r="612" spans="1:16">
      <c r="A612" s="7">
        <f>ROWS($A$3:A612)</f>
        <v>610</v>
      </c>
      <c r="B612" s="22">
        <f>ROWS($B$398:B612)</f>
        <v>215</v>
      </c>
      <c r="C612" s="133"/>
      <c r="D612" s="18"/>
      <c r="E612" s="26" t="s">
        <v>579</v>
      </c>
      <c r="F612" s="20" t="s">
        <v>580</v>
      </c>
      <c r="G612" s="18"/>
      <c r="H612" s="18" t="s">
        <v>7</v>
      </c>
      <c r="I612" s="142" t="s">
        <v>23</v>
      </c>
      <c r="J612" s="425">
        <v>39902</v>
      </c>
      <c r="K612" s="425"/>
      <c r="L612" s="133">
        <f t="shared" ca="1" si="11"/>
        <v>13</v>
      </c>
      <c r="M612" s="145" t="s">
        <v>38</v>
      </c>
      <c r="N612" s="145" t="s">
        <v>35</v>
      </c>
      <c r="O612" s="148"/>
    </row>
    <row r="613" spans="1:16">
      <c r="A613" s="7">
        <f>ROWS($A$3:A613)</f>
        <v>611</v>
      </c>
      <c r="B613" s="22">
        <f>ROWS($B$398:B613)</f>
        <v>216</v>
      </c>
      <c r="C613" s="133">
        <v>54</v>
      </c>
      <c r="D613" s="25" t="s">
        <v>581</v>
      </c>
      <c r="E613" s="26" t="s">
        <v>582</v>
      </c>
      <c r="F613" s="20" t="s">
        <v>583</v>
      </c>
      <c r="G613" s="18"/>
      <c r="H613" s="18" t="s">
        <v>7</v>
      </c>
      <c r="I613" s="142" t="s">
        <v>50</v>
      </c>
      <c r="J613" s="425">
        <v>26421</v>
      </c>
      <c r="K613" s="425"/>
      <c r="L613" s="133">
        <f t="shared" ca="1" si="11"/>
        <v>50</v>
      </c>
      <c r="M613" s="145" t="s">
        <v>113</v>
      </c>
      <c r="N613" s="145" t="s">
        <v>42</v>
      </c>
      <c r="O613" s="154" t="s">
        <v>1184</v>
      </c>
    </row>
    <row r="614" spans="1:16">
      <c r="A614" s="7">
        <f>ROWS($A$3:A614)</f>
        <v>612</v>
      </c>
      <c r="B614" s="22">
        <f>ROWS($B$398:B614)</f>
        <v>217</v>
      </c>
      <c r="C614" s="133">
        <v>55</v>
      </c>
      <c r="D614" s="820" t="s">
        <v>584</v>
      </c>
      <c r="E614" s="818" t="s">
        <v>585</v>
      </c>
      <c r="F614" s="20" t="s">
        <v>586</v>
      </c>
      <c r="G614" s="18" t="s">
        <v>17</v>
      </c>
      <c r="H614" s="18"/>
      <c r="I614" s="142" t="s">
        <v>587</v>
      </c>
      <c r="J614" s="425">
        <v>26502</v>
      </c>
      <c r="K614" s="425"/>
      <c r="L614" s="133">
        <f t="shared" ca="1" si="11"/>
        <v>50</v>
      </c>
      <c r="M614" s="145" t="s">
        <v>98</v>
      </c>
      <c r="N614" s="145" t="s">
        <v>78</v>
      </c>
      <c r="O614" s="154"/>
    </row>
    <row r="615" spans="1:16">
      <c r="A615" s="7">
        <f>ROWS($A$3:A615)</f>
        <v>613</v>
      </c>
      <c r="B615" s="22">
        <f>ROWS($B$398:B615)</f>
        <v>218</v>
      </c>
      <c r="C615" s="133"/>
      <c r="D615" s="18"/>
      <c r="E615" s="26" t="s">
        <v>588</v>
      </c>
      <c r="F615" s="20" t="s">
        <v>589</v>
      </c>
      <c r="G615" s="18"/>
      <c r="H615" s="18" t="s">
        <v>7</v>
      </c>
      <c r="I615" s="142" t="s">
        <v>62</v>
      </c>
      <c r="J615" s="425">
        <v>26385</v>
      </c>
      <c r="K615" s="425"/>
      <c r="L615" s="133">
        <f t="shared" ca="1" si="11"/>
        <v>50</v>
      </c>
      <c r="M615" s="145" t="s">
        <v>98</v>
      </c>
      <c r="N615" s="145" t="s">
        <v>78</v>
      </c>
      <c r="O615" s="148"/>
    </row>
    <row r="616" spans="1:16">
      <c r="A616" s="7">
        <f>ROWS($A$3:A616)</f>
        <v>614</v>
      </c>
      <c r="B616" s="22">
        <f>ROWS($B$398:B616)</f>
        <v>219</v>
      </c>
      <c r="C616" s="133"/>
      <c r="D616" s="18"/>
      <c r="E616" s="26" t="s">
        <v>590</v>
      </c>
      <c r="F616" s="20" t="s">
        <v>591</v>
      </c>
      <c r="G616" s="18" t="s">
        <v>17</v>
      </c>
      <c r="H616" s="18"/>
      <c r="I616" s="142" t="s">
        <v>50</v>
      </c>
      <c r="J616" s="425">
        <v>36769</v>
      </c>
      <c r="K616" s="425"/>
      <c r="L616" s="133">
        <f t="shared" ca="1" si="11"/>
        <v>22</v>
      </c>
      <c r="M616" s="145" t="s">
        <v>19</v>
      </c>
      <c r="N616" s="145" t="s">
        <v>245</v>
      </c>
      <c r="O616" s="148"/>
    </row>
    <row r="617" spans="1:16">
      <c r="A617" s="7">
        <f>ROWS($A$3:A617)</f>
        <v>615</v>
      </c>
      <c r="B617" s="22">
        <f>ROWS($B$398:B617)</f>
        <v>220</v>
      </c>
      <c r="C617" s="133"/>
      <c r="D617" s="18"/>
      <c r="E617" s="26" t="s">
        <v>592</v>
      </c>
      <c r="F617" s="20" t="s">
        <v>593</v>
      </c>
      <c r="G617" s="18"/>
      <c r="H617" s="18" t="s">
        <v>7</v>
      </c>
      <c r="I617" s="142" t="s">
        <v>50</v>
      </c>
      <c r="J617" s="425">
        <v>37324</v>
      </c>
      <c r="K617" s="425"/>
      <c r="L617" s="133">
        <f t="shared" ca="1" si="11"/>
        <v>20</v>
      </c>
      <c r="M617" s="145" t="s">
        <v>19</v>
      </c>
      <c r="N617" s="145" t="s">
        <v>245</v>
      </c>
      <c r="O617" s="148"/>
    </row>
    <row r="618" spans="1:16">
      <c r="A618" s="7">
        <f>ROWS($A$3:A618)</f>
        <v>616</v>
      </c>
      <c r="B618" s="22">
        <f>ROWS($B$398:B618)</f>
        <v>221</v>
      </c>
      <c r="C618" s="133"/>
      <c r="D618" s="18"/>
      <c r="E618" s="26" t="s">
        <v>594</v>
      </c>
      <c r="F618" s="20" t="s">
        <v>595</v>
      </c>
      <c r="G618" s="18"/>
      <c r="H618" s="18" t="s">
        <v>7</v>
      </c>
      <c r="I618" s="142" t="s">
        <v>50</v>
      </c>
      <c r="J618" s="425">
        <v>38292</v>
      </c>
      <c r="K618" s="425"/>
      <c r="L618" s="133">
        <f t="shared" ca="1" si="11"/>
        <v>18</v>
      </c>
      <c r="M618" s="145" t="s">
        <v>113</v>
      </c>
      <c r="N618" s="145" t="s">
        <v>35</v>
      </c>
      <c r="O618" s="148"/>
    </row>
    <row r="619" spans="1:16">
      <c r="A619" s="7">
        <f>ROWS($A$3:A619)</f>
        <v>617</v>
      </c>
      <c r="B619" s="22">
        <f>ROWS($B$398:B619)</f>
        <v>222</v>
      </c>
      <c r="C619" s="133"/>
      <c r="D619" s="18"/>
      <c r="E619" s="26" t="s">
        <v>596</v>
      </c>
      <c r="F619" s="20" t="s">
        <v>597</v>
      </c>
      <c r="G619" s="18"/>
      <c r="H619" s="18" t="s">
        <v>7</v>
      </c>
      <c r="I619" s="142" t="s">
        <v>62</v>
      </c>
      <c r="J619" s="425">
        <v>38789</v>
      </c>
      <c r="K619" s="425"/>
      <c r="L619" s="133">
        <f t="shared" ca="1" si="11"/>
        <v>16</v>
      </c>
      <c r="M619" s="145" t="s">
        <v>113</v>
      </c>
      <c r="N619" s="145" t="s">
        <v>35</v>
      </c>
      <c r="O619" s="148"/>
    </row>
    <row r="620" spans="1:16">
      <c r="A620" s="7">
        <f>ROWS($A$3:A620)</f>
        <v>618</v>
      </c>
      <c r="B620" s="22">
        <f>ROWS($B$398:B620)</f>
        <v>223</v>
      </c>
      <c r="C620" s="133"/>
      <c r="D620" s="18"/>
      <c r="E620" s="26" t="s">
        <v>598</v>
      </c>
      <c r="F620" s="20" t="s">
        <v>599</v>
      </c>
      <c r="G620" s="18"/>
      <c r="H620" s="18" t="s">
        <v>7</v>
      </c>
      <c r="I620" s="142" t="s">
        <v>50</v>
      </c>
      <c r="J620" s="425">
        <v>41253</v>
      </c>
      <c r="K620" s="425"/>
      <c r="L620" s="133">
        <f t="shared" ca="1" si="11"/>
        <v>9</v>
      </c>
      <c r="M620" s="145" t="s">
        <v>38</v>
      </c>
      <c r="N620" s="145" t="s">
        <v>35</v>
      </c>
      <c r="O620" s="148"/>
    </row>
    <row r="621" spans="1:16">
      <c r="A621" s="7">
        <f>ROWS($A$3:A621)</f>
        <v>619</v>
      </c>
      <c r="B621" s="22">
        <f>ROWS($B$398:B621)</f>
        <v>224</v>
      </c>
      <c r="C621" s="133">
        <v>56</v>
      </c>
      <c r="D621" s="25" t="s">
        <v>600</v>
      </c>
      <c r="E621" s="26" t="s">
        <v>601</v>
      </c>
      <c r="F621" s="20" t="s">
        <v>602</v>
      </c>
      <c r="G621" s="18" t="s">
        <v>17</v>
      </c>
      <c r="H621" s="18"/>
      <c r="I621" s="142" t="s">
        <v>50</v>
      </c>
      <c r="J621" s="133" t="str">
        <f>MID(E621,7,2)&amp;"/"&amp;MID(E621,9,2)&amp;"/"&amp;MID(E621,11,2)</f>
        <v>07/07/83</v>
      </c>
      <c r="K621" s="133"/>
      <c r="L621" s="133">
        <f t="shared" ca="1" si="11"/>
        <v>39</v>
      </c>
      <c r="M621" s="145" t="s">
        <v>24</v>
      </c>
      <c r="N621" s="145" t="s">
        <v>603</v>
      </c>
      <c r="O621" s="154"/>
      <c r="P621">
        <v>3</v>
      </c>
    </row>
    <row r="622" spans="1:16">
      <c r="A622" s="7">
        <f>ROWS($A$3:A622)</f>
        <v>620</v>
      </c>
      <c r="B622" s="22">
        <f>ROWS($B$398:B622)</f>
        <v>225</v>
      </c>
      <c r="C622" s="133">
        <v>57</v>
      </c>
      <c r="D622" s="25" t="s">
        <v>604</v>
      </c>
      <c r="E622" s="26" t="s">
        <v>605</v>
      </c>
      <c r="F622" s="46" t="s">
        <v>606</v>
      </c>
      <c r="G622" s="18" t="s">
        <v>17</v>
      </c>
      <c r="H622" s="18"/>
      <c r="I622" s="142" t="s">
        <v>23</v>
      </c>
      <c r="J622" s="425">
        <v>22751</v>
      </c>
      <c r="K622" s="425"/>
      <c r="L622" s="133">
        <f t="shared" ca="1" si="11"/>
        <v>60</v>
      </c>
      <c r="M622" s="145" t="s">
        <v>24</v>
      </c>
      <c r="N622" s="145" t="s">
        <v>20</v>
      </c>
      <c r="O622" s="147" t="s">
        <v>2497</v>
      </c>
      <c r="P622" t="s">
        <v>2523</v>
      </c>
    </row>
    <row r="623" spans="1:16">
      <c r="A623" s="7">
        <f>ROWS($A$3:A623)</f>
        <v>621</v>
      </c>
      <c r="B623" s="22">
        <f>ROWS($B$398:B623)</f>
        <v>226</v>
      </c>
      <c r="C623" s="133"/>
      <c r="D623" s="176"/>
      <c r="E623" s="155" t="s">
        <v>607</v>
      </c>
      <c r="F623" s="165" t="s">
        <v>608</v>
      </c>
      <c r="G623" s="18" t="s">
        <v>17</v>
      </c>
      <c r="H623" s="18"/>
      <c r="I623" s="142" t="s">
        <v>23</v>
      </c>
      <c r="J623" s="425">
        <v>33166</v>
      </c>
      <c r="K623" s="425"/>
      <c r="L623" s="133">
        <f t="shared" ca="1" si="11"/>
        <v>32</v>
      </c>
      <c r="M623" s="145" t="s">
        <v>19</v>
      </c>
      <c r="N623" s="145" t="s">
        <v>42</v>
      </c>
      <c r="O623" s="148"/>
    </row>
    <row r="624" spans="1:16">
      <c r="A624" s="7">
        <f>ROWS($A$3:A624)</f>
        <v>622</v>
      </c>
      <c r="B624" s="22">
        <f>ROWS($B$398:B624)</f>
        <v>227</v>
      </c>
      <c r="C624" s="133"/>
      <c r="D624" s="25"/>
      <c r="E624" s="26" t="s">
        <v>609</v>
      </c>
      <c r="F624" s="46" t="s">
        <v>610</v>
      </c>
      <c r="G624" s="18"/>
      <c r="H624" s="18" t="s">
        <v>7</v>
      </c>
      <c r="I624" s="142" t="s">
        <v>611</v>
      </c>
      <c r="J624" s="425">
        <v>22929</v>
      </c>
      <c r="K624" s="425"/>
      <c r="L624" s="133">
        <f t="shared" ca="1" si="11"/>
        <v>60</v>
      </c>
      <c r="M624" s="145" t="s">
        <v>24</v>
      </c>
      <c r="N624" s="145" t="s">
        <v>20</v>
      </c>
      <c r="O624" s="148"/>
    </row>
    <row r="625" spans="1:16">
      <c r="A625" s="7">
        <f>ROWS($A$3:A625)</f>
        <v>623</v>
      </c>
      <c r="B625" s="22">
        <f>ROWS($B$398:B625)</f>
        <v>228</v>
      </c>
      <c r="C625" s="133"/>
      <c r="D625" s="18"/>
      <c r="E625" s="26" t="s">
        <v>612</v>
      </c>
      <c r="F625" s="46" t="s">
        <v>613</v>
      </c>
      <c r="G625" s="18"/>
      <c r="H625" s="18" t="s">
        <v>7</v>
      </c>
      <c r="I625" s="142" t="s">
        <v>23</v>
      </c>
      <c r="J625" s="425">
        <v>35029</v>
      </c>
      <c r="K625" s="425"/>
      <c r="L625" s="133">
        <f t="shared" ca="1" si="11"/>
        <v>27</v>
      </c>
      <c r="M625" s="145" t="s">
        <v>19</v>
      </c>
      <c r="N625" s="145" t="s">
        <v>74</v>
      </c>
      <c r="O625" s="148"/>
    </row>
    <row r="626" spans="1:16">
      <c r="A626" s="7">
        <f>ROWS($A$3:A626)</f>
        <v>624</v>
      </c>
      <c r="B626" s="22">
        <f>ROWS($B$398:B626)</f>
        <v>229</v>
      </c>
      <c r="C626" s="133"/>
      <c r="D626" s="18"/>
      <c r="E626" s="26" t="s">
        <v>614</v>
      </c>
      <c r="F626" s="46" t="s">
        <v>615</v>
      </c>
      <c r="G626" s="18" t="s">
        <v>17</v>
      </c>
      <c r="H626" s="18"/>
      <c r="I626" s="142" t="s">
        <v>23</v>
      </c>
      <c r="J626" s="425">
        <v>35216</v>
      </c>
      <c r="K626" s="425"/>
      <c r="L626" s="133">
        <f t="shared" ca="1" si="11"/>
        <v>26</v>
      </c>
      <c r="M626" s="145" t="s">
        <v>24</v>
      </c>
      <c r="N626" s="145" t="s">
        <v>616</v>
      </c>
      <c r="O626" s="148"/>
    </row>
    <row r="627" spans="1:16">
      <c r="A627" s="7">
        <f>ROWS($A$3:A627)</f>
        <v>625</v>
      </c>
      <c r="B627" s="22">
        <f>ROWS($B$398:B627)</f>
        <v>230</v>
      </c>
      <c r="C627" s="133"/>
      <c r="D627" s="18"/>
      <c r="E627" s="26" t="s">
        <v>617</v>
      </c>
      <c r="F627" s="46" t="s">
        <v>618</v>
      </c>
      <c r="G627" s="18"/>
      <c r="H627" s="18" t="s">
        <v>7</v>
      </c>
      <c r="I627" s="142" t="s">
        <v>23</v>
      </c>
      <c r="J627" s="425">
        <v>37127</v>
      </c>
      <c r="K627" s="425"/>
      <c r="L627" s="133">
        <f t="shared" ca="1" si="11"/>
        <v>21</v>
      </c>
      <c r="M627" s="145" t="s">
        <v>24</v>
      </c>
      <c r="N627" s="145" t="s">
        <v>35</v>
      </c>
      <c r="O627" s="148"/>
    </row>
    <row r="628" spans="1:16">
      <c r="A628" s="7">
        <f>ROWS($A$3:A628)</f>
        <v>626</v>
      </c>
      <c r="B628" s="22">
        <f>ROWS($B$398:B628)</f>
        <v>231</v>
      </c>
      <c r="C628" s="133"/>
      <c r="D628" s="18"/>
      <c r="E628" s="26" t="s">
        <v>619</v>
      </c>
      <c r="F628" s="46" t="s">
        <v>620</v>
      </c>
      <c r="G628" s="18"/>
      <c r="H628" s="18" t="s">
        <v>7</v>
      </c>
      <c r="I628" s="142" t="s">
        <v>23</v>
      </c>
      <c r="J628" s="425">
        <v>39030</v>
      </c>
      <c r="K628" s="425"/>
      <c r="L628" s="133">
        <f t="shared" ca="1" si="11"/>
        <v>16</v>
      </c>
      <c r="M628" s="145" t="s">
        <v>113</v>
      </c>
      <c r="N628" s="145" t="s">
        <v>35</v>
      </c>
      <c r="O628" s="148"/>
    </row>
    <row r="629" spans="1:16">
      <c r="A629" s="7">
        <f>ROWS($A$3:A629)</f>
        <v>627</v>
      </c>
      <c r="B629" s="22">
        <f>ROWS($B$398:B629)</f>
        <v>232</v>
      </c>
      <c r="C629" s="133">
        <v>58</v>
      </c>
      <c r="D629" s="25" t="s">
        <v>621</v>
      </c>
      <c r="E629" s="26" t="s">
        <v>622</v>
      </c>
      <c r="F629" s="164" t="s">
        <v>623</v>
      </c>
      <c r="G629" s="18" t="s">
        <v>17</v>
      </c>
      <c r="H629" s="18"/>
      <c r="I629" s="142" t="s">
        <v>50</v>
      </c>
      <c r="J629" s="425">
        <v>22970</v>
      </c>
      <c r="K629" s="425"/>
      <c r="L629" s="133">
        <f t="shared" ca="1" si="11"/>
        <v>60</v>
      </c>
      <c r="M629" s="145" t="s">
        <v>82</v>
      </c>
      <c r="N629" s="145" t="s">
        <v>78</v>
      </c>
      <c r="O629" s="154"/>
    </row>
    <row r="630" spans="1:16">
      <c r="A630" s="7">
        <f>ROWS($A$3:A630)</f>
        <v>628</v>
      </c>
      <c r="B630" s="22">
        <f>ROWS($B$398:B630)</f>
        <v>233</v>
      </c>
      <c r="C630" s="133"/>
      <c r="D630" s="25"/>
      <c r="E630" s="26" t="s">
        <v>624</v>
      </c>
      <c r="F630" s="46" t="s">
        <v>625</v>
      </c>
      <c r="G630" s="18"/>
      <c r="H630" s="18" t="s">
        <v>7</v>
      </c>
      <c r="I630" s="142" t="s">
        <v>626</v>
      </c>
      <c r="J630" s="425">
        <v>26022</v>
      </c>
      <c r="K630" s="425"/>
      <c r="L630" s="133">
        <f t="shared" ca="1" si="11"/>
        <v>51</v>
      </c>
      <c r="M630" s="145" t="s">
        <v>19</v>
      </c>
      <c r="N630" s="145" t="s">
        <v>42</v>
      </c>
      <c r="O630" s="148"/>
    </row>
    <row r="631" spans="1:16">
      <c r="A631" s="7">
        <f>ROWS($A$3:A631)</f>
        <v>629</v>
      </c>
      <c r="B631" s="22">
        <f>ROWS($B$398:B631)</f>
        <v>234</v>
      </c>
      <c r="C631" s="133"/>
      <c r="D631" s="25"/>
      <c r="E631" s="26" t="s">
        <v>627</v>
      </c>
      <c r="F631" s="46" t="s">
        <v>628</v>
      </c>
      <c r="G631" s="18" t="s">
        <v>17</v>
      </c>
      <c r="H631" s="18"/>
      <c r="I631" s="142" t="s">
        <v>191</v>
      </c>
      <c r="J631" s="425">
        <v>33941</v>
      </c>
      <c r="K631" s="425"/>
      <c r="L631" s="133">
        <f t="shared" ca="1" si="11"/>
        <v>29</v>
      </c>
      <c r="M631" s="145" t="s">
        <v>98</v>
      </c>
      <c r="N631" s="145" t="s">
        <v>74</v>
      </c>
      <c r="O631" s="148"/>
    </row>
    <row r="632" spans="1:16">
      <c r="A632" s="7">
        <f>ROWS($A$3:A632)</f>
        <v>630</v>
      </c>
      <c r="B632" s="22">
        <f>ROWS($B$398:B632)</f>
        <v>235</v>
      </c>
      <c r="C632" s="133"/>
      <c r="D632" s="25"/>
      <c r="E632" s="26" t="s">
        <v>629</v>
      </c>
      <c r="F632" s="46" t="s">
        <v>630</v>
      </c>
      <c r="G632" s="18" t="s">
        <v>17</v>
      </c>
      <c r="H632" s="18"/>
      <c r="I632" s="142" t="s">
        <v>50</v>
      </c>
      <c r="J632" s="425">
        <v>35806</v>
      </c>
      <c r="K632" s="425"/>
      <c r="L632" s="133">
        <f t="shared" ca="1" si="11"/>
        <v>24</v>
      </c>
      <c r="M632" s="145" t="s">
        <v>19</v>
      </c>
      <c r="N632" s="145" t="s">
        <v>74</v>
      </c>
      <c r="O632" s="148"/>
    </row>
    <row r="633" spans="1:16">
      <c r="A633" s="7">
        <f>ROWS($A$3:A633)</f>
        <v>631</v>
      </c>
      <c r="B633" s="22">
        <f>ROWS($B$398:B633)</f>
        <v>236</v>
      </c>
      <c r="C633" s="133"/>
      <c r="D633" s="25"/>
      <c r="E633" s="26" t="s">
        <v>631</v>
      </c>
      <c r="F633" s="46" t="s">
        <v>632</v>
      </c>
      <c r="G633" s="18" t="s">
        <v>17</v>
      </c>
      <c r="H633" s="18"/>
      <c r="I633" s="142" t="s">
        <v>50</v>
      </c>
      <c r="J633" s="425">
        <v>36907</v>
      </c>
      <c r="K633" s="425"/>
      <c r="L633" s="133">
        <f t="shared" ca="1" si="11"/>
        <v>21</v>
      </c>
      <c r="M633" s="145" t="s">
        <v>19</v>
      </c>
      <c r="N633" s="145" t="s">
        <v>74</v>
      </c>
      <c r="O633" s="148"/>
    </row>
    <row r="634" spans="1:16">
      <c r="A634" s="7">
        <f>ROWS($A$3:A634)</f>
        <v>632</v>
      </c>
      <c r="B634" s="22">
        <f>ROWS($B$398:B634)</f>
        <v>237</v>
      </c>
      <c r="C634" s="133">
        <v>59</v>
      </c>
      <c r="D634" s="25" t="s">
        <v>633</v>
      </c>
      <c r="E634" s="26" t="s">
        <v>634</v>
      </c>
      <c r="F634" s="46" t="s">
        <v>635</v>
      </c>
      <c r="G634" s="18" t="s">
        <v>17</v>
      </c>
      <c r="H634" s="18"/>
      <c r="I634" s="142" t="s">
        <v>459</v>
      </c>
      <c r="J634" s="425">
        <v>21254</v>
      </c>
      <c r="K634" s="425"/>
      <c r="L634" s="133">
        <f t="shared" ca="1" si="11"/>
        <v>64</v>
      </c>
      <c r="M634" s="145" t="s">
        <v>113</v>
      </c>
      <c r="N634" s="145" t="s">
        <v>20</v>
      </c>
      <c r="O634" s="147" t="s">
        <v>2498</v>
      </c>
    </row>
    <row r="635" spans="1:16">
      <c r="A635" s="7">
        <f>ROWS($A$3:A635)</f>
        <v>633</v>
      </c>
      <c r="B635" s="22">
        <f>ROWS($B$398:B635)</f>
        <v>238</v>
      </c>
      <c r="C635" s="133"/>
      <c r="D635" s="25" t="s">
        <v>633</v>
      </c>
      <c r="E635" s="26" t="s">
        <v>636</v>
      </c>
      <c r="F635" s="46" t="s">
        <v>637</v>
      </c>
      <c r="G635" s="18"/>
      <c r="H635" s="18" t="s">
        <v>7</v>
      </c>
      <c r="I635" s="142" t="s">
        <v>23</v>
      </c>
      <c r="J635" s="425">
        <v>18422</v>
      </c>
      <c r="K635" s="425"/>
      <c r="L635" s="133">
        <f t="shared" ca="1" si="11"/>
        <v>72</v>
      </c>
      <c r="M635" s="145" t="s">
        <v>19</v>
      </c>
      <c r="N635" s="145" t="s">
        <v>42</v>
      </c>
      <c r="O635" s="148"/>
      <c r="P635" t="s">
        <v>2523</v>
      </c>
    </row>
    <row r="636" spans="1:16">
      <c r="A636" s="7">
        <f>ROWS($A$3:A636)</f>
        <v>634</v>
      </c>
      <c r="B636" s="22">
        <f>ROWS($B$398:B636)</f>
        <v>239</v>
      </c>
      <c r="C636" s="133">
        <v>60</v>
      </c>
      <c r="D636" s="25" t="s">
        <v>638</v>
      </c>
      <c r="E636" s="26" t="s">
        <v>639</v>
      </c>
      <c r="F636" s="46" t="s">
        <v>640</v>
      </c>
      <c r="G636" s="18"/>
      <c r="H636" s="18" t="s">
        <v>7</v>
      </c>
      <c r="I636" s="142" t="s">
        <v>437</v>
      </c>
      <c r="J636" s="425">
        <v>11078</v>
      </c>
      <c r="K636" s="425"/>
      <c r="L636" s="133">
        <f t="shared" ca="1" si="11"/>
        <v>92</v>
      </c>
      <c r="M636" s="145" t="s">
        <v>113</v>
      </c>
      <c r="N636" s="145" t="s">
        <v>360</v>
      </c>
      <c r="O636" s="154"/>
    </row>
    <row r="637" spans="1:16">
      <c r="A637" s="7">
        <f>ROWS($A$3:A637)</f>
        <v>635</v>
      </c>
      <c r="B637" s="22">
        <f>ROWS($B$398:B637)</f>
        <v>240</v>
      </c>
      <c r="C637" s="133">
        <v>61</v>
      </c>
      <c r="D637" s="25" t="s">
        <v>641</v>
      </c>
      <c r="E637" s="26" t="s">
        <v>642</v>
      </c>
      <c r="F637" s="46" t="s">
        <v>643</v>
      </c>
      <c r="G637" s="18" t="s">
        <v>17</v>
      </c>
      <c r="H637" s="18"/>
      <c r="I637" s="142" t="s">
        <v>23</v>
      </c>
      <c r="J637" s="425">
        <v>32420</v>
      </c>
      <c r="K637" s="425"/>
      <c r="L637" s="133">
        <f t="shared" ca="1" si="11"/>
        <v>34</v>
      </c>
      <c r="M637" s="145" t="s">
        <v>19</v>
      </c>
      <c r="N637" s="145" t="s">
        <v>42</v>
      </c>
      <c r="O637" s="154" t="s">
        <v>1184</v>
      </c>
    </row>
    <row r="638" spans="1:16">
      <c r="A638" s="7">
        <f>ROWS($A$3:A638)</f>
        <v>636</v>
      </c>
      <c r="B638" s="22">
        <f>ROWS($B$398:B638)</f>
        <v>241</v>
      </c>
      <c r="C638" s="133"/>
      <c r="D638" s="25"/>
      <c r="E638" s="26" t="s">
        <v>644</v>
      </c>
      <c r="F638" s="46" t="s">
        <v>645</v>
      </c>
      <c r="G638" s="18"/>
      <c r="H638" s="18" t="s">
        <v>7</v>
      </c>
      <c r="I638" s="142" t="s">
        <v>646</v>
      </c>
      <c r="J638" s="425">
        <v>34909</v>
      </c>
      <c r="K638" s="425"/>
      <c r="L638" s="133">
        <f t="shared" ca="1" si="11"/>
        <v>27</v>
      </c>
      <c r="M638" s="145" t="s">
        <v>19</v>
      </c>
      <c r="N638" s="145" t="s">
        <v>47</v>
      </c>
      <c r="O638" s="148"/>
    </row>
    <row r="639" spans="1:16">
      <c r="A639" s="7">
        <f>ROWS($A$3:A639)</f>
        <v>637</v>
      </c>
      <c r="B639" s="22">
        <f>ROWS($B$398:B639)</f>
        <v>242</v>
      </c>
      <c r="C639" s="133"/>
      <c r="D639" s="25"/>
      <c r="E639" s="26" t="s">
        <v>647</v>
      </c>
      <c r="F639" s="46" t="s">
        <v>648</v>
      </c>
      <c r="G639" s="18" t="s">
        <v>17</v>
      </c>
      <c r="H639" s="18"/>
      <c r="I639" s="142" t="s">
        <v>23</v>
      </c>
      <c r="J639" s="425">
        <v>42368</v>
      </c>
      <c r="K639" s="425"/>
      <c r="L639" s="133">
        <f t="shared" ca="1" si="11"/>
        <v>6</v>
      </c>
      <c r="M639" s="145" t="s">
        <v>51</v>
      </c>
      <c r="N639" s="145" t="s">
        <v>52</v>
      </c>
      <c r="O639" s="148"/>
    </row>
    <row r="640" spans="1:16">
      <c r="A640" s="7">
        <f>ROWS($A$3:A640)</f>
        <v>638</v>
      </c>
      <c r="B640" s="22">
        <f>ROWS($B$398:B640)</f>
        <v>243</v>
      </c>
      <c r="C640" s="133"/>
      <c r="D640" s="25"/>
      <c r="E640" s="26" t="s">
        <v>649</v>
      </c>
      <c r="F640" s="46" t="s">
        <v>650</v>
      </c>
      <c r="G640" s="18" t="s">
        <v>17</v>
      </c>
      <c r="H640" s="18"/>
      <c r="I640" s="142" t="s">
        <v>23</v>
      </c>
      <c r="J640" s="425">
        <v>42782</v>
      </c>
      <c r="K640" s="425"/>
      <c r="L640" s="133">
        <f t="shared" ca="1" si="11"/>
        <v>5</v>
      </c>
      <c r="M640" s="145" t="s">
        <v>51</v>
      </c>
      <c r="N640" s="145" t="s">
        <v>52</v>
      </c>
      <c r="O640" s="148"/>
    </row>
    <row r="641" spans="1:15">
      <c r="A641" s="7">
        <f>ROWS($A$3:A641)</f>
        <v>639</v>
      </c>
      <c r="B641" s="22">
        <f>ROWS($B$398:B641)</f>
        <v>244</v>
      </c>
      <c r="C641" s="133"/>
      <c r="D641" s="176"/>
      <c r="E641" s="19" t="s">
        <v>651</v>
      </c>
      <c r="F641" s="174" t="s">
        <v>652</v>
      </c>
      <c r="G641" s="18"/>
      <c r="H641" s="18" t="s">
        <v>7</v>
      </c>
      <c r="I641" s="142" t="s">
        <v>50</v>
      </c>
      <c r="J641" s="425">
        <v>44272</v>
      </c>
      <c r="K641" s="425"/>
      <c r="L641" s="133">
        <f t="shared" ca="1" si="11"/>
        <v>1</v>
      </c>
      <c r="M641" s="145" t="s">
        <v>51</v>
      </c>
      <c r="N641" s="145" t="s">
        <v>52</v>
      </c>
      <c r="O641" s="148"/>
    </row>
    <row r="642" spans="1:15">
      <c r="A642" s="7">
        <f>ROWS($A$3:A642)</f>
        <v>640</v>
      </c>
      <c r="B642" s="22">
        <f>ROWS($B$398:B642)</f>
        <v>245</v>
      </c>
      <c r="C642" s="133">
        <v>62</v>
      </c>
      <c r="D642" s="25" t="s">
        <v>653</v>
      </c>
      <c r="E642" s="26" t="s">
        <v>654</v>
      </c>
      <c r="F642" s="46" t="s">
        <v>655</v>
      </c>
      <c r="G642" s="18" t="s">
        <v>17</v>
      </c>
      <c r="H642" s="18"/>
      <c r="I642" s="142" t="s">
        <v>656</v>
      </c>
      <c r="J642" s="425">
        <v>27918</v>
      </c>
      <c r="K642" s="425"/>
      <c r="L642" s="133">
        <f t="shared" ca="1" si="11"/>
        <v>46</v>
      </c>
      <c r="M642" s="145" t="s">
        <v>24</v>
      </c>
      <c r="N642" s="145" t="s">
        <v>616</v>
      </c>
      <c r="O642" s="154" t="s">
        <v>1184</v>
      </c>
    </row>
    <row r="643" spans="1:15">
      <c r="A643" s="7">
        <f>ROWS($A$3:A643)</f>
        <v>641</v>
      </c>
      <c r="B643" s="22">
        <f>ROWS($B$398:B643)</f>
        <v>246</v>
      </c>
      <c r="C643" s="133">
        <v>63</v>
      </c>
      <c r="D643" s="25" t="s">
        <v>657</v>
      </c>
      <c r="E643" s="26" t="s">
        <v>658</v>
      </c>
      <c r="F643" s="46" t="s">
        <v>659</v>
      </c>
      <c r="G643" s="18" t="s">
        <v>17</v>
      </c>
      <c r="H643" s="18"/>
      <c r="I643" s="142" t="s">
        <v>568</v>
      </c>
      <c r="J643" s="425">
        <v>26799</v>
      </c>
      <c r="K643" s="425"/>
      <c r="L643" s="133">
        <f t="shared" ca="1" si="11"/>
        <v>49</v>
      </c>
      <c r="M643" s="145" t="s">
        <v>113</v>
      </c>
      <c r="N643" s="145" t="s">
        <v>42</v>
      </c>
      <c r="O643" s="154" t="s">
        <v>1184</v>
      </c>
    </row>
    <row r="644" spans="1:15">
      <c r="A644" s="7">
        <f>ROWS($A$3:A644)</f>
        <v>642</v>
      </c>
      <c r="B644" s="22">
        <f>ROWS($B$398:B644)</f>
        <v>247</v>
      </c>
      <c r="C644" s="133"/>
      <c r="D644" s="25"/>
      <c r="E644" s="26" t="s">
        <v>660</v>
      </c>
      <c r="F644" s="46" t="s">
        <v>661</v>
      </c>
      <c r="G644" s="18"/>
      <c r="H644" s="18" t="s">
        <v>7</v>
      </c>
      <c r="I644" s="142" t="s">
        <v>50</v>
      </c>
      <c r="J644" s="425">
        <v>25267</v>
      </c>
      <c r="K644" s="425"/>
      <c r="L644" s="133">
        <f t="shared" ca="1" si="11"/>
        <v>53</v>
      </c>
      <c r="M644" s="145" t="s">
        <v>113</v>
      </c>
      <c r="N644" s="145" t="s">
        <v>47</v>
      </c>
      <c r="O644" s="148"/>
    </row>
    <row r="645" spans="1:15">
      <c r="A645" s="7">
        <f>ROWS($A$3:A645)</f>
        <v>643</v>
      </c>
      <c r="B645" s="22">
        <f>ROWS($B$398:B645)</f>
        <v>248</v>
      </c>
      <c r="C645" s="133">
        <v>64</v>
      </c>
      <c r="D645" s="820" t="s">
        <v>662</v>
      </c>
      <c r="E645" s="818" t="s">
        <v>663</v>
      </c>
      <c r="F645" s="20" t="s">
        <v>664</v>
      </c>
      <c r="G645" s="820" t="s">
        <v>17</v>
      </c>
      <c r="H645" s="18"/>
      <c r="I645" s="142" t="s">
        <v>50</v>
      </c>
      <c r="J645" s="133" t="str">
        <f>MID(E645,7,2)&amp;"/"&amp;MID(E645,9,2)&amp;"/"&amp;MID(E645,11,2)</f>
        <v>30/09/87</v>
      </c>
      <c r="K645" s="133"/>
      <c r="L645" s="133">
        <f t="shared" ca="1" si="11"/>
        <v>35</v>
      </c>
      <c r="M645" s="822" t="s">
        <v>19</v>
      </c>
      <c r="N645" s="145" t="s">
        <v>30</v>
      </c>
      <c r="O645" s="154"/>
    </row>
    <row r="646" spans="1:15">
      <c r="A646" s="7">
        <f>ROWS($A$3:A646)</f>
        <v>644</v>
      </c>
      <c r="B646" s="22">
        <f>ROWS($B$398:B646)</f>
        <v>249</v>
      </c>
      <c r="C646" s="133"/>
      <c r="D646" s="18"/>
      <c r="E646" s="818" t="s">
        <v>665</v>
      </c>
      <c r="F646" s="819" t="s">
        <v>666</v>
      </c>
      <c r="G646" s="18"/>
      <c r="H646" s="18" t="s">
        <v>7</v>
      </c>
      <c r="I646" s="142" t="s">
        <v>667</v>
      </c>
      <c r="J646" s="133" t="str">
        <f>MID(E646,7,2)-40&amp;"/"&amp;MID(E646,9,2)&amp;"/"&amp;MID(E646,11,2)</f>
        <v>20/08/90</v>
      </c>
      <c r="K646" s="133"/>
      <c r="L646" s="133">
        <f t="shared" ca="1" si="11"/>
        <v>32</v>
      </c>
      <c r="M646" s="145" t="s">
        <v>19</v>
      </c>
      <c r="N646" s="145" t="s">
        <v>30</v>
      </c>
      <c r="O646" s="148"/>
    </row>
    <row r="647" spans="1:15">
      <c r="A647" s="7">
        <f>ROWS($A$3:A647)</f>
        <v>645</v>
      </c>
      <c r="B647" s="22">
        <f>ROWS($B$398:B647)</f>
        <v>250</v>
      </c>
      <c r="C647" s="133"/>
      <c r="D647" s="18"/>
      <c r="E647" s="818" t="s">
        <v>668</v>
      </c>
      <c r="F647" s="20" t="s">
        <v>669</v>
      </c>
      <c r="G647" s="18"/>
      <c r="H647" s="18" t="s">
        <v>7</v>
      </c>
      <c r="I647" s="142" t="s">
        <v>50</v>
      </c>
      <c r="J647" s="133" t="str">
        <f>MID(E647,7,2)-40&amp;"/"&amp;MID(E647,9,2)&amp;"/"&amp;MID(E647,11,2)</f>
        <v>3/12/14</v>
      </c>
      <c r="K647" s="133"/>
      <c r="L647" s="133">
        <f t="shared" ca="1" si="11"/>
        <v>7</v>
      </c>
      <c r="M647" s="822" t="s">
        <v>51</v>
      </c>
      <c r="N647" s="822" t="s">
        <v>52</v>
      </c>
      <c r="O647" s="148"/>
    </row>
    <row r="648" spans="1:15">
      <c r="A648" s="7">
        <f>ROWS($A$3:A648)</f>
        <v>646</v>
      </c>
      <c r="B648" s="22">
        <f>ROWS($B$398:B648)</f>
        <v>251</v>
      </c>
      <c r="C648" s="133"/>
      <c r="D648" s="18"/>
      <c r="E648" s="818" t="s">
        <v>670</v>
      </c>
      <c r="F648" s="819" t="s">
        <v>671</v>
      </c>
      <c r="G648" s="18"/>
      <c r="H648" s="820" t="s">
        <v>7</v>
      </c>
      <c r="I648" s="142" t="s">
        <v>50</v>
      </c>
      <c r="J648" s="133" t="str">
        <f>MID(E648,7,2)-40&amp;"/"&amp;MID(E648,9,2)&amp;"/"&amp;MID(E648,11,2)</f>
        <v>27/04/18</v>
      </c>
      <c r="K648" s="133"/>
      <c r="L648" s="133">
        <f t="shared" ca="1" si="11"/>
        <v>4</v>
      </c>
      <c r="M648" s="145" t="s">
        <v>51</v>
      </c>
      <c r="N648" s="145" t="s">
        <v>52</v>
      </c>
      <c r="O648" s="148"/>
    </row>
    <row r="649" spans="1:15">
      <c r="A649" s="7">
        <f>ROWS($A$3:A649)</f>
        <v>647</v>
      </c>
      <c r="B649" s="22">
        <f>ROWS($B$398:B649)</f>
        <v>252</v>
      </c>
      <c r="C649" s="133"/>
      <c r="D649" s="18"/>
      <c r="E649" s="19" t="s">
        <v>672</v>
      </c>
      <c r="F649" s="20" t="s">
        <v>673</v>
      </c>
      <c r="G649" s="18" t="s">
        <v>17</v>
      </c>
      <c r="H649" s="18"/>
      <c r="I649" s="142" t="s">
        <v>50</v>
      </c>
      <c r="J649" s="425">
        <v>44095</v>
      </c>
      <c r="K649" s="425"/>
      <c r="L649" s="133">
        <f t="shared" ca="1" si="11"/>
        <v>2</v>
      </c>
      <c r="M649" s="145" t="s">
        <v>51</v>
      </c>
      <c r="N649" s="145" t="s">
        <v>52</v>
      </c>
      <c r="O649" s="148"/>
    </row>
    <row r="650" spans="1:15">
      <c r="A650" s="7">
        <f>ROWS($A$3:A650)</f>
        <v>648</v>
      </c>
      <c r="B650" s="22">
        <f>ROWS($B$398:B650)</f>
        <v>253</v>
      </c>
      <c r="C650" s="133">
        <v>65</v>
      </c>
      <c r="D650" s="820" t="s">
        <v>674</v>
      </c>
      <c r="E650" s="818" t="s">
        <v>675</v>
      </c>
      <c r="F650" s="819" t="s">
        <v>676</v>
      </c>
      <c r="G650" s="820" t="s">
        <v>17</v>
      </c>
      <c r="H650" s="18"/>
      <c r="I650" s="142" t="s">
        <v>23</v>
      </c>
      <c r="J650" s="133" t="str">
        <f>MID(E650,7,2)&amp;"/"&amp;MID(E650,9,2)&amp;"/"&amp;MID(E650,11,2)</f>
        <v>25/11/47</v>
      </c>
      <c r="K650" s="133"/>
      <c r="L650" s="133">
        <f t="shared" ca="1" si="11"/>
        <v>75</v>
      </c>
      <c r="M650" s="145" t="s">
        <v>113</v>
      </c>
      <c r="N650" s="145" t="s">
        <v>20</v>
      </c>
      <c r="O650" s="154"/>
    </row>
    <row r="651" spans="1:15">
      <c r="A651" s="7">
        <f>ROWS($A$3:A651)</f>
        <v>649</v>
      </c>
      <c r="B651" s="22">
        <f>ROWS($B$398:B651)</f>
        <v>254</v>
      </c>
      <c r="C651" s="133"/>
      <c r="D651" s="18"/>
      <c r="E651" s="818" t="s">
        <v>677</v>
      </c>
      <c r="F651" s="819" t="s">
        <v>678</v>
      </c>
      <c r="G651" s="18"/>
      <c r="H651" s="18" t="s">
        <v>7</v>
      </c>
      <c r="I651" s="142" t="s">
        <v>153</v>
      </c>
      <c r="J651" s="133" t="str">
        <f>MID(E651,7,2)-40&amp;"/"&amp;MID(E651,9,2)&amp;"/"&amp;MID(E651,11,2)</f>
        <v>30/10/53</v>
      </c>
      <c r="K651" s="133"/>
      <c r="L651" s="133">
        <f t="shared" ca="1" si="11"/>
        <v>69</v>
      </c>
      <c r="M651" s="145" t="s">
        <v>24</v>
      </c>
      <c r="N651" s="145" t="s">
        <v>20</v>
      </c>
      <c r="O651" s="148"/>
    </row>
    <row r="652" spans="1:15">
      <c r="A652" s="7">
        <f>ROWS($A$3:A652)</f>
        <v>650</v>
      </c>
      <c r="B652" s="22">
        <f>ROWS($B$398:B652)</f>
        <v>255</v>
      </c>
      <c r="C652" s="133">
        <v>66</v>
      </c>
      <c r="D652" s="820" t="s">
        <v>679</v>
      </c>
      <c r="E652" s="818" t="s">
        <v>680</v>
      </c>
      <c r="F652" s="20" t="s">
        <v>681</v>
      </c>
      <c r="G652" s="18" t="s">
        <v>17</v>
      </c>
      <c r="H652" s="18"/>
      <c r="I652" s="142" t="s">
        <v>23</v>
      </c>
      <c r="J652" s="133" t="str">
        <f>MID(E652,7,2)&amp;"/"&amp;MID(E652,9,2)&amp;"/"&amp;MID(E652,11,2)</f>
        <v>01/02/74</v>
      </c>
      <c r="K652" s="133"/>
      <c r="L652" s="133">
        <f t="shared" ca="1" si="11"/>
        <v>48</v>
      </c>
      <c r="M652" s="145" t="s">
        <v>19</v>
      </c>
      <c r="N652" s="145" t="s">
        <v>42</v>
      </c>
      <c r="O652" s="154"/>
    </row>
    <row r="653" spans="1:15">
      <c r="A653" s="7">
        <f>ROWS($A$3:A653)</f>
        <v>651</v>
      </c>
      <c r="B653" s="22">
        <f>ROWS($B$398:B653)</f>
        <v>256</v>
      </c>
      <c r="C653" s="133">
        <v>67</v>
      </c>
      <c r="D653" s="25" t="s">
        <v>682</v>
      </c>
      <c r="E653" s="26" t="s">
        <v>683</v>
      </c>
      <c r="F653" s="46" t="s">
        <v>684</v>
      </c>
      <c r="G653" s="18" t="s">
        <v>17</v>
      </c>
      <c r="H653" s="18"/>
      <c r="I653" s="142" t="s">
        <v>191</v>
      </c>
      <c r="J653" s="133" t="str">
        <f>MID(E653,7,2)&amp;"/"&amp;MID(E653,9,2)&amp;"/"&amp;MID(E653,11,2)</f>
        <v>11/05/91</v>
      </c>
      <c r="K653" s="133"/>
      <c r="L653" s="133">
        <f t="shared" ca="1" si="11"/>
        <v>31</v>
      </c>
      <c r="M653" s="145" t="s">
        <v>98</v>
      </c>
      <c r="N653" s="145" t="s">
        <v>74</v>
      </c>
      <c r="O653" s="154"/>
    </row>
    <row r="654" spans="1:15">
      <c r="A654" s="7">
        <f>ROWS($A$3:A654)</f>
        <v>652</v>
      </c>
      <c r="B654" s="22">
        <f>ROWS($B$398:B654)</f>
        <v>257</v>
      </c>
      <c r="C654" s="133"/>
      <c r="D654" s="18"/>
      <c r="E654" s="26" t="s">
        <v>685</v>
      </c>
      <c r="F654" s="46" t="s">
        <v>686</v>
      </c>
      <c r="G654" s="18"/>
      <c r="H654" s="18" t="s">
        <v>7</v>
      </c>
      <c r="I654" s="142" t="s">
        <v>81</v>
      </c>
      <c r="J654" s="133" t="str">
        <f>MID(E654,7,2)-40&amp;"/"&amp;MID(E654,9,2)&amp;"/"&amp;MID(E654,11,2)</f>
        <v>21/07/91</v>
      </c>
      <c r="K654" s="133"/>
      <c r="L654" s="133">
        <f t="shared" ca="1" si="11"/>
        <v>31</v>
      </c>
      <c r="M654" s="145" t="s">
        <v>98</v>
      </c>
      <c r="N654" s="145" t="s">
        <v>74</v>
      </c>
      <c r="O654" s="148"/>
    </row>
    <row r="655" spans="1:15">
      <c r="A655" s="7">
        <f>ROWS($A$3:A655)</f>
        <v>653</v>
      </c>
      <c r="B655" s="22">
        <f>ROWS($B$398:B655)</f>
        <v>258</v>
      </c>
      <c r="C655" s="133"/>
      <c r="D655" s="18"/>
      <c r="E655" s="818" t="s">
        <v>687</v>
      </c>
      <c r="F655" s="174" t="s">
        <v>688</v>
      </c>
      <c r="G655" s="18" t="s">
        <v>17</v>
      </c>
      <c r="H655" s="18"/>
      <c r="I655" s="142" t="s">
        <v>568</v>
      </c>
      <c r="J655" s="425">
        <v>44058</v>
      </c>
      <c r="K655" s="425"/>
      <c r="L655" s="133">
        <f t="shared" ref="L655:L671" ca="1" si="12">ROUNDDOWN(YEARFRAC(J655,TODAY(),1),0)</f>
        <v>2</v>
      </c>
      <c r="M655" s="145" t="s">
        <v>51</v>
      </c>
      <c r="N655" s="822" t="s">
        <v>52</v>
      </c>
      <c r="O655" s="148"/>
    </row>
    <row r="656" spans="1:15">
      <c r="A656" s="7">
        <f>ROWS($A$3:A656)</f>
        <v>654</v>
      </c>
      <c r="B656" s="22">
        <f>ROWS($B$398:B656)</f>
        <v>259</v>
      </c>
      <c r="C656" s="133">
        <v>68</v>
      </c>
      <c r="D656" s="820" t="s">
        <v>689</v>
      </c>
      <c r="E656" s="818" t="s">
        <v>690</v>
      </c>
      <c r="F656" s="20" t="s">
        <v>691</v>
      </c>
      <c r="G656" s="18" t="s">
        <v>17</v>
      </c>
      <c r="H656" s="18"/>
      <c r="I656" s="142" t="s">
        <v>23</v>
      </c>
      <c r="J656" s="425">
        <v>36746</v>
      </c>
      <c r="K656" s="425"/>
      <c r="L656" s="133">
        <f t="shared" ca="1" si="12"/>
        <v>22</v>
      </c>
      <c r="M656" s="145" t="s">
        <v>19</v>
      </c>
      <c r="N656" s="145" t="s">
        <v>42</v>
      </c>
      <c r="O656" s="154"/>
    </row>
    <row r="657" spans="1:15">
      <c r="A657" s="7">
        <f>ROWS($A$3:A657)</f>
        <v>655</v>
      </c>
      <c r="B657" s="22">
        <f>ROWS($B$398:B657)</f>
        <v>260</v>
      </c>
      <c r="C657" s="133"/>
      <c r="D657" s="18"/>
      <c r="E657" s="818" t="s">
        <v>693</v>
      </c>
      <c r="F657" s="174" t="s">
        <v>694</v>
      </c>
      <c r="G657" s="18"/>
      <c r="H657" s="18" t="s">
        <v>7</v>
      </c>
      <c r="I657" s="142" t="s">
        <v>695</v>
      </c>
      <c r="J657" s="425">
        <v>36619</v>
      </c>
      <c r="K657" s="425"/>
      <c r="L657" s="133">
        <f t="shared" ca="1" si="12"/>
        <v>22</v>
      </c>
      <c r="M657" s="145" t="s">
        <v>19</v>
      </c>
      <c r="N657" s="145" t="s">
        <v>42</v>
      </c>
      <c r="O657" s="148"/>
    </row>
    <row r="658" spans="1:15">
      <c r="A658" s="7">
        <f>ROWS($A$3:A658)</f>
        <v>656</v>
      </c>
      <c r="B658" s="22">
        <f>ROWS($B$398:B658)</f>
        <v>261</v>
      </c>
      <c r="C658" s="133"/>
      <c r="D658" s="18"/>
      <c r="E658" s="159" t="s">
        <v>696</v>
      </c>
      <c r="F658" s="174" t="s">
        <v>697</v>
      </c>
      <c r="G658" s="18" t="s">
        <v>17</v>
      </c>
      <c r="H658" s="18"/>
      <c r="I658" s="142" t="s">
        <v>50</v>
      </c>
      <c r="J658" s="425">
        <v>44489</v>
      </c>
      <c r="K658" s="425"/>
      <c r="L658" s="133">
        <f t="shared" ca="1" si="12"/>
        <v>1</v>
      </c>
      <c r="M658" s="145" t="s">
        <v>51</v>
      </c>
      <c r="N658" s="145" t="s">
        <v>52</v>
      </c>
      <c r="O658" s="154"/>
    </row>
    <row r="659" spans="1:15">
      <c r="A659" s="7">
        <f>ROWS($A$3:A659)</f>
        <v>657</v>
      </c>
      <c r="B659" s="22">
        <f>ROWS($B$398:B659)</f>
        <v>262</v>
      </c>
      <c r="C659" s="133">
        <v>69</v>
      </c>
      <c r="D659" s="820" t="s">
        <v>699</v>
      </c>
      <c r="E659" s="818" t="s">
        <v>700</v>
      </c>
      <c r="F659" s="174" t="s">
        <v>701</v>
      </c>
      <c r="G659" s="18" t="s">
        <v>17</v>
      </c>
      <c r="H659" s="18"/>
      <c r="I659" s="142" t="s">
        <v>50</v>
      </c>
      <c r="J659" s="425">
        <v>34429</v>
      </c>
      <c r="K659" s="425"/>
      <c r="L659" s="133">
        <f t="shared" ca="1" si="12"/>
        <v>28</v>
      </c>
      <c r="M659" s="145" t="s">
        <v>82</v>
      </c>
      <c r="N659" s="145" t="s">
        <v>42</v>
      </c>
      <c r="O659" s="148"/>
    </row>
    <row r="660" spans="1:15">
      <c r="A660" s="7">
        <f>ROWS($A$3:A660)</f>
        <v>658</v>
      </c>
      <c r="B660" s="22">
        <f>ROWS($B$398:B660)</f>
        <v>263</v>
      </c>
      <c r="C660" s="133"/>
      <c r="D660" s="18"/>
      <c r="E660" s="818" t="s">
        <v>702</v>
      </c>
      <c r="F660" s="174" t="s">
        <v>703</v>
      </c>
      <c r="G660" s="18"/>
      <c r="H660" s="18" t="s">
        <v>7</v>
      </c>
      <c r="I660" s="142" t="s">
        <v>191</v>
      </c>
      <c r="J660" s="425">
        <v>34892</v>
      </c>
      <c r="K660" s="425"/>
      <c r="L660" s="133">
        <f t="shared" ca="1" si="12"/>
        <v>27</v>
      </c>
      <c r="M660" s="145" t="s">
        <v>98</v>
      </c>
      <c r="N660" s="145" t="s">
        <v>42</v>
      </c>
      <c r="O660" s="148"/>
    </row>
    <row r="661" spans="1:15">
      <c r="A661" s="7">
        <f>ROWS($A$3:A661)</f>
        <v>659</v>
      </c>
      <c r="B661" s="22">
        <f>ROWS($B$398:B661)</f>
        <v>264</v>
      </c>
      <c r="C661" s="133"/>
      <c r="D661" s="18"/>
      <c r="E661" s="19" t="s">
        <v>704</v>
      </c>
      <c r="F661" s="174" t="s">
        <v>705</v>
      </c>
      <c r="G661" s="18" t="s">
        <v>17</v>
      </c>
      <c r="H661" s="18"/>
      <c r="I661" s="142" t="s">
        <v>50</v>
      </c>
      <c r="J661" s="425">
        <v>44354</v>
      </c>
      <c r="K661" s="425"/>
      <c r="L661" s="133">
        <f t="shared" ca="1" si="12"/>
        <v>1</v>
      </c>
      <c r="M661" s="145" t="s">
        <v>51</v>
      </c>
      <c r="N661" s="822" t="s">
        <v>52</v>
      </c>
      <c r="O661" s="154"/>
    </row>
    <row r="662" spans="1:15">
      <c r="A662" s="7">
        <f>ROWS($A$3:A662)</f>
        <v>660</v>
      </c>
      <c r="B662" s="22">
        <f>ROWS($B$398:B662)</f>
        <v>265</v>
      </c>
      <c r="C662" s="133">
        <v>70</v>
      </c>
      <c r="D662" s="820" t="s">
        <v>706</v>
      </c>
      <c r="E662" s="818" t="s">
        <v>707</v>
      </c>
      <c r="F662" s="174" t="s">
        <v>708</v>
      </c>
      <c r="G662" s="18" t="s">
        <v>17</v>
      </c>
      <c r="H662" s="18"/>
      <c r="I662" s="142" t="s">
        <v>471</v>
      </c>
      <c r="J662" s="425">
        <v>30546</v>
      </c>
      <c r="K662" s="425"/>
      <c r="L662" s="133">
        <f t="shared" ca="1" si="12"/>
        <v>39</v>
      </c>
      <c r="M662" s="145" t="s">
        <v>24</v>
      </c>
      <c r="N662" s="145" t="s">
        <v>42</v>
      </c>
      <c r="O662" s="154"/>
    </row>
    <row r="663" spans="1:15">
      <c r="A663" s="7">
        <f>ROWS($A$3:A663)</f>
        <v>661</v>
      </c>
      <c r="B663" s="22">
        <f>ROWS($B$398:B663)</f>
        <v>266</v>
      </c>
      <c r="C663" s="133">
        <v>71</v>
      </c>
      <c r="D663" s="176" t="s">
        <v>710</v>
      </c>
      <c r="E663" s="19" t="s">
        <v>711</v>
      </c>
      <c r="F663" s="174" t="s">
        <v>712</v>
      </c>
      <c r="G663" s="18" t="s">
        <v>17</v>
      </c>
      <c r="H663" s="18"/>
      <c r="I663" s="142" t="s">
        <v>62</v>
      </c>
      <c r="J663" s="425">
        <v>33698</v>
      </c>
      <c r="K663" s="425"/>
      <c r="L663" s="133">
        <f t="shared" ca="1" si="12"/>
        <v>30</v>
      </c>
      <c r="M663" s="145" t="s">
        <v>19</v>
      </c>
      <c r="N663" s="145" t="s">
        <v>42</v>
      </c>
      <c r="O663" s="190"/>
    </row>
    <row r="664" spans="1:15">
      <c r="A664" s="7">
        <f>ROWS($A$3:A664)</f>
        <v>662</v>
      </c>
      <c r="B664" s="22">
        <f>ROWS($B$398:B664)</f>
        <v>267</v>
      </c>
      <c r="C664" s="133">
        <v>72</v>
      </c>
      <c r="D664" s="176" t="s">
        <v>713</v>
      </c>
      <c r="E664" s="19" t="s">
        <v>714</v>
      </c>
      <c r="F664" s="174" t="s">
        <v>715</v>
      </c>
      <c r="G664" s="18" t="s">
        <v>17</v>
      </c>
      <c r="H664" s="18"/>
      <c r="I664" s="142" t="s">
        <v>716</v>
      </c>
      <c r="J664" s="425">
        <v>30896</v>
      </c>
      <c r="K664" s="425"/>
      <c r="L664" s="133">
        <f t="shared" ca="1" si="12"/>
        <v>38</v>
      </c>
      <c r="M664" s="145" t="s">
        <v>19</v>
      </c>
      <c r="N664" s="145" t="s">
        <v>42</v>
      </c>
      <c r="O664" s="190"/>
    </row>
    <row r="665" spans="1:15">
      <c r="A665" s="7">
        <f>ROWS($A$3:A665)</f>
        <v>663</v>
      </c>
      <c r="B665" s="22">
        <f>ROWS($B$398:B665)</f>
        <v>268</v>
      </c>
      <c r="C665" s="133"/>
      <c r="D665" s="176"/>
      <c r="E665" s="19" t="s">
        <v>717</v>
      </c>
      <c r="F665" s="174" t="s">
        <v>718</v>
      </c>
      <c r="G665" s="18"/>
      <c r="H665" s="18" t="s">
        <v>7</v>
      </c>
      <c r="I665" s="142" t="s">
        <v>459</v>
      </c>
      <c r="J665" s="425">
        <v>31230</v>
      </c>
      <c r="K665" s="425"/>
      <c r="L665" s="133">
        <f t="shared" ca="1" si="12"/>
        <v>37</v>
      </c>
      <c r="M665" s="145" t="s">
        <v>19</v>
      </c>
      <c r="N665" s="145" t="s">
        <v>719</v>
      </c>
      <c r="O665" s="190"/>
    </row>
    <row r="666" spans="1:15">
      <c r="A666" s="7">
        <f>ROWS($A$3:A666)</f>
        <v>664</v>
      </c>
      <c r="B666" s="22">
        <f>ROWS($B$398:B666)</f>
        <v>269</v>
      </c>
      <c r="C666" s="133"/>
      <c r="D666" s="176"/>
      <c r="E666" s="19" t="s">
        <v>720</v>
      </c>
      <c r="F666" s="174" t="s">
        <v>721</v>
      </c>
      <c r="G666" s="18"/>
      <c r="H666" s="18" t="s">
        <v>7</v>
      </c>
      <c r="I666" s="142" t="s">
        <v>722</v>
      </c>
      <c r="J666" s="425">
        <v>38686</v>
      </c>
      <c r="K666" s="425"/>
      <c r="L666" s="133">
        <f t="shared" ca="1" si="12"/>
        <v>17</v>
      </c>
      <c r="M666" s="145" t="s">
        <v>24</v>
      </c>
      <c r="N666" s="145" t="s">
        <v>35</v>
      </c>
      <c r="O666" s="190"/>
    </row>
    <row r="667" spans="1:15">
      <c r="A667" s="7">
        <f>ROWS($A$3:A667)</f>
        <v>665</v>
      </c>
      <c r="B667" s="22">
        <f>ROWS($B$398:B667)</f>
        <v>270</v>
      </c>
      <c r="C667" s="133"/>
      <c r="D667" s="176"/>
      <c r="E667" s="19" t="s">
        <v>723</v>
      </c>
      <c r="F667" s="174" t="s">
        <v>724</v>
      </c>
      <c r="G667" s="18" t="s">
        <v>17</v>
      </c>
      <c r="H667" s="18"/>
      <c r="I667" s="142" t="s">
        <v>722</v>
      </c>
      <c r="J667" s="425">
        <v>40432</v>
      </c>
      <c r="K667" s="425"/>
      <c r="L667" s="133">
        <f t="shared" ca="1" si="12"/>
        <v>12</v>
      </c>
      <c r="M667" s="145" t="s">
        <v>38</v>
      </c>
      <c r="N667" s="145" t="s">
        <v>35</v>
      </c>
      <c r="O667" s="190"/>
    </row>
    <row r="668" spans="1:15">
      <c r="A668" s="7">
        <f>ROWS($A$3:A668)</f>
        <v>666</v>
      </c>
      <c r="B668" s="22">
        <f>ROWS($B$398:B668)</f>
        <v>271</v>
      </c>
      <c r="C668" s="133"/>
      <c r="D668" s="176"/>
      <c r="E668" s="19" t="s">
        <v>725</v>
      </c>
      <c r="F668" s="174" t="s">
        <v>726</v>
      </c>
      <c r="G668" s="18" t="s">
        <v>17</v>
      </c>
      <c r="H668" s="18"/>
      <c r="I668" s="142" t="s">
        <v>722</v>
      </c>
      <c r="J668" s="425">
        <v>43143</v>
      </c>
      <c r="K668" s="425"/>
      <c r="L668" s="133">
        <f t="shared" ca="1" si="12"/>
        <v>4</v>
      </c>
      <c r="M668" s="145" t="s">
        <v>51</v>
      </c>
      <c r="N668" s="145" t="s">
        <v>52</v>
      </c>
      <c r="O668" s="190"/>
    </row>
    <row r="669" spans="1:15">
      <c r="A669" s="7">
        <f>ROWS($A$3:A669)</f>
        <v>667</v>
      </c>
      <c r="B669" s="22">
        <f>ROWS($B$398:B669)</f>
        <v>272</v>
      </c>
      <c r="C669" s="133"/>
      <c r="D669" s="176"/>
      <c r="E669" s="19" t="s">
        <v>727</v>
      </c>
      <c r="F669" s="174" t="s">
        <v>728</v>
      </c>
      <c r="G669" s="18" t="s">
        <v>17</v>
      </c>
      <c r="H669" s="18"/>
      <c r="I669" s="142" t="s">
        <v>722</v>
      </c>
      <c r="J669" s="425">
        <v>43963</v>
      </c>
      <c r="K669" s="425"/>
      <c r="L669" s="133">
        <f t="shared" ca="1" si="12"/>
        <v>2</v>
      </c>
      <c r="M669" s="145" t="s">
        <v>51</v>
      </c>
      <c r="N669" s="145" t="s">
        <v>52</v>
      </c>
      <c r="O669" s="190"/>
    </row>
    <row r="670" spans="1:15">
      <c r="A670" s="7">
        <f>ROWS($A$3:A670)</f>
        <v>668</v>
      </c>
      <c r="B670" s="7">
        <f>ROWS($B$670:B670)</f>
        <v>1</v>
      </c>
      <c r="C670" s="179">
        <v>1</v>
      </c>
      <c r="D670" s="52" t="s">
        <v>735</v>
      </c>
      <c r="E670" s="28" t="s">
        <v>736</v>
      </c>
      <c r="F670" s="48" t="s">
        <v>737</v>
      </c>
      <c r="G670" s="326" t="s">
        <v>17</v>
      </c>
      <c r="H670" s="31"/>
      <c r="I670" s="179" t="s">
        <v>738</v>
      </c>
      <c r="J670" s="387" t="str">
        <f>MID(E670,7,2)&amp;"/"&amp;MID(E670,9,2)&amp;"/"&amp;MID(E670,11,2)</f>
        <v>09/02/54</v>
      </c>
      <c r="K670" s="387"/>
      <c r="L670" s="388">
        <f t="shared" ca="1" si="12"/>
        <v>68</v>
      </c>
      <c r="M670" s="179" t="s">
        <v>24</v>
      </c>
      <c r="N670" s="179" t="s">
        <v>42</v>
      </c>
      <c r="O670" s="195"/>
    </row>
    <row r="671" spans="1:15" ht="19.5">
      <c r="A671" s="7">
        <f>ROWS($A$3:A671)</f>
        <v>669</v>
      </c>
      <c r="B671" s="7">
        <f>ROWS($B$670:B671)</f>
        <v>2</v>
      </c>
      <c r="C671" s="182"/>
      <c r="D671" s="27"/>
      <c r="E671" s="32" t="s">
        <v>739</v>
      </c>
      <c r="F671" s="33" t="s">
        <v>740</v>
      </c>
      <c r="G671" s="31"/>
      <c r="H671" s="385" t="s">
        <v>7</v>
      </c>
      <c r="I671" s="179" t="s">
        <v>23</v>
      </c>
      <c r="J671" s="387" t="str">
        <f>MID(E671,7,2)-40&amp;"/"&amp;MID(E671,9,2)&amp;"/"&amp;MID(E671,11,2)</f>
        <v>30/08/64</v>
      </c>
      <c r="K671" s="387"/>
      <c r="L671" s="194">
        <f t="shared" ca="1" si="12"/>
        <v>58</v>
      </c>
      <c r="M671" s="182" t="s">
        <v>19</v>
      </c>
      <c r="N671" s="182" t="s">
        <v>42</v>
      </c>
      <c r="O671" s="197"/>
    </row>
    <row r="672" spans="1:15">
      <c r="A672" s="7">
        <f>ROWS($A$3:A672)</f>
        <v>670</v>
      </c>
      <c r="B672" s="7">
        <f>ROWS($B$670:B672)</f>
        <v>3</v>
      </c>
      <c r="C672" s="179">
        <v>2</v>
      </c>
      <c r="D672" s="47" t="s">
        <v>741</v>
      </c>
      <c r="E672" s="28" t="s">
        <v>742</v>
      </c>
      <c r="F672" s="48" t="s">
        <v>743</v>
      </c>
      <c r="G672" s="327" t="s">
        <v>17</v>
      </c>
      <c r="H672" s="31"/>
      <c r="I672" s="179" t="s">
        <v>23</v>
      </c>
      <c r="J672" s="387">
        <v>24047</v>
      </c>
      <c r="K672" s="387"/>
      <c r="L672" s="194">
        <f t="shared" ref="L672:L735" ca="1" si="13">ROUNDDOWN(YEARFRAC(J672,TODAY(),1),0)</f>
        <v>57</v>
      </c>
      <c r="M672" s="179" t="s">
        <v>24</v>
      </c>
      <c r="N672" s="179" t="s">
        <v>42</v>
      </c>
      <c r="O672" s="199"/>
    </row>
    <row r="673" spans="1:16">
      <c r="A673" s="7">
        <f>ROWS($A$3:A673)</f>
        <v>671</v>
      </c>
      <c r="B673" s="7">
        <f>ROWS($B$670:B673)</f>
        <v>4</v>
      </c>
      <c r="C673" s="182"/>
      <c r="D673" s="27"/>
      <c r="E673" s="32" t="s">
        <v>744</v>
      </c>
      <c r="F673" s="185" t="s">
        <v>745</v>
      </c>
      <c r="G673" s="31"/>
      <c r="H673" s="386" t="s">
        <v>7</v>
      </c>
      <c r="I673" s="182" t="s">
        <v>746</v>
      </c>
      <c r="J673" s="387">
        <v>25562</v>
      </c>
      <c r="K673" s="387"/>
      <c r="L673" s="194">
        <f t="shared" ca="1" si="13"/>
        <v>52</v>
      </c>
      <c r="M673" s="182" t="s">
        <v>24</v>
      </c>
      <c r="N673" s="182" t="s">
        <v>42</v>
      </c>
      <c r="O673" s="199"/>
    </row>
    <row r="674" spans="1:16">
      <c r="A674" s="7">
        <f>ROWS($A$3:A674)</f>
        <v>672</v>
      </c>
      <c r="B674" s="7">
        <f>ROWS($B$670:B674)</f>
        <v>5</v>
      </c>
      <c r="C674" s="179"/>
      <c r="D674" s="47"/>
      <c r="E674" s="28" t="s">
        <v>747</v>
      </c>
      <c r="F674" s="29" t="s">
        <v>748</v>
      </c>
      <c r="G674" s="328" t="s">
        <v>17</v>
      </c>
      <c r="H674" s="31"/>
      <c r="I674" s="186" t="s">
        <v>50</v>
      </c>
      <c r="J674" s="387">
        <v>34416</v>
      </c>
      <c r="K674" s="387"/>
      <c r="L674" s="194">
        <f t="shared" ca="1" si="13"/>
        <v>28</v>
      </c>
      <c r="M674" s="182" t="s">
        <v>19</v>
      </c>
      <c r="N674" s="179" t="s">
        <v>42</v>
      </c>
      <c r="O674" s="199"/>
    </row>
    <row r="675" spans="1:16">
      <c r="A675" s="7">
        <f>ROWS($A$3:A675)</f>
        <v>673</v>
      </c>
      <c r="B675" s="7">
        <f>ROWS($B$670:B675)</f>
        <v>6</v>
      </c>
      <c r="C675" s="182"/>
      <c r="D675" s="27"/>
      <c r="E675" s="32" t="s">
        <v>749</v>
      </c>
      <c r="F675" s="33" t="s">
        <v>750</v>
      </c>
      <c r="G675" s="327" t="s">
        <v>17</v>
      </c>
      <c r="H675" s="31"/>
      <c r="I675" s="179" t="s">
        <v>50</v>
      </c>
      <c r="J675" s="387">
        <v>35877</v>
      </c>
      <c r="K675" s="387"/>
      <c r="L675" s="194">
        <f t="shared" ca="1" si="13"/>
        <v>24</v>
      </c>
      <c r="M675" s="182" t="s">
        <v>19</v>
      </c>
      <c r="N675" s="182" t="s">
        <v>751</v>
      </c>
      <c r="O675" s="199"/>
    </row>
    <row r="676" spans="1:16">
      <c r="A676" s="7">
        <f>ROWS($A$3:A676)</f>
        <v>674</v>
      </c>
      <c r="B676" s="7">
        <f>ROWS($B$670:B676)</f>
        <v>7</v>
      </c>
      <c r="C676" s="179"/>
      <c r="D676" s="47"/>
      <c r="E676" s="28" t="s">
        <v>752</v>
      </c>
      <c r="F676" s="29" t="s">
        <v>753</v>
      </c>
      <c r="G676" s="327" t="s">
        <v>17</v>
      </c>
      <c r="H676" s="31"/>
      <c r="I676" s="179" t="s">
        <v>50</v>
      </c>
      <c r="J676" s="434">
        <v>36640</v>
      </c>
      <c r="K676" s="434"/>
      <c r="L676" s="194">
        <f t="shared" ca="1" si="13"/>
        <v>22</v>
      </c>
      <c r="M676" s="179" t="s">
        <v>24</v>
      </c>
      <c r="N676" s="179" t="s">
        <v>42</v>
      </c>
      <c r="O676" s="199"/>
    </row>
    <row r="677" spans="1:16">
      <c r="A677" s="7">
        <f>ROWS($A$3:A677)</f>
        <v>675</v>
      </c>
      <c r="B677" s="7">
        <f>ROWS($B$670:B677)</f>
        <v>8</v>
      </c>
      <c r="C677" s="179"/>
      <c r="D677" s="47"/>
      <c r="E677" s="28" t="s">
        <v>754</v>
      </c>
      <c r="F677" s="29" t="s">
        <v>755</v>
      </c>
      <c r="G677" s="327" t="s">
        <v>17</v>
      </c>
      <c r="H677" s="31"/>
      <c r="I677" s="179" t="s">
        <v>756</v>
      </c>
      <c r="J677" s="387" t="str">
        <f>MID(E677,7,2)&amp;"/"&amp;MID(E677,9,2)&amp;"/"&amp;MID(E677,11,2)</f>
        <v>20/03/07</v>
      </c>
      <c r="K677" s="387"/>
      <c r="L677" s="194">
        <f t="shared" ca="1" si="13"/>
        <v>15</v>
      </c>
      <c r="M677" s="182" t="s">
        <v>113</v>
      </c>
      <c r="N677" s="182" t="s">
        <v>751</v>
      </c>
      <c r="O677" s="199"/>
    </row>
    <row r="678" spans="1:16">
      <c r="A678" s="7">
        <f>ROWS($A$3:A678)</f>
        <v>676</v>
      </c>
      <c r="B678" s="7">
        <f>ROWS($B$670:B678)</f>
        <v>9</v>
      </c>
      <c r="C678" s="182">
        <v>3</v>
      </c>
      <c r="D678" s="27" t="s">
        <v>757</v>
      </c>
      <c r="E678" s="32" t="s">
        <v>758</v>
      </c>
      <c r="F678" s="185" t="s">
        <v>759</v>
      </c>
      <c r="G678" s="329" t="s">
        <v>17</v>
      </c>
      <c r="H678" s="31"/>
      <c r="I678" s="179" t="s">
        <v>50</v>
      </c>
      <c r="J678" s="387" t="str">
        <f>MID(E678,7,2)&amp;"/"&amp;MID(E678,9,2)&amp;"/"&amp;MID(E678,11,2)</f>
        <v>05/11/87</v>
      </c>
      <c r="K678" s="387"/>
      <c r="L678" s="194">
        <f t="shared" ca="1" si="13"/>
        <v>35</v>
      </c>
      <c r="M678" s="182" t="s">
        <v>19</v>
      </c>
      <c r="N678" s="182" t="s">
        <v>42</v>
      </c>
      <c r="O678" s="199"/>
    </row>
    <row r="679" spans="1:16">
      <c r="A679" s="7">
        <f>ROWS($A$3:A679)</f>
        <v>677</v>
      </c>
      <c r="B679" s="7">
        <f>ROWS($B$670:B679)</f>
        <v>10</v>
      </c>
      <c r="C679" s="179"/>
      <c r="D679" s="47"/>
      <c r="E679" s="28" t="s">
        <v>760</v>
      </c>
      <c r="F679" s="29" t="s">
        <v>761</v>
      </c>
      <c r="G679" s="31"/>
      <c r="H679" s="385" t="s">
        <v>7</v>
      </c>
      <c r="I679" s="201" t="s">
        <v>81</v>
      </c>
      <c r="J679" s="387" t="str">
        <f>MID(E679,7,2)-40&amp;"/"&amp;MID(E679,9,2)&amp;"/"&amp;MID(E679,11,2)</f>
        <v>23/04/89</v>
      </c>
      <c r="K679" s="387"/>
      <c r="L679" s="194">
        <f t="shared" ca="1" si="13"/>
        <v>33</v>
      </c>
      <c r="M679" s="182" t="s">
        <v>19</v>
      </c>
      <c r="N679" s="179" t="s">
        <v>42</v>
      </c>
      <c r="O679" s="199"/>
    </row>
    <row r="680" spans="1:16">
      <c r="A680" s="7">
        <f>ROWS($A$3:A680)</f>
        <v>678</v>
      </c>
      <c r="B680" s="7">
        <f>ROWS($B$670:B680)</f>
        <v>11</v>
      </c>
      <c r="C680" s="182"/>
      <c r="D680" s="27"/>
      <c r="E680" s="32" t="s">
        <v>762</v>
      </c>
      <c r="F680" s="33" t="s">
        <v>763</v>
      </c>
      <c r="G680" s="330" t="s">
        <v>17</v>
      </c>
      <c r="H680" s="31"/>
      <c r="I680" s="188" t="s">
        <v>50</v>
      </c>
      <c r="J680" s="387" t="str">
        <f>MID(E680,7,2)&amp;"/"&amp;MID(E680,9,2)&amp;"/"&amp;MID(E680,11,2)</f>
        <v>31/05/11</v>
      </c>
      <c r="K680" s="387"/>
      <c r="L680" s="194">
        <f t="shared" ca="1" si="13"/>
        <v>11</v>
      </c>
      <c r="M680" s="182" t="s">
        <v>38</v>
      </c>
      <c r="N680" s="182" t="s">
        <v>751</v>
      </c>
      <c r="O680" s="199"/>
    </row>
    <row r="681" spans="1:16">
      <c r="A681" s="7">
        <f>ROWS($A$3:A681)</f>
        <v>679</v>
      </c>
      <c r="B681" s="7">
        <f>ROWS($B$670:B681)</f>
        <v>12</v>
      </c>
      <c r="C681" s="179"/>
      <c r="D681" s="47"/>
      <c r="E681" s="28" t="s">
        <v>764</v>
      </c>
      <c r="F681" s="29" t="s">
        <v>765</v>
      </c>
      <c r="G681" s="31"/>
      <c r="H681" s="385" t="s">
        <v>7</v>
      </c>
      <c r="I681" s="179" t="s">
        <v>50</v>
      </c>
      <c r="J681" s="387" t="str">
        <f>MID(E681,7,2)-40&amp;"/"&amp;MID(E681,9,2)&amp;"/"&amp;MID(E681,11,2)</f>
        <v>6/04/13</v>
      </c>
      <c r="K681" s="387"/>
      <c r="L681" s="194">
        <f t="shared" ca="1" si="13"/>
        <v>9</v>
      </c>
      <c r="M681" s="179" t="s">
        <v>38</v>
      </c>
      <c r="N681" s="179" t="s">
        <v>751</v>
      </c>
      <c r="O681" s="199"/>
    </row>
    <row r="682" spans="1:16">
      <c r="A682" s="7">
        <f>ROWS($A$3:A682)</f>
        <v>680</v>
      </c>
      <c r="B682" s="7">
        <f>ROWS($B$670:B682)</f>
        <v>13</v>
      </c>
      <c r="C682" s="182">
        <v>4</v>
      </c>
      <c r="D682" s="27" t="s">
        <v>766</v>
      </c>
      <c r="E682" s="32" t="s">
        <v>767</v>
      </c>
      <c r="F682" s="33" t="s">
        <v>768</v>
      </c>
      <c r="G682" s="331" t="s">
        <v>17</v>
      </c>
      <c r="H682" s="31"/>
      <c r="I682" s="179" t="s">
        <v>23</v>
      </c>
      <c r="J682" s="387" t="str">
        <f>MID(E682,7,2)&amp;"/"&amp;MID(E682,9,2)&amp;"/"&amp;MID(E682,11,2)</f>
        <v>27/10/50</v>
      </c>
      <c r="K682" s="387"/>
      <c r="L682" s="194">
        <f t="shared" ca="1" si="13"/>
        <v>72</v>
      </c>
      <c r="M682" s="182" t="s">
        <v>24</v>
      </c>
      <c r="N682" s="182" t="s">
        <v>42</v>
      </c>
      <c r="O682" s="199"/>
    </row>
    <row r="683" spans="1:16">
      <c r="A683" s="7">
        <f>ROWS($A$3:A683)</f>
        <v>681</v>
      </c>
      <c r="B683" s="7">
        <f>ROWS($B$670:B683)</f>
        <v>14</v>
      </c>
      <c r="C683" s="179"/>
      <c r="D683" s="27" t="s">
        <v>766</v>
      </c>
      <c r="E683" s="28" t="s">
        <v>769</v>
      </c>
      <c r="F683" s="29" t="s">
        <v>770</v>
      </c>
      <c r="G683" s="31"/>
      <c r="H683" s="385" t="s">
        <v>7</v>
      </c>
      <c r="I683" s="179" t="s">
        <v>771</v>
      </c>
      <c r="J683" s="387" t="str">
        <f>MID(E683,7,2)-40&amp;"/"&amp;MID(E683,9,2)&amp;"/"&amp;MID(E683,11,2)</f>
        <v>22/02/52</v>
      </c>
      <c r="K683" s="387"/>
      <c r="L683" s="194">
        <f t="shared" ca="1" si="13"/>
        <v>70</v>
      </c>
      <c r="M683" s="182" t="s">
        <v>113</v>
      </c>
      <c r="N683" s="179" t="s">
        <v>772</v>
      </c>
      <c r="O683" s="199"/>
      <c r="P683">
        <v>1</v>
      </c>
    </row>
    <row r="684" spans="1:16">
      <c r="A684" s="7">
        <f>ROWS($A$3:A684)</f>
        <v>682</v>
      </c>
      <c r="B684" s="7">
        <f>ROWS($B$670:B684)</f>
        <v>15</v>
      </c>
      <c r="C684" s="182">
        <v>5</v>
      </c>
      <c r="D684" s="27" t="s">
        <v>773</v>
      </c>
      <c r="E684" s="32" t="s">
        <v>774</v>
      </c>
      <c r="F684" s="33" t="s">
        <v>775</v>
      </c>
      <c r="G684" s="331" t="s">
        <v>17</v>
      </c>
      <c r="H684" s="31"/>
      <c r="I684" s="179" t="s">
        <v>23</v>
      </c>
      <c r="J684" s="387" t="str">
        <f>MID(E684,7,2)&amp;"/"&amp;MID(E684,9,2)&amp;"/"&amp;MID(E684,11,2)</f>
        <v>30/04/77</v>
      </c>
      <c r="K684" s="387"/>
      <c r="L684" s="194">
        <f t="shared" ca="1" si="13"/>
        <v>45</v>
      </c>
      <c r="M684" s="182" t="s">
        <v>19</v>
      </c>
      <c r="N684" s="182" t="s">
        <v>42</v>
      </c>
      <c r="O684" s="199"/>
    </row>
    <row r="685" spans="1:16">
      <c r="A685" s="7">
        <f>ROWS($A$3:A685)</f>
        <v>683</v>
      </c>
      <c r="B685" s="7">
        <f>ROWS($B$670:B685)</f>
        <v>16</v>
      </c>
      <c r="C685" s="179"/>
      <c r="D685" s="47"/>
      <c r="E685" s="32" t="s">
        <v>776</v>
      </c>
      <c r="F685" s="29" t="s">
        <v>777</v>
      </c>
      <c r="G685" s="31"/>
      <c r="H685" s="385" t="s">
        <v>7</v>
      </c>
      <c r="I685" s="179" t="s">
        <v>778</v>
      </c>
      <c r="J685" s="387" t="str">
        <f>MID(E685,7,2)&amp;"/"&amp;MID(E685,9,2)&amp;"/"&amp;MID(E685,11,2)</f>
        <v>55/11/76</v>
      </c>
      <c r="K685" s="387"/>
      <c r="L685" s="194">
        <v>44</v>
      </c>
      <c r="M685" s="179" t="s">
        <v>98</v>
      </c>
      <c r="N685" s="179" t="s">
        <v>78</v>
      </c>
      <c r="O685" s="199"/>
    </row>
    <row r="686" spans="1:16">
      <c r="A686" s="7">
        <f>ROWS($A$3:A686)</f>
        <v>684</v>
      </c>
      <c r="B686" s="7">
        <f>ROWS($B$670:B686)</f>
        <v>17</v>
      </c>
      <c r="C686" s="182"/>
      <c r="D686" s="27"/>
      <c r="E686" s="32" t="s">
        <v>779</v>
      </c>
      <c r="F686" s="185" t="s">
        <v>780</v>
      </c>
      <c r="G686" s="31"/>
      <c r="H686" s="386" t="s">
        <v>7</v>
      </c>
      <c r="I686" s="182" t="s">
        <v>23</v>
      </c>
      <c r="J686" s="387">
        <v>38394</v>
      </c>
      <c r="K686" s="387"/>
      <c r="L686" s="194">
        <f t="shared" ca="1" si="13"/>
        <v>17</v>
      </c>
      <c r="M686" s="182" t="s">
        <v>24</v>
      </c>
      <c r="N686" s="182" t="s">
        <v>751</v>
      </c>
      <c r="O686" s="199"/>
    </row>
    <row r="687" spans="1:16">
      <c r="A687" s="7">
        <f>ROWS($A$3:A687)</f>
        <v>685</v>
      </c>
      <c r="B687" s="7">
        <f>ROWS($B$670:B687)</f>
        <v>18</v>
      </c>
      <c r="C687" s="179"/>
      <c r="D687" s="47"/>
      <c r="E687" s="28" t="s">
        <v>781</v>
      </c>
      <c r="F687" s="29" t="s">
        <v>782</v>
      </c>
      <c r="G687" s="327" t="s">
        <v>17</v>
      </c>
      <c r="H687" s="31"/>
      <c r="I687" s="179" t="s">
        <v>23</v>
      </c>
      <c r="J687" s="387">
        <v>40083</v>
      </c>
      <c r="K687" s="387"/>
      <c r="L687" s="194">
        <f t="shared" ca="1" si="13"/>
        <v>13</v>
      </c>
      <c r="M687" s="182" t="s">
        <v>113</v>
      </c>
      <c r="N687" s="179" t="s">
        <v>751</v>
      </c>
      <c r="O687" s="199"/>
    </row>
    <row r="688" spans="1:16">
      <c r="A688" s="7">
        <f>ROWS($A$3:A688)</f>
        <v>686</v>
      </c>
      <c r="B688" s="7">
        <f>ROWS($B$670:B688)</f>
        <v>19</v>
      </c>
      <c r="C688" s="182"/>
      <c r="D688" s="27"/>
      <c r="E688" s="32" t="s">
        <v>783</v>
      </c>
      <c r="F688" s="33" t="s">
        <v>784</v>
      </c>
      <c r="G688" s="31"/>
      <c r="H688" s="386" t="s">
        <v>7</v>
      </c>
      <c r="I688" s="182" t="s">
        <v>23</v>
      </c>
      <c r="J688" s="387">
        <v>41469</v>
      </c>
      <c r="K688" s="387"/>
      <c r="L688" s="194">
        <f t="shared" ca="1" si="13"/>
        <v>9</v>
      </c>
      <c r="M688" s="182" t="s">
        <v>38</v>
      </c>
      <c r="N688" s="182" t="s">
        <v>35</v>
      </c>
      <c r="O688" s="199"/>
    </row>
    <row r="689" spans="1:16">
      <c r="A689" s="7">
        <f>ROWS($A$3:A689)</f>
        <v>687</v>
      </c>
      <c r="B689" s="7">
        <f>ROWS($B$670:B689)</f>
        <v>20</v>
      </c>
      <c r="C689" s="179">
        <v>6</v>
      </c>
      <c r="D689" s="47" t="s">
        <v>785</v>
      </c>
      <c r="E689" s="28" t="s">
        <v>786</v>
      </c>
      <c r="F689" s="29" t="s">
        <v>787</v>
      </c>
      <c r="G689" s="327" t="s">
        <v>17</v>
      </c>
      <c r="H689" s="31"/>
      <c r="I689" s="179" t="s">
        <v>23</v>
      </c>
      <c r="J689" s="387" t="str">
        <f>MID(E689,7,2)&amp;"/"&amp;MID(E689,9,2)&amp;"/"&amp;MID(E689,11,2)</f>
        <v>04/03/77</v>
      </c>
      <c r="K689" s="387"/>
      <c r="L689" s="194">
        <f t="shared" ca="1" si="13"/>
        <v>45</v>
      </c>
      <c r="M689" s="182" t="s">
        <v>19</v>
      </c>
      <c r="N689" s="179" t="s">
        <v>42</v>
      </c>
      <c r="O689" s="199"/>
    </row>
    <row r="690" spans="1:16">
      <c r="A690" s="7">
        <f>ROWS($A$3:A690)</f>
        <v>688</v>
      </c>
      <c r="B690" s="7">
        <f>ROWS($B$670:B690)</f>
        <v>21</v>
      </c>
      <c r="C690" s="182"/>
      <c r="D690" s="27"/>
      <c r="E690" s="32" t="s">
        <v>788</v>
      </c>
      <c r="F690" s="203" t="s">
        <v>789</v>
      </c>
      <c r="G690" s="31"/>
      <c r="H690" s="386" t="s">
        <v>7</v>
      </c>
      <c r="I690" s="204" t="s">
        <v>81</v>
      </c>
      <c r="J690" s="387">
        <v>29387</v>
      </c>
      <c r="K690" s="387"/>
      <c r="L690" s="194">
        <f t="shared" ca="1" si="13"/>
        <v>42</v>
      </c>
      <c r="M690" s="182" t="s">
        <v>19</v>
      </c>
      <c r="N690" s="182" t="s">
        <v>42</v>
      </c>
      <c r="O690" s="199"/>
    </row>
    <row r="691" spans="1:16">
      <c r="A691" s="7">
        <f>ROWS($A$3:A691)</f>
        <v>689</v>
      </c>
      <c r="B691" s="7">
        <f>ROWS($B$670:B691)</f>
        <v>22</v>
      </c>
      <c r="C691" s="179"/>
      <c r="D691" s="47"/>
      <c r="E691" s="28" t="s">
        <v>790</v>
      </c>
      <c r="F691" s="29" t="s">
        <v>791</v>
      </c>
      <c r="G691" s="327" t="s">
        <v>17</v>
      </c>
      <c r="H691" s="31"/>
      <c r="I691" s="179" t="s">
        <v>23</v>
      </c>
      <c r="J691" s="387">
        <v>37760</v>
      </c>
      <c r="K691" s="387"/>
      <c r="L691" s="194">
        <f t="shared" ca="1" si="13"/>
        <v>19</v>
      </c>
      <c r="M691" s="182" t="s">
        <v>19</v>
      </c>
      <c r="N691" s="179" t="s">
        <v>751</v>
      </c>
      <c r="O691" s="199"/>
    </row>
    <row r="692" spans="1:16">
      <c r="A692" s="7">
        <f>ROWS($A$3:A692)</f>
        <v>690</v>
      </c>
      <c r="B692" s="7">
        <f>ROWS($B$670:B692)</f>
        <v>23</v>
      </c>
      <c r="C692" s="182"/>
      <c r="D692" s="27"/>
      <c r="E692" s="32" t="s">
        <v>792</v>
      </c>
      <c r="F692" s="33" t="s">
        <v>793</v>
      </c>
      <c r="G692" s="31"/>
      <c r="H692" s="385" t="s">
        <v>7</v>
      </c>
      <c r="I692" s="182" t="s">
        <v>23</v>
      </c>
      <c r="J692" s="387" t="str">
        <f>MID(E692,7,2)-40&amp;"/"&amp;MID(E692,9,2)&amp;"/"&amp;MID(E692,11,2)</f>
        <v>16/10/05</v>
      </c>
      <c r="K692" s="387"/>
      <c r="L692" s="194">
        <f t="shared" ca="1" si="13"/>
        <v>17</v>
      </c>
      <c r="M692" s="182" t="s">
        <v>113</v>
      </c>
      <c r="N692" s="182" t="s">
        <v>751</v>
      </c>
      <c r="O692" s="199"/>
    </row>
    <row r="693" spans="1:16">
      <c r="A693" s="7">
        <f>ROWS($A$3:A693)</f>
        <v>691</v>
      </c>
      <c r="B693" s="7">
        <f>ROWS($B$670:B693)</f>
        <v>24</v>
      </c>
      <c r="C693" s="179"/>
      <c r="D693" s="47"/>
      <c r="E693" s="28" t="s">
        <v>794</v>
      </c>
      <c r="F693" s="48" t="s">
        <v>795</v>
      </c>
      <c r="G693" s="31"/>
      <c r="H693" s="385" t="s">
        <v>7</v>
      </c>
      <c r="I693" s="179" t="s">
        <v>23</v>
      </c>
      <c r="J693" s="387">
        <v>40449</v>
      </c>
      <c r="K693" s="387"/>
      <c r="L693" s="194">
        <f t="shared" ca="1" si="13"/>
        <v>12</v>
      </c>
      <c r="M693" s="179" t="s">
        <v>38</v>
      </c>
      <c r="N693" s="179" t="s">
        <v>751</v>
      </c>
      <c r="O693" s="199"/>
    </row>
    <row r="694" spans="1:16">
      <c r="A694" s="7">
        <f>ROWS($A$3:A694)</f>
        <v>692</v>
      </c>
      <c r="B694" s="7">
        <f>ROWS($B$670:B694)</f>
        <v>25</v>
      </c>
      <c r="C694" s="182"/>
      <c r="D694" s="27"/>
      <c r="E694" s="32" t="s">
        <v>796</v>
      </c>
      <c r="F694" s="33" t="s">
        <v>797</v>
      </c>
      <c r="G694" s="31"/>
      <c r="H694" s="385" t="s">
        <v>7</v>
      </c>
      <c r="I694" s="182" t="s">
        <v>50</v>
      </c>
      <c r="J694" s="387" t="str">
        <f>MID(E694,7,2)-40&amp;"/"&amp;MID(E694,9,2)&amp;"/"&amp;MID(E694,11,2)</f>
        <v>18/04/16</v>
      </c>
      <c r="K694" s="387"/>
      <c r="L694" s="194">
        <f t="shared" ca="1" si="13"/>
        <v>6</v>
      </c>
      <c r="M694" s="182" t="s">
        <v>51</v>
      </c>
      <c r="N694" s="182" t="s">
        <v>798</v>
      </c>
      <c r="O694" s="199"/>
    </row>
    <row r="695" spans="1:16">
      <c r="A695" s="7">
        <f>ROWS($A$3:A695)</f>
        <v>693</v>
      </c>
      <c r="B695" s="7">
        <f>ROWS($B$670:B695)</f>
        <v>26</v>
      </c>
      <c r="C695" s="179">
        <v>7</v>
      </c>
      <c r="D695" s="47" t="s">
        <v>799</v>
      </c>
      <c r="E695" s="28" t="s">
        <v>800</v>
      </c>
      <c r="F695" s="48" t="s">
        <v>801</v>
      </c>
      <c r="G695" s="327" t="s">
        <v>17</v>
      </c>
      <c r="H695" s="31"/>
      <c r="I695" s="179" t="s">
        <v>23</v>
      </c>
      <c r="J695" s="387">
        <v>15619</v>
      </c>
      <c r="K695" s="387"/>
      <c r="L695" s="194">
        <f t="shared" ca="1" si="13"/>
        <v>80</v>
      </c>
      <c r="M695" s="179" t="s">
        <v>24</v>
      </c>
      <c r="N695" s="179" t="s">
        <v>772</v>
      </c>
      <c r="O695" s="199"/>
    </row>
    <row r="696" spans="1:16">
      <c r="A696" s="7">
        <f>ROWS($A$3:A696)</f>
        <v>694</v>
      </c>
      <c r="B696" s="7">
        <f>ROWS($B$670:B696)</f>
        <v>27</v>
      </c>
      <c r="C696" s="182"/>
      <c r="D696" s="47" t="s">
        <v>799</v>
      </c>
      <c r="E696" s="32" t="s">
        <v>802</v>
      </c>
      <c r="F696" s="33" t="s">
        <v>803</v>
      </c>
      <c r="G696" s="31"/>
      <c r="H696" s="386" t="s">
        <v>7</v>
      </c>
      <c r="I696" s="182" t="s">
        <v>804</v>
      </c>
      <c r="J696" s="387">
        <v>17887</v>
      </c>
      <c r="K696" s="387"/>
      <c r="L696" s="194">
        <f t="shared" ca="1" si="13"/>
        <v>73</v>
      </c>
      <c r="M696" s="182" t="s">
        <v>24</v>
      </c>
      <c r="N696" s="182" t="s">
        <v>772</v>
      </c>
      <c r="O696" s="199"/>
      <c r="P696" t="s">
        <v>2523</v>
      </c>
    </row>
    <row r="697" spans="1:16">
      <c r="A697" s="7">
        <f>ROWS($A$3:A697)</f>
        <v>695</v>
      </c>
      <c r="B697" s="7">
        <f>ROWS($B$670:B697)</f>
        <v>28</v>
      </c>
      <c r="C697" s="182">
        <v>8</v>
      </c>
      <c r="D697" s="27" t="s">
        <v>805</v>
      </c>
      <c r="E697" s="32" t="s">
        <v>806</v>
      </c>
      <c r="F697" s="33" t="s">
        <v>2499</v>
      </c>
      <c r="G697" s="331" t="s">
        <v>17</v>
      </c>
      <c r="H697" s="31"/>
      <c r="I697" s="182" t="s">
        <v>23</v>
      </c>
      <c r="J697" s="387">
        <v>31513</v>
      </c>
      <c r="K697" s="387"/>
      <c r="L697" s="194">
        <f t="shared" ca="1" si="13"/>
        <v>36</v>
      </c>
      <c r="M697" s="182" t="s">
        <v>19</v>
      </c>
      <c r="N697" s="182" t="s">
        <v>42</v>
      </c>
      <c r="O697" s="199"/>
    </row>
    <row r="698" spans="1:16">
      <c r="A698" s="7">
        <f>ROWS($A$3:A698)</f>
        <v>696</v>
      </c>
      <c r="B698" s="7">
        <f>ROWS($B$670:B698)</f>
        <v>29</v>
      </c>
      <c r="C698" s="179"/>
      <c r="D698" s="47"/>
      <c r="E698" s="28" t="s">
        <v>808</v>
      </c>
      <c r="F698" s="48" t="s">
        <v>809</v>
      </c>
      <c r="G698" s="31"/>
      <c r="H698" s="385" t="s">
        <v>7</v>
      </c>
      <c r="I698" s="179" t="s">
        <v>810</v>
      </c>
      <c r="J698" s="387">
        <v>32030</v>
      </c>
      <c r="K698" s="387"/>
      <c r="L698" s="194">
        <f t="shared" ca="1" si="13"/>
        <v>35</v>
      </c>
      <c r="M698" s="182" t="s">
        <v>19</v>
      </c>
      <c r="N698" s="179" t="s">
        <v>42</v>
      </c>
      <c r="O698" s="199"/>
    </row>
    <row r="699" spans="1:16">
      <c r="A699" s="7">
        <f>ROWS($A$3:A699)</f>
        <v>697</v>
      </c>
      <c r="B699" s="7">
        <f>ROWS($B$670:B699)</f>
        <v>30</v>
      </c>
      <c r="C699" s="182"/>
      <c r="D699" s="27"/>
      <c r="E699" s="32" t="s">
        <v>811</v>
      </c>
      <c r="F699" s="33" t="s">
        <v>812</v>
      </c>
      <c r="G699" s="31"/>
      <c r="H699" s="386" t="s">
        <v>7</v>
      </c>
      <c r="I699" s="182" t="s">
        <v>50</v>
      </c>
      <c r="J699" s="387">
        <v>41102</v>
      </c>
      <c r="K699" s="387"/>
      <c r="L699" s="194">
        <f t="shared" ca="1" si="13"/>
        <v>10</v>
      </c>
      <c r="M699" s="182" t="s">
        <v>38</v>
      </c>
      <c r="N699" s="182" t="s">
        <v>35</v>
      </c>
      <c r="O699" s="199"/>
    </row>
    <row r="700" spans="1:16">
      <c r="A700" s="7">
        <f>ROWS($A$3:A700)</f>
        <v>698</v>
      </c>
      <c r="B700" s="7">
        <f>ROWS($B$670:B700)</f>
        <v>31</v>
      </c>
      <c r="C700" s="179"/>
      <c r="D700" s="47"/>
      <c r="E700" s="28" t="s">
        <v>813</v>
      </c>
      <c r="F700" s="29" t="s">
        <v>814</v>
      </c>
      <c r="G700" s="31"/>
      <c r="H700" s="385" t="s">
        <v>7</v>
      </c>
      <c r="I700" s="179" t="s">
        <v>50</v>
      </c>
      <c r="J700" s="387">
        <v>42495</v>
      </c>
      <c r="K700" s="387"/>
      <c r="L700" s="194">
        <f t="shared" ca="1" si="13"/>
        <v>6</v>
      </c>
      <c r="M700" s="179" t="s">
        <v>51</v>
      </c>
      <c r="N700" s="182" t="s">
        <v>798</v>
      </c>
      <c r="O700" s="199"/>
    </row>
    <row r="701" spans="1:16">
      <c r="A701" s="7">
        <f>ROWS($A$3:A701)</f>
        <v>699</v>
      </c>
      <c r="B701" s="7">
        <f>ROWS($B$670:B701)</f>
        <v>32</v>
      </c>
      <c r="C701" s="182"/>
      <c r="D701" s="27"/>
      <c r="E701" s="32" t="s">
        <v>815</v>
      </c>
      <c r="F701" s="33" t="s">
        <v>816</v>
      </c>
      <c r="G701" s="31"/>
      <c r="H701" s="386" t="s">
        <v>7</v>
      </c>
      <c r="I701" s="182" t="s">
        <v>50</v>
      </c>
      <c r="J701" s="387">
        <v>43101</v>
      </c>
      <c r="K701" s="387"/>
      <c r="L701" s="194">
        <f t="shared" ca="1" si="13"/>
        <v>4</v>
      </c>
      <c r="M701" s="182" t="s">
        <v>51</v>
      </c>
      <c r="N701" s="182" t="s">
        <v>798</v>
      </c>
      <c r="O701" s="199"/>
    </row>
    <row r="702" spans="1:16">
      <c r="A702" s="7">
        <f>ROWS($A$3:A702)</f>
        <v>700</v>
      </c>
      <c r="B702" s="7">
        <f>ROWS($B$670:B702)</f>
        <v>33</v>
      </c>
      <c r="C702" s="179">
        <v>9</v>
      </c>
      <c r="D702" s="47" t="s">
        <v>2323</v>
      </c>
      <c r="E702" s="28" t="s">
        <v>2324</v>
      </c>
      <c r="F702" s="29" t="s">
        <v>817</v>
      </c>
      <c r="G702" s="327" t="s">
        <v>17</v>
      </c>
      <c r="H702" s="31"/>
      <c r="I702" s="179" t="s">
        <v>23</v>
      </c>
      <c r="J702" s="387">
        <v>28920</v>
      </c>
      <c r="K702" s="387"/>
      <c r="L702" s="194">
        <f t="shared" ca="1" si="13"/>
        <v>43</v>
      </c>
      <c r="M702" s="179" t="s">
        <v>46</v>
      </c>
      <c r="N702" s="179" t="s">
        <v>27</v>
      </c>
      <c r="O702" s="199"/>
    </row>
    <row r="703" spans="1:16">
      <c r="A703" s="7">
        <f>ROWS($A$3:A703)</f>
        <v>701</v>
      </c>
      <c r="B703" s="7">
        <f>ROWS($B$670:B703)</f>
        <v>34</v>
      </c>
      <c r="C703" s="179">
        <v>10</v>
      </c>
      <c r="D703" s="47" t="s">
        <v>818</v>
      </c>
      <c r="E703" s="28" t="s">
        <v>819</v>
      </c>
      <c r="F703" s="29" t="s">
        <v>820</v>
      </c>
      <c r="G703" s="327" t="s">
        <v>17</v>
      </c>
      <c r="H703" s="31"/>
      <c r="I703" s="179" t="s">
        <v>23</v>
      </c>
      <c r="J703" s="387">
        <v>29177</v>
      </c>
      <c r="K703" s="387"/>
      <c r="L703" s="194">
        <f t="shared" ca="1" si="13"/>
        <v>43</v>
      </c>
      <c r="M703" s="182" t="s">
        <v>19</v>
      </c>
      <c r="N703" s="179" t="s">
        <v>42</v>
      </c>
      <c r="O703" s="199"/>
    </row>
    <row r="704" spans="1:16">
      <c r="A704" s="7">
        <f>ROWS($A$3:A704)</f>
        <v>702</v>
      </c>
      <c r="B704" s="7">
        <f>ROWS($B$670:B704)</f>
        <v>35</v>
      </c>
      <c r="C704" s="182"/>
      <c r="D704" s="27"/>
      <c r="E704" s="32" t="s">
        <v>821</v>
      </c>
      <c r="F704" s="185" t="s">
        <v>822</v>
      </c>
      <c r="G704" s="329" t="s">
        <v>17</v>
      </c>
      <c r="H704" s="31"/>
      <c r="I704" s="182" t="s">
        <v>191</v>
      </c>
      <c r="J704" s="387">
        <v>39083</v>
      </c>
      <c r="K704" s="387"/>
      <c r="L704" s="194">
        <f t="shared" ca="1" si="13"/>
        <v>15</v>
      </c>
      <c r="M704" s="182" t="s">
        <v>113</v>
      </c>
      <c r="N704" s="182" t="s">
        <v>35</v>
      </c>
      <c r="O704" s="199"/>
    </row>
    <row r="705" spans="1:16">
      <c r="A705" s="7">
        <f>ROWS($A$3:A705)</f>
        <v>703</v>
      </c>
      <c r="B705" s="7">
        <f>ROWS($B$670:B705)</f>
        <v>36</v>
      </c>
      <c r="C705" s="179"/>
      <c r="D705" s="47"/>
      <c r="E705" s="28" t="s">
        <v>823</v>
      </c>
      <c r="F705" s="29" t="s">
        <v>824</v>
      </c>
      <c r="G705" s="31"/>
      <c r="H705" s="385" t="s">
        <v>7</v>
      </c>
      <c r="I705" s="179" t="s">
        <v>191</v>
      </c>
      <c r="J705" s="387">
        <v>39741</v>
      </c>
      <c r="K705" s="387"/>
      <c r="L705" s="194">
        <f t="shared" ca="1" si="13"/>
        <v>14</v>
      </c>
      <c r="M705" s="182" t="s">
        <v>113</v>
      </c>
      <c r="N705" s="179" t="s">
        <v>35</v>
      </c>
      <c r="O705" s="199"/>
    </row>
    <row r="706" spans="1:16">
      <c r="A706" s="7">
        <f>ROWS($A$3:A706)</f>
        <v>704</v>
      </c>
      <c r="B706" s="7">
        <f>ROWS($B$670:B706)</f>
        <v>37</v>
      </c>
      <c r="C706" s="182">
        <v>11</v>
      </c>
      <c r="D706" s="27" t="s">
        <v>825</v>
      </c>
      <c r="E706" s="32" t="s">
        <v>826</v>
      </c>
      <c r="F706" s="33" t="s">
        <v>827</v>
      </c>
      <c r="G706" s="331" t="s">
        <v>17</v>
      </c>
      <c r="H706" s="31"/>
      <c r="I706" s="182" t="s">
        <v>828</v>
      </c>
      <c r="J706" s="387">
        <v>27898</v>
      </c>
      <c r="K706" s="387"/>
      <c r="L706" s="194">
        <f t="shared" ca="1" si="13"/>
        <v>46</v>
      </c>
      <c r="M706" s="182" t="s">
        <v>19</v>
      </c>
      <c r="N706" s="182" t="s">
        <v>429</v>
      </c>
      <c r="O706" s="199"/>
    </row>
    <row r="707" spans="1:16">
      <c r="A707" s="7">
        <f>ROWS($A$3:A707)</f>
        <v>705</v>
      </c>
      <c r="B707" s="7">
        <f>ROWS($B$670:B707)</f>
        <v>38</v>
      </c>
      <c r="C707" s="179"/>
      <c r="D707" s="47"/>
      <c r="E707" s="28" t="s">
        <v>829</v>
      </c>
      <c r="F707" s="29" t="s">
        <v>830</v>
      </c>
      <c r="G707" s="31"/>
      <c r="H707" s="385" t="s">
        <v>7</v>
      </c>
      <c r="I707" s="179" t="s">
        <v>23</v>
      </c>
      <c r="J707" s="387">
        <v>27782</v>
      </c>
      <c r="K707" s="387"/>
      <c r="L707" s="194">
        <f t="shared" ca="1" si="13"/>
        <v>46</v>
      </c>
      <c r="M707" s="182" t="s">
        <v>19</v>
      </c>
      <c r="N707" s="179" t="s">
        <v>429</v>
      </c>
      <c r="O707" s="199"/>
    </row>
    <row r="708" spans="1:16">
      <c r="A708" s="7">
        <f>ROWS($A$3:A708)</f>
        <v>706</v>
      </c>
      <c r="B708" s="7">
        <f>ROWS($B$670:B708)</f>
        <v>39</v>
      </c>
      <c r="C708" s="182"/>
      <c r="D708" s="27"/>
      <c r="E708" s="32" t="s">
        <v>831</v>
      </c>
      <c r="F708" s="185" t="s">
        <v>832</v>
      </c>
      <c r="G708" s="31"/>
      <c r="H708" s="386" t="s">
        <v>7</v>
      </c>
      <c r="I708" s="182" t="s">
        <v>50</v>
      </c>
      <c r="J708" s="387">
        <v>37133</v>
      </c>
      <c r="K708" s="387"/>
      <c r="L708" s="194">
        <f t="shared" ca="1" si="13"/>
        <v>21</v>
      </c>
      <c r="M708" s="182" t="s">
        <v>19</v>
      </c>
      <c r="N708" s="182" t="s">
        <v>35</v>
      </c>
      <c r="O708" s="199"/>
    </row>
    <row r="709" spans="1:16">
      <c r="A709" s="7">
        <f>ROWS($A$3:A709)</f>
        <v>707</v>
      </c>
      <c r="B709" s="7">
        <f>ROWS($B$670:B709)</f>
        <v>40</v>
      </c>
      <c r="C709" s="179"/>
      <c r="D709" s="47"/>
      <c r="E709" s="28" t="s">
        <v>833</v>
      </c>
      <c r="F709" s="29" t="s">
        <v>834</v>
      </c>
      <c r="G709" s="327" t="s">
        <v>17</v>
      </c>
      <c r="H709" s="31"/>
      <c r="I709" s="179" t="s">
        <v>50</v>
      </c>
      <c r="J709" s="387">
        <v>37933</v>
      </c>
      <c r="K709" s="387"/>
      <c r="L709" s="194">
        <f t="shared" ca="1" si="13"/>
        <v>19</v>
      </c>
      <c r="M709" s="182" t="s">
        <v>19</v>
      </c>
      <c r="N709" s="179" t="s">
        <v>35</v>
      </c>
      <c r="O709" s="207"/>
    </row>
    <row r="710" spans="1:16">
      <c r="A710" s="7">
        <f>ROWS($A$3:A710)</f>
        <v>708</v>
      </c>
      <c r="B710" s="7">
        <f>ROWS($B$670:B710)</f>
        <v>41</v>
      </c>
      <c r="C710" s="182"/>
      <c r="D710" s="27"/>
      <c r="E710" s="32" t="s">
        <v>835</v>
      </c>
      <c r="F710" s="33" t="s">
        <v>836</v>
      </c>
      <c r="G710" s="331" t="s">
        <v>17</v>
      </c>
      <c r="H710" s="31"/>
      <c r="I710" s="182" t="s">
        <v>50</v>
      </c>
      <c r="J710" s="387">
        <v>39165</v>
      </c>
      <c r="K710" s="387"/>
      <c r="L710" s="194">
        <f t="shared" ca="1" si="13"/>
        <v>15</v>
      </c>
      <c r="M710" s="182" t="s">
        <v>113</v>
      </c>
      <c r="N710" s="182" t="s">
        <v>35</v>
      </c>
      <c r="O710" s="207"/>
    </row>
    <row r="711" spans="1:16">
      <c r="A711" s="7">
        <f>ROWS($A$3:A711)</f>
        <v>709</v>
      </c>
      <c r="B711" s="7">
        <f>ROWS($B$670:B711)</f>
        <v>42</v>
      </c>
      <c r="C711" s="179"/>
      <c r="D711" s="47"/>
      <c r="E711" s="28" t="s">
        <v>837</v>
      </c>
      <c r="F711" s="48" t="s">
        <v>838</v>
      </c>
      <c r="G711" s="31"/>
      <c r="H711" s="385" t="s">
        <v>7</v>
      </c>
      <c r="I711" s="179" t="s">
        <v>50</v>
      </c>
      <c r="J711" s="387">
        <v>40841</v>
      </c>
      <c r="K711" s="387"/>
      <c r="L711" s="194">
        <f t="shared" ca="1" si="13"/>
        <v>11</v>
      </c>
      <c r="M711" s="179" t="s">
        <v>38</v>
      </c>
      <c r="N711" s="179" t="s">
        <v>35</v>
      </c>
      <c r="O711" s="207"/>
    </row>
    <row r="712" spans="1:16">
      <c r="A712" s="7">
        <f>ROWS($A$3:A712)</f>
        <v>710</v>
      </c>
      <c r="B712" s="7">
        <f>ROWS($B$670:B712)</f>
        <v>43</v>
      </c>
      <c r="C712" s="182">
        <v>12</v>
      </c>
      <c r="D712" s="27" t="s">
        <v>839</v>
      </c>
      <c r="E712" s="32" t="s">
        <v>840</v>
      </c>
      <c r="F712" s="33" t="s">
        <v>841</v>
      </c>
      <c r="G712" s="31"/>
      <c r="H712" s="386" t="s">
        <v>7</v>
      </c>
      <c r="I712" s="182" t="s">
        <v>842</v>
      </c>
      <c r="J712" s="387">
        <v>16803</v>
      </c>
      <c r="K712" s="387"/>
      <c r="L712" s="194">
        <f t="shared" ca="1" si="13"/>
        <v>76</v>
      </c>
      <c r="M712" s="182" t="s">
        <v>19</v>
      </c>
      <c r="N712" s="182" t="s">
        <v>772</v>
      </c>
      <c r="O712" s="207"/>
      <c r="P712">
        <v>1</v>
      </c>
    </row>
    <row r="713" spans="1:16">
      <c r="A713" s="7">
        <f>ROWS($A$3:A713)</f>
        <v>711</v>
      </c>
      <c r="B713" s="7">
        <f>ROWS($B$670:B713)</f>
        <v>44</v>
      </c>
      <c r="C713" s="179"/>
      <c r="D713" s="47"/>
      <c r="E713" s="28" t="s">
        <v>843</v>
      </c>
      <c r="F713" s="29" t="s">
        <v>844</v>
      </c>
      <c r="G713" s="327" t="s">
        <v>17</v>
      </c>
      <c r="H713" s="31"/>
      <c r="I713" s="179" t="s">
        <v>23</v>
      </c>
      <c r="J713" s="387">
        <v>30514</v>
      </c>
      <c r="K713" s="387"/>
      <c r="L713" s="194">
        <f t="shared" ca="1" si="13"/>
        <v>39</v>
      </c>
      <c r="M713" s="182" t="s">
        <v>19</v>
      </c>
      <c r="N713" s="179" t="s">
        <v>42</v>
      </c>
      <c r="O713" s="207"/>
    </row>
    <row r="714" spans="1:16">
      <c r="A714" s="7">
        <f>ROWS($A$3:A714)</f>
        <v>712</v>
      </c>
      <c r="B714" s="7">
        <f>ROWS($B$670:B714)</f>
        <v>45</v>
      </c>
      <c r="C714" s="182"/>
      <c r="D714" s="27"/>
      <c r="E714" s="32" t="s">
        <v>845</v>
      </c>
      <c r="F714" s="185" t="s">
        <v>846</v>
      </c>
      <c r="G714" s="329" t="s">
        <v>17</v>
      </c>
      <c r="H714" s="31"/>
      <c r="I714" s="182" t="s">
        <v>23</v>
      </c>
      <c r="J714" s="387">
        <v>31672</v>
      </c>
      <c r="K714" s="387"/>
      <c r="L714" s="194">
        <f t="shared" ca="1" si="13"/>
        <v>36</v>
      </c>
      <c r="M714" s="182" t="s">
        <v>24</v>
      </c>
      <c r="N714" s="182" t="s">
        <v>42</v>
      </c>
      <c r="O714" s="207"/>
    </row>
    <row r="715" spans="1:16">
      <c r="A715" s="7">
        <f>ROWS($A$3:A715)</f>
        <v>713</v>
      </c>
      <c r="B715" s="7">
        <f>ROWS($B$670:B715)</f>
        <v>46</v>
      </c>
      <c r="C715" s="179"/>
      <c r="D715" s="47"/>
      <c r="E715" s="28" t="s">
        <v>847</v>
      </c>
      <c r="F715" s="29" t="s">
        <v>848</v>
      </c>
      <c r="G715" s="327" t="s">
        <v>17</v>
      </c>
      <c r="H715" s="31"/>
      <c r="I715" s="179" t="s">
        <v>23</v>
      </c>
      <c r="J715" s="387">
        <v>34183</v>
      </c>
      <c r="K715" s="387"/>
      <c r="L715" s="194">
        <f t="shared" ca="1" si="13"/>
        <v>29</v>
      </c>
      <c r="M715" s="179" t="s">
        <v>24</v>
      </c>
      <c r="N715" s="179" t="s">
        <v>42</v>
      </c>
      <c r="O715" s="207"/>
    </row>
    <row r="716" spans="1:16">
      <c r="A716" s="7">
        <f>ROWS($A$3:A716)</f>
        <v>714</v>
      </c>
      <c r="B716" s="7">
        <f>ROWS($B$670:B716)</f>
        <v>47</v>
      </c>
      <c r="C716" s="182">
        <v>13</v>
      </c>
      <c r="D716" s="27" t="s">
        <v>849</v>
      </c>
      <c r="E716" s="32" t="s">
        <v>850</v>
      </c>
      <c r="F716" s="33" t="s">
        <v>851</v>
      </c>
      <c r="G716" s="331" t="s">
        <v>17</v>
      </c>
      <c r="H716" s="31"/>
      <c r="I716" s="182" t="s">
        <v>23</v>
      </c>
      <c r="J716" s="387">
        <v>28439</v>
      </c>
      <c r="K716" s="387"/>
      <c r="L716" s="194">
        <f t="shared" ca="1" si="13"/>
        <v>45</v>
      </c>
      <c r="M716" s="182" t="s">
        <v>19</v>
      </c>
      <c r="N716" s="182" t="s">
        <v>429</v>
      </c>
      <c r="O716" s="207"/>
    </row>
    <row r="717" spans="1:16">
      <c r="A717" s="7">
        <f>ROWS($A$3:A717)</f>
        <v>715</v>
      </c>
      <c r="B717" s="7">
        <f>ROWS($B$670:B717)</f>
        <v>48</v>
      </c>
      <c r="C717" s="179"/>
      <c r="D717" s="27" t="s">
        <v>849</v>
      </c>
      <c r="E717" s="28" t="s">
        <v>852</v>
      </c>
      <c r="F717" s="29" t="s">
        <v>853</v>
      </c>
      <c r="G717" s="31"/>
      <c r="H717" s="385" t="s">
        <v>7</v>
      </c>
      <c r="I717" s="179" t="s">
        <v>50</v>
      </c>
      <c r="J717" s="387">
        <v>25922</v>
      </c>
      <c r="K717" s="387"/>
      <c r="L717" s="194">
        <f t="shared" ca="1" si="13"/>
        <v>51</v>
      </c>
      <c r="M717" s="179" t="s">
        <v>19</v>
      </c>
      <c r="N717" s="179" t="s">
        <v>429</v>
      </c>
      <c r="O717" s="207"/>
      <c r="P717" t="s">
        <v>2523</v>
      </c>
    </row>
    <row r="718" spans="1:16">
      <c r="A718" s="7">
        <f>ROWS($A$3:A718)</f>
        <v>716</v>
      </c>
      <c r="B718" s="7">
        <f>ROWS($B$670:B718)</f>
        <v>49</v>
      </c>
      <c r="C718" s="182"/>
      <c r="D718" s="27" t="s">
        <v>849</v>
      </c>
      <c r="E718" s="32" t="s">
        <v>854</v>
      </c>
      <c r="F718" s="33" t="s">
        <v>855</v>
      </c>
      <c r="G718" s="31"/>
      <c r="H718" s="386" t="s">
        <v>7</v>
      </c>
      <c r="I718" s="182" t="s">
        <v>50</v>
      </c>
      <c r="J718" s="387">
        <v>40071</v>
      </c>
      <c r="K718" s="387"/>
      <c r="L718" s="194">
        <f t="shared" ca="1" si="13"/>
        <v>13</v>
      </c>
      <c r="M718" s="182" t="s">
        <v>113</v>
      </c>
      <c r="N718" s="182" t="s">
        <v>35</v>
      </c>
      <c r="O718" s="207"/>
    </row>
    <row r="719" spans="1:16">
      <c r="A719" s="7">
        <f>ROWS($A$3:A719)</f>
        <v>717</v>
      </c>
      <c r="B719" s="7">
        <f>ROWS($B$670:B719)</f>
        <v>50</v>
      </c>
      <c r="C719" s="182"/>
      <c r="D719" s="27" t="s">
        <v>849</v>
      </c>
      <c r="E719" s="32" t="s">
        <v>856</v>
      </c>
      <c r="F719" s="33" t="s">
        <v>857</v>
      </c>
      <c r="G719" s="31"/>
      <c r="H719" s="386" t="s">
        <v>7</v>
      </c>
      <c r="I719" s="182" t="s">
        <v>50</v>
      </c>
      <c r="J719" s="387">
        <v>40533</v>
      </c>
      <c r="K719" s="387"/>
      <c r="L719" s="194">
        <f t="shared" ca="1" si="13"/>
        <v>11</v>
      </c>
      <c r="M719" s="182" t="s">
        <v>38</v>
      </c>
      <c r="N719" s="182" t="s">
        <v>35</v>
      </c>
      <c r="O719" s="207"/>
    </row>
    <row r="720" spans="1:16">
      <c r="A720" s="7">
        <f>ROWS($A$3:A720)</f>
        <v>718</v>
      </c>
      <c r="B720" s="7">
        <f>ROWS($B$670:B720)</f>
        <v>51</v>
      </c>
      <c r="C720" s="182">
        <v>14</v>
      </c>
      <c r="D720" s="27" t="s">
        <v>858</v>
      </c>
      <c r="E720" s="32" t="s">
        <v>859</v>
      </c>
      <c r="F720" s="33" t="s">
        <v>860</v>
      </c>
      <c r="G720" s="31"/>
      <c r="H720" s="386" t="s">
        <v>7</v>
      </c>
      <c r="I720" s="182" t="s">
        <v>23</v>
      </c>
      <c r="J720" s="387">
        <v>29789</v>
      </c>
      <c r="K720" s="387"/>
      <c r="L720" s="194">
        <f t="shared" ca="1" si="13"/>
        <v>41</v>
      </c>
      <c r="M720" s="182" t="s">
        <v>19</v>
      </c>
      <c r="N720" s="182" t="s">
        <v>772</v>
      </c>
      <c r="O720" s="207"/>
    </row>
    <row r="721" spans="1:16">
      <c r="A721" s="7">
        <f>ROWS($A$3:A721)</f>
        <v>719</v>
      </c>
      <c r="B721" s="7">
        <f>ROWS($B$670:B721)</f>
        <v>52</v>
      </c>
      <c r="C721" s="179"/>
      <c r="D721" s="47"/>
      <c r="E721" s="28" t="s">
        <v>861</v>
      </c>
      <c r="F721" s="29" t="s">
        <v>862</v>
      </c>
      <c r="G721" s="327" t="s">
        <v>17</v>
      </c>
      <c r="H721" s="31"/>
      <c r="I721" s="179" t="s">
        <v>393</v>
      </c>
      <c r="J721" s="387">
        <v>39989</v>
      </c>
      <c r="K721" s="387"/>
      <c r="L721" s="194">
        <f t="shared" ca="1" si="13"/>
        <v>13</v>
      </c>
      <c r="M721" s="182" t="s">
        <v>113</v>
      </c>
      <c r="N721" s="179" t="s">
        <v>35</v>
      </c>
      <c r="O721" s="207"/>
    </row>
    <row r="722" spans="1:16">
      <c r="A722" s="7">
        <f>ROWS($A$3:A722)</f>
        <v>720</v>
      </c>
      <c r="B722" s="7">
        <f>ROWS($B$670:B722)</f>
        <v>53</v>
      </c>
      <c r="C722" s="182">
        <v>15</v>
      </c>
      <c r="D722" s="27" t="s">
        <v>863</v>
      </c>
      <c r="E722" s="32" t="s">
        <v>864</v>
      </c>
      <c r="F722" s="33" t="s">
        <v>865</v>
      </c>
      <c r="G722" s="31"/>
      <c r="H722" s="386" t="s">
        <v>7</v>
      </c>
      <c r="I722" s="182" t="s">
        <v>866</v>
      </c>
      <c r="J722" s="387">
        <v>16473</v>
      </c>
      <c r="K722" s="387"/>
      <c r="L722" s="194">
        <f t="shared" ca="1" si="13"/>
        <v>77</v>
      </c>
      <c r="M722" s="182" t="s">
        <v>113</v>
      </c>
      <c r="N722" s="182" t="s">
        <v>772</v>
      </c>
      <c r="O722" s="207"/>
    </row>
    <row r="723" spans="1:16">
      <c r="A723" s="7">
        <f>ROWS($A$3:A723)</f>
        <v>721</v>
      </c>
      <c r="B723" s="7">
        <f>ROWS($B$670:B723)</f>
        <v>54</v>
      </c>
      <c r="C723" s="179">
        <v>16</v>
      </c>
      <c r="D723" s="47" t="s">
        <v>868</v>
      </c>
      <c r="E723" s="28" t="s">
        <v>869</v>
      </c>
      <c r="F723" s="29" t="s">
        <v>870</v>
      </c>
      <c r="G723" s="31"/>
      <c r="H723" s="385" t="s">
        <v>7</v>
      </c>
      <c r="I723" s="179" t="s">
        <v>23</v>
      </c>
      <c r="J723" s="387">
        <v>28960</v>
      </c>
      <c r="K723" s="387"/>
      <c r="L723" s="194">
        <f t="shared" ca="1" si="13"/>
        <v>43</v>
      </c>
      <c r="M723" s="182" t="s">
        <v>19</v>
      </c>
      <c r="N723" s="179" t="s">
        <v>42</v>
      </c>
      <c r="O723" s="207"/>
    </row>
    <row r="724" spans="1:16">
      <c r="A724" s="7">
        <f>ROWS($A$3:A724)</f>
        <v>722</v>
      </c>
      <c r="B724" s="7">
        <f>ROWS($B$670:B724)</f>
        <v>55</v>
      </c>
      <c r="C724" s="182"/>
      <c r="D724" s="27"/>
      <c r="E724" s="32" t="s">
        <v>871</v>
      </c>
      <c r="F724" s="33" t="s">
        <v>872</v>
      </c>
      <c r="G724" s="331" t="s">
        <v>17</v>
      </c>
      <c r="H724" s="31"/>
      <c r="I724" s="182" t="s">
        <v>191</v>
      </c>
      <c r="J724" s="387">
        <v>38970</v>
      </c>
      <c r="K724" s="387"/>
      <c r="L724" s="194">
        <f t="shared" ca="1" si="13"/>
        <v>16</v>
      </c>
      <c r="M724" s="182" t="s">
        <v>24</v>
      </c>
      <c r="N724" s="182" t="s">
        <v>35</v>
      </c>
      <c r="O724" s="207"/>
    </row>
    <row r="725" spans="1:16">
      <c r="A725" s="7">
        <f>ROWS($A$3:A725)</f>
        <v>723</v>
      </c>
      <c r="B725" s="7">
        <f>ROWS($B$670:B725)</f>
        <v>56</v>
      </c>
      <c r="C725" s="179">
        <v>17</v>
      </c>
      <c r="D725" s="47" t="s">
        <v>873</v>
      </c>
      <c r="E725" s="28" t="s">
        <v>874</v>
      </c>
      <c r="F725" s="29" t="s">
        <v>875</v>
      </c>
      <c r="G725" s="327" t="s">
        <v>17</v>
      </c>
      <c r="H725" s="31"/>
      <c r="I725" s="179" t="s">
        <v>876</v>
      </c>
      <c r="J725" s="387">
        <v>19218</v>
      </c>
      <c r="K725" s="387"/>
      <c r="L725" s="194">
        <f t="shared" ca="1" si="13"/>
        <v>70</v>
      </c>
      <c r="M725" s="179" t="s">
        <v>24</v>
      </c>
      <c r="N725" s="179" t="s">
        <v>772</v>
      </c>
      <c r="O725" s="207"/>
      <c r="P725" t="s">
        <v>2523</v>
      </c>
    </row>
    <row r="726" spans="1:16">
      <c r="A726" s="7">
        <f>ROWS($A$3:A726)</f>
        <v>724</v>
      </c>
      <c r="B726" s="7">
        <f>ROWS($B$670:B726)</f>
        <v>57</v>
      </c>
      <c r="C726" s="179"/>
      <c r="D726" s="47"/>
      <c r="E726" s="28" t="s">
        <v>877</v>
      </c>
      <c r="F726" s="29" t="s">
        <v>878</v>
      </c>
      <c r="G726" s="31"/>
      <c r="H726" s="385" t="s">
        <v>7</v>
      </c>
      <c r="I726" s="179" t="s">
        <v>23</v>
      </c>
      <c r="J726" s="387">
        <v>21325</v>
      </c>
      <c r="K726" s="387"/>
      <c r="L726" s="194">
        <f t="shared" ca="1" si="13"/>
        <v>64</v>
      </c>
      <c r="M726" s="179" t="s">
        <v>24</v>
      </c>
      <c r="N726" s="179" t="s">
        <v>772</v>
      </c>
      <c r="O726" s="207"/>
    </row>
    <row r="727" spans="1:16">
      <c r="A727" s="7">
        <f>ROWS($A$3:A727)</f>
        <v>725</v>
      </c>
      <c r="B727" s="7">
        <f>ROWS($B$670:B727)</f>
        <v>58</v>
      </c>
      <c r="C727" s="179">
        <v>18</v>
      </c>
      <c r="D727" s="47" t="s">
        <v>879</v>
      </c>
      <c r="E727" s="28" t="s">
        <v>880</v>
      </c>
      <c r="F727" s="48" t="s">
        <v>881</v>
      </c>
      <c r="G727" s="326" t="s">
        <v>17</v>
      </c>
      <c r="H727" s="31"/>
      <c r="I727" s="179" t="s">
        <v>50</v>
      </c>
      <c r="J727" s="387">
        <v>24754</v>
      </c>
      <c r="K727" s="387"/>
      <c r="L727" s="194">
        <f t="shared" ca="1" si="13"/>
        <v>55</v>
      </c>
      <c r="M727" s="179" t="s">
        <v>98</v>
      </c>
      <c r="N727" s="179" t="s">
        <v>42</v>
      </c>
      <c r="O727" s="207"/>
    </row>
    <row r="728" spans="1:16">
      <c r="A728" s="7">
        <f>ROWS($A$3:A728)</f>
        <v>726</v>
      </c>
      <c r="B728" s="7">
        <f>ROWS($B$670:B728)</f>
        <v>59</v>
      </c>
      <c r="C728" s="179"/>
      <c r="D728" s="47"/>
      <c r="E728" s="28" t="s">
        <v>882</v>
      </c>
      <c r="F728" s="29" t="s">
        <v>883</v>
      </c>
      <c r="G728" s="31"/>
      <c r="H728" s="385" t="s">
        <v>7</v>
      </c>
      <c r="I728" s="179" t="s">
        <v>437</v>
      </c>
      <c r="J728" s="387">
        <v>24917</v>
      </c>
      <c r="K728" s="387"/>
      <c r="L728" s="194">
        <v>52</v>
      </c>
      <c r="M728" s="179" t="s">
        <v>82</v>
      </c>
      <c r="N728" s="179" t="s">
        <v>47</v>
      </c>
      <c r="O728" s="207"/>
    </row>
    <row r="729" spans="1:16">
      <c r="A729" s="7">
        <f>ROWS($A$3:A729)</f>
        <v>727</v>
      </c>
      <c r="B729" s="7">
        <f>ROWS($B$670:B729)</f>
        <v>60</v>
      </c>
      <c r="C729" s="179"/>
      <c r="D729" s="47"/>
      <c r="E729" s="28" t="s">
        <v>884</v>
      </c>
      <c r="F729" s="29" t="s">
        <v>885</v>
      </c>
      <c r="G729" s="31"/>
      <c r="H729" s="385" t="s">
        <v>7</v>
      </c>
      <c r="I729" s="179" t="s">
        <v>23</v>
      </c>
      <c r="J729" s="387">
        <v>35974</v>
      </c>
      <c r="K729" s="387"/>
      <c r="L729" s="194">
        <v>22</v>
      </c>
      <c r="M729" s="182" t="s">
        <v>19</v>
      </c>
      <c r="N729" s="179" t="s">
        <v>35</v>
      </c>
      <c r="O729" s="207"/>
    </row>
    <row r="730" spans="1:16">
      <c r="A730" s="7">
        <f>ROWS($A$3:A730)</f>
        <v>728</v>
      </c>
      <c r="B730" s="7">
        <f>ROWS($B$670:B730)</f>
        <v>61</v>
      </c>
      <c r="C730" s="179"/>
      <c r="D730" s="47"/>
      <c r="E730" s="28" t="s">
        <v>886</v>
      </c>
      <c r="F730" s="29" t="s">
        <v>887</v>
      </c>
      <c r="G730" s="327" t="s">
        <v>17</v>
      </c>
      <c r="H730" s="31"/>
      <c r="I730" s="179" t="s">
        <v>50</v>
      </c>
      <c r="J730" s="387">
        <v>36525</v>
      </c>
      <c r="K730" s="387"/>
      <c r="L730" s="194">
        <v>20</v>
      </c>
      <c r="M730" s="182" t="s">
        <v>19</v>
      </c>
      <c r="N730" s="179" t="s">
        <v>35</v>
      </c>
      <c r="O730" s="207"/>
    </row>
    <row r="731" spans="1:16">
      <c r="A731" s="7">
        <f>ROWS($A$3:A731)</f>
        <v>729</v>
      </c>
      <c r="B731" s="7">
        <f>ROWS($B$670:B731)</f>
        <v>62</v>
      </c>
      <c r="C731" s="179"/>
      <c r="D731" s="47"/>
      <c r="E731" s="28" t="s">
        <v>888</v>
      </c>
      <c r="F731" s="29" t="s">
        <v>889</v>
      </c>
      <c r="G731" s="31"/>
      <c r="H731" s="385" t="s">
        <v>7</v>
      </c>
      <c r="I731" s="179" t="s">
        <v>50</v>
      </c>
      <c r="J731" s="387">
        <v>37141</v>
      </c>
      <c r="K731" s="387"/>
      <c r="L731" s="194">
        <v>19</v>
      </c>
      <c r="M731" s="182" t="s">
        <v>19</v>
      </c>
      <c r="N731" s="179" t="s">
        <v>35</v>
      </c>
      <c r="O731" s="207"/>
    </row>
    <row r="732" spans="1:16">
      <c r="A732" s="7">
        <f>ROWS($A$3:A732)</f>
        <v>730</v>
      </c>
      <c r="B732" s="7">
        <f>ROWS($B$670:B732)</f>
        <v>63</v>
      </c>
      <c r="C732" s="179"/>
      <c r="D732" s="47"/>
      <c r="E732" s="28" t="s">
        <v>890</v>
      </c>
      <c r="F732" s="29" t="s">
        <v>891</v>
      </c>
      <c r="G732" s="31"/>
      <c r="H732" s="385" t="s">
        <v>7</v>
      </c>
      <c r="I732" s="179" t="s">
        <v>50</v>
      </c>
      <c r="J732" s="387">
        <v>37589</v>
      </c>
      <c r="K732" s="387"/>
      <c r="L732" s="194">
        <v>18</v>
      </c>
      <c r="M732" s="182" t="s">
        <v>19</v>
      </c>
      <c r="N732" s="179" t="s">
        <v>35</v>
      </c>
      <c r="O732" s="207"/>
    </row>
    <row r="733" spans="1:16">
      <c r="A733" s="7">
        <f>ROWS($A$3:A733)</f>
        <v>731</v>
      </c>
      <c r="B733" s="7">
        <f>ROWS($B$670:B733)</f>
        <v>64</v>
      </c>
      <c r="C733" s="179"/>
      <c r="D733" s="47"/>
      <c r="E733" s="28" t="s">
        <v>892</v>
      </c>
      <c r="F733" s="48" t="s">
        <v>893</v>
      </c>
      <c r="G733" s="31"/>
      <c r="H733" s="385" t="s">
        <v>7</v>
      </c>
      <c r="I733" s="179" t="s">
        <v>50</v>
      </c>
      <c r="J733" s="387">
        <v>37811</v>
      </c>
      <c r="K733" s="387"/>
      <c r="L733" s="194">
        <v>17</v>
      </c>
      <c r="M733" s="182" t="s">
        <v>19</v>
      </c>
      <c r="N733" s="179" t="s">
        <v>35</v>
      </c>
      <c r="O733" s="207"/>
    </row>
    <row r="734" spans="1:16">
      <c r="A734" s="7">
        <f>ROWS($A$3:A734)</f>
        <v>732</v>
      </c>
      <c r="B734" s="7">
        <f>ROWS($B$670:B734)</f>
        <v>65</v>
      </c>
      <c r="C734" s="179">
        <v>19</v>
      </c>
      <c r="D734" s="47" t="s">
        <v>894</v>
      </c>
      <c r="E734" s="28" t="s">
        <v>895</v>
      </c>
      <c r="F734" s="29" t="s">
        <v>896</v>
      </c>
      <c r="G734" s="327" t="s">
        <v>17</v>
      </c>
      <c r="H734" s="31"/>
      <c r="I734" s="179" t="s">
        <v>50</v>
      </c>
      <c r="J734" s="387">
        <v>25572</v>
      </c>
      <c r="K734" s="387"/>
      <c r="L734" s="194">
        <f t="shared" ca="1" si="13"/>
        <v>52</v>
      </c>
      <c r="M734" s="182" t="s">
        <v>19</v>
      </c>
      <c r="N734" s="179" t="s">
        <v>74</v>
      </c>
      <c r="O734" s="207"/>
    </row>
    <row r="735" spans="1:16">
      <c r="A735" s="7">
        <f>ROWS($A$3:A735)</f>
        <v>733</v>
      </c>
      <c r="B735" s="7">
        <f>ROWS($B$670:B735)</f>
        <v>66</v>
      </c>
      <c r="C735" s="179"/>
      <c r="D735" s="47"/>
      <c r="E735" s="28" t="s">
        <v>897</v>
      </c>
      <c r="F735" s="29" t="s">
        <v>898</v>
      </c>
      <c r="G735" s="31"/>
      <c r="H735" s="385" t="s">
        <v>7</v>
      </c>
      <c r="I735" s="179" t="s">
        <v>50</v>
      </c>
      <c r="J735" s="387">
        <v>25846</v>
      </c>
      <c r="K735" s="387"/>
      <c r="L735" s="194">
        <f t="shared" ca="1" si="13"/>
        <v>52</v>
      </c>
      <c r="M735" s="182" t="s">
        <v>19</v>
      </c>
      <c r="N735" s="179" t="s">
        <v>47</v>
      </c>
      <c r="O735" s="207"/>
    </row>
    <row r="736" spans="1:16">
      <c r="A736" s="7">
        <f>ROWS($A$3:A736)</f>
        <v>734</v>
      </c>
      <c r="B736" s="7">
        <f>ROWS($B$670:B736)</f>
        <v>67</v>
      </c>
      <c r="C736" s="179"/>
      <c r="D736" s="47"/>
      <c r="E736" s="28" t="s">
        <v>899</v>
      </c>
      <c r="F736" s="29" t="s">
        <v>900</v>
      </c>
      <c r="G736" s="31"/>
      <c r="H736" s="385" t="s">
        <v>7</v>
      </c>
      <c r="I736" s="179" t="s">
        <v>50</v>
      </c>
      <c r="J736" s="387">
        <v>35631</v>
      </c>
      <c r="K736" s="387"/>
      <c r="L736" s="194">
        <f t="shared" ref="L736:L799" ca="1" si="14">ROUNDDOWN(YEARFRAC(J736,TODAY(),1),0)</f>
        <v>25</v>
      </c>
      <c r="M736" s="182" t="s">
        <v>19</v>
      </c>
      <c r="N736" s="179" t="s">
        <v>35</v>
      </c>
      <c r="O736" s="207"/>
    </row>
    <row r="737" spans="1:16">
      <c r="A737" s="7">
        <f>ROWS($A$3:A737)</f>
        <v>735</v>
      </c>
      <c r="B737" s="7">
        <f>ROWS($B$670:B737)</f>
        <v>68</v>
      </c>
      <c r="C737" s="179"/>
      <c r="D737" s="47"/>
      <c r="E737" s="28" t="s">
        <v>902</v>
      </c>
      <c r="F737" s="48" t="s">
        <v>903</v>
      </c>
      <c r="G737" s="31"/>
      <c r="H737" s="385" t="s">
        <v>7</v>
      </c>
      <c r="I737" s="179" t="s">
        <v>904</v>
      </c>
      <c r="J737" s="387">
        <v>36994</v>
      </c>
      <c r="K737" s="387"/>
      <c r="L737" s="194">
        <f t="shared" ca="1" si="14"/>
        <v>21</v>
      </c>
      <c r="M737" s="182" t="s">
        <v>19</v>
      </c>
      <c r="N737" s="179" t="s">
        <v>35</v>
      </c>
      <c r="O737" s="207"/>
    </row>
    <row r="738" spans="1:16">
      <c r="A738" s="7">
        <f>ROWS($A$3:A738)</f>
        <v>736</v>
      </c>
      <c r="B738" s="7">
        <f>ROWS($B$670:B738)</f>
        <v>69</v>
      </c>
      <c r="C738" s="179"/>
      <c r="D738" s="47"/>
      <c r="E738" s="28" t="s">
        <v>905</v>
      </c>
      <c r="F738" s="29" t="s">
        <v>906</v>
      </c>
      <c r="G738" s="31"/>
      <c r="H738" s="385" t="s">
        <v>7</v>
      </c>
      <c r="I738" s="179" t="s">
        <v>904</v>
      </c>
      <c r="J738" s="387">
        <v>37523</v>
      </c>
      <c r="K738" s="387"/>
      <c r="L738" s="194">
        <f t="shared" ca="1" si="14"/>
        <v>20</v>
      </c>
      <c r="M738" s="182" t="s">
        <v>19</v>
      </c>
      <c r="N738" s="179" t="s">
        <v>35</v>
      </c>
      <c r="O738" s="207"/>
    </row>
    <row r="739" spans="1:16">
      <c r="A739" s="7">
        <f>ROWS($A$3:A739)</f>
        <v>737</v>
      </c>
      <c r="B739" s="7">
        <f>ROWS($B$670:B739)</f>
        <v>70</v>
      </c>
      <c r="C739" s="179"/>
      <c r="D739" s="47"/>
      <c r="E739" s="28" t="s">
        <v>907</v>
      </c>
      <c r="F739" s="29" t="s">
        <v>908</v>
      </c>
      <c r="G739" s="31"/>
      <c r="H739" s="385" t="s">
        <v>7</v>
      </c>
      <c r="I739" s="179" t="s">
        <v>904</v>
      </c>
      <c r="J739" s="387">
        <v>38282</v>
      </c>
      <c r="K739" s="387"/>
      <c r="L739" s="194">
        <f t="shared" ca="1" si="14"/>
        <v>18</v>
      </c>
      <c r="M739" s="179" t="s">
        <v>24</v>
      </c>
      <c r="N739" s="179" t="s">
        <v>35</v>
      </c>
      <c r="O739" s="207"/>
    </row>
    <row r="740" spans="1:16">
      <c r="A740" s="7">
        <f>ROWS($A$3:A740)</f>
        <v>738</v>
      </c>
      <c r="B740" s="7">
        <f>ROWS($B$670:B740)</f>
        <v>71</v>
      </c>
      <c r="C740" s="179">
        <v>20</v>
      </c>
      <c r="D740" s="47" t="s">
        <v>909</v>
      </c>
      <c r="E740" s="28" t="s">
        <v>910</v>
      </c>
      <c r="F740" s="29" t="s">
        <v>911</v>
      </c>
      <c r="G740" s="327" t="s">
        <v>17</v>
      </c>
      <c r="H740" s="31"/>
      <c r="I740" s="179" t="s">
        <v>50</v>
      </c>
      <c r="J740" s="387">
        <v>21775</v>
      </c>
      <c r="K740" s="387"/>
      <c r="L740" s="194">
        <f t="shared" ca="1" si="14"/>
        <v>63</v>
      </c>
      <c r="M740" s="179" t="s">
        <v>24</v>
      </c>
      <c r="N740" s="179" t="s">
        <v>772</v>
      </c>
      <c r="O740" s="207"/>
    </row>
    <row r="741" spans="1:16">
      <c r="A741" s="7">
        <f>ROWS($A$3:A741)</f>
        <v>739</v>
      </c>
      <c r="B741" s="7">
        <f>ROWS($B$670:B741)</f>
        <v>72</v>
      </c>
      <c r="C741" s="179"/>
      <c r="D741" s="47"/>
      <c r="E741" s="28" t="s">
        <v>912</v>
      </c>
      <c r="F741" s="29" t="s">
        <v>913</v>
      </c>
      <c r="G741" s="31"/>
      <c r="H741" s="385" t="s">
        <v>7</v>
      </c>
      <c r="I741" s="179" t="s">
        <v>50</v>
      </c>
      <c r="J741" s="387">
        <v>24961</v>
      </c>
      <c r="K741" s="387"/>
      <c r="L741" s="194">
        <f t="shared" ca="1" si="14"/>
        <v>54</v>
      </c>
      <c r="M741" s="182" t="s">
        <v>19</v>
      </c>
      <c r="N741" s="179" t="s">
        <v>772</v>
      </c>
      <c r="O741" s="207"/>
    </row>
    <row r="742" spans="1:16">
      <c r="A742" s="7">
        <f>ROWS($A$3:A742)</f>
        <v>740</v>
      </c>
      <c r="B742" s="7">
        <f>ROWS($B$670:B742)</f>
        <v>73</v>
      </c>
      <c r="C742" s="179"/>
      <c r="D742" s="47"/>
      <c r="E742" s="28" t="s">
        <v>914</v>
      </c>
      <c r="F742" s="29" t="s">
        <v>915</v>
      </c>
      <c r="G742" s="31"/>
      <c r="H742" s="385" t="s">
        <v>7</v>
      </c>
      <c r="I742" s="179" t="s">
        <v>23</v>
      </c>
      <c r="J742" s="387">
        <v>33839</v>
      </c>
      <c r="K742" s="387"/>
      <c r="L742" s="194">
        <f t="shared" ca="1" si="14"/>
        <v>30</v>
      </c>
      <c r="M742" s="179" t="s">
        <v>82</v>
      </c>
      <c r="N742" s="179" t="s">
        <v>42</v>
      </c>
      <c r="O742" s="207"/>
    </row>
    <row r="743" spans="1:16">
      <c r="A743" s="7">
        <f>ROWS($A$3:A743)</f>
        <v>741</v>
      </c>
      <c r="B743" s="7">
        <f>ROWS($B$670:B743)</f>
        <v>74</v>
      </c>
      <c r="C743" s="179"/>
      <c r="D743" s="47"/>
      <c r="E743" s="28" t="s">
        <v>916</v>
      </c>
      <c r="F743" s="29" t="s">
        <v>917</v>
      </c>
      <c r="G743" s="327" t="s">
        <v>17</v>
      </c>
      <c r="H743" s="31"/>
      <c r="I743" s="179" t="s">
        <v>23</v>
      </c>
      <c r="J743" s="387">
        <v>34700</v>
      </c>
      <c r="K743" s="387"/>
      <c r="L743" s="194">
        <f t="shared" ca="1" si="14"/>
        <v>27</v>
      </c>
      <c r="M743" s="179" t="s">
        <v>82</v>
      </c>
      <c r="N743" s="179" t="s">
        <v>42</v>
      </c>
      <c r="O743" s="207"/>
    </row>
    <row r="744" spans="1:16">
      <c r="A744" s="7">
        <f>ROWS($A$3:A744)</f>
        <v>742</v>
      </c>
      <c r="B744" s="7">
        <f>ROWS($B$670:B744)</f>
        <v>75</v>
      </c>
      <c r="C744" s="179"/>
      <c r="D744" s="47"/>
      <c r="E744" s="28" t="s">
        <v>918</v>
      </c>
      <c r="F744" s="48" t="s">
        <v>919</v>
      </c>
      <c r="G744" s="332" t="s">
        <v>17</v>
      </c>
      <c r="H744" s="31"/>
      <c r="I744" s="179" t="s">
        <v>23</v>
      </c>
      <c r="J744" s="387">
        <v>35574</v>
      </c>
      <c r="K744" s="387"/>
      <c r="L744" s="194">
        <f t="shared" ca="1" si="14"/>
        <v>25</v>
      </c>
      <c r="M744" s="179" t="s">
        <v>82</v>
      </c>
      <c r="N744" s="179" t="s">
        <v>42</v>
      </c>
      <c r="O744" s="207"/>
    </row>
    <row r="745" spans="1:16">
      <c r="A745" s="7">
        <f>ROWS($A$3:A745)</f>
        <v>743</v>
      </c>
      <c r="B745" s="7">
        <f>ROWS($B$670:B745)</f>
        <v>76</v>
      </c>
      <c r="C745" s="179"/>
      <c r="D745" s="47"/>
      <c r="E745" s="28" t="s">
        <v>920</v>
      </c>
      <c r="F745" s="48" t="s">
        <v>921</v>
      </c>
      <c r="G745" s="327" t="s">
        <v>17</v>
      </c>
      <c r="H745" s="31"/>
      <c r="I745" s="179" t="s">
        <v>23</v>
      </c>
      <c r="J745" s="387">
        <v>38163</v>
      </c>
      <c r="K745" s="387"/>
      <c r="L745" s="194">
        <f t="shared" ca="1" si="14"/>
        <v>18</v>
      </c>
      <c r="M745" s="182" t="s">
        <v>19</v>
      </c>
      <c r="N745" s="179" t="s">
        <v>35</v>
      </c>
      <c r="O745" s="207"/>
    </row>
    <row r="746" spans="1:16">
      <c r="A746" s="7">
        <f>ROWS($A$3:A746)</f>
        <v>744</v>
      </c>
      <c r="B746" s="7">
        <f>ROWS($B$670:B746)</f>
        <v>77</v>
      </c>
      <c r="C746" s="179"/>
      <c r="D746" s="47"/>
      <c r="E746" s="28" t="s">
        <v>922</v>
      </c>
      <c r="F746" s="48" t="s">
        <v>923</v>
      </c>
      <c r="G746" s="327" t="s">
        <v>17</v>
      </c>
      <c r="H746" s="31"/>
      <c r="I746" s="179" t="s">
        <v>23</v>
      </c>
      <c r="J746" s="387">
        <v>39408</v>
      </c>
      <c r="K746" s="387"/>
      <c r="L746" s="194">
        <f t="shared" ca="1" si="14"/>
        <v>15</v>
      </c>
      <c r="M746" s="182" t="s">
        <v>113</v>
      </c>
      <c r="N746" s="179" t="s">
        <v>35</v>
      </c>
      <c r="O746" s="207"/>
    </row>
    <row r="747" spans="1:16">
      <c r="A747" s="7">
        <f>ROWS($A$3:A747)</f>
        <v>745</v>
      </c>
      <c r="B747" s="7">
        <f>ROWS($B$670:B747)</f>
        <v>78</v>
      </c>
      <c r="C747" s="179">
        <v>21</v>
      </c>
      <c r="D747" s="47" t="s">
        <v>924</v>
      </c>
      <c r="E747" s="28" t="s">
        <v>925</v>
      </c>
      <c r="F747" s="48" t="s">
        <v>926</v>
      </c>
      <c r="G747" s="326" t="s">
        <v>17</v>
      </c>
      <c r="H747" s="31"/>
      <c r="I747" s="179" t="s">
        <v>50</v>
      </c>
      <c r="J747" s="387">
        <v>29450</v>
      </c>
      <c r="K747" s="387"/>
      <c r="L747" s="194">
        <f t="shared" ca="1" si="14"/>
        <v>42</v>
      </c>
      <c r="M747" s="182" t="s">
        <v>19</v>
      </c>
      <c r="N747" s="179" t="s">
        <v>42</v>
      </c>
      <c r="O747" s="207"/>
    </row>
    <row r="748" spans="1:16">
      <c r="A748" s="7">
        <f>ROWS($A$3:A748)</f>
        <v>746</v>
      </c>
      <c r="B748" s="7">
        <f>ROWS($B$670:B748)</f>
        <v>79</v>
      </c>
      <c r="C748" s="179"/>
      <c r="D748" s="47"/>
      <c r="E748" s="28" t="s">
        <v>927</v>
      </c>
      <c r="F748" s="29" t="s">
        <v>928</v>
      </c>
      <c r="G748" s="31"/>
      <c r="H748" s="385" t="s">
        <v>7</v>
      </c>
      <c r="I748" s="179" t="s">
        <v>191</v>
      </c>
      <c r="J748" s="387">
        <v>31041</v>
      </c>
      <c r="K748" s="387"/>
      <c r="L748" s="194">
        <f t="shared" ca="1" si="14"/>
        <v>37</v>
      </c>
      <c r="M748" s="179" t="s">
        <v>24</v>
      </c>
      <c r="N748" s="179" t="s">
        <v>47</v>
      </c>
      <c r="O748" s="207"/>
    </row>
    <row r="749" spans="1:16">
      <c r="A749" s="7">
        <f>ROWS($A$3:A749)</f>
        <v>747</v>
      </c>
      <c r="B749" s="7">
        <f>ROWS($B$670:B749)</f>
        <v>80</v>
      </c>
      <c r="C749" s="179"/>
      <c r="D749" s="47"/>
      <c r="E749" s="28" t="s">
        <v>929</v>
      </c>
      <c r="F749" s="29" t="s">
        <v>930</v>
      </c>
      <c r="G749" s="31"/>
      <c r="H749" s="385" t="s">
        <v>7</v>
      </c>
      <c r="I749" s="179" t="s">
        <v>50</v>
      </c>
      <c r="J749" s="387">
        <v>39445</v>
      </c>
      <c r="K749" s="387"/>
      <c r="L749" s="194">
        <f t="shared" ca="1" si="14"/>
        <v>14</v>
      </c>
      <c r="M749" s="182" t="s">
        <v>113</v>
      </c>
      <c r="N749" s="179" t="s">
        <v>35</v>
      </c>
      <c r="O749" s="207"/>
    </row>
    <row r="750" spans="1:16" ht="15.75">
      <c r="A750" s="7">
        <f>ROWS($A$3:A750)</f>
        <v>748</v>
      </c>
      <c r="B750" s="7">
        <f>ROWS($B$670:B750)</f>
        <v>81</v>
      </c>
      <c r="C750" s="179"/>
      <c r="D750" s="47"/>
      <c r="E750" s="28" t="s">
        <v>931</v>
      </c>
      <c r="F750" s="29" t="s">
        <v>932</v>
      </c>
      <c r="G750" s="31"/>
      <c r="H750" s="385" t="s">
        <v>7</v>
      </c>
      <c r="I750" s="212" t="s">
        <v>50</v>
      </c>
      <c r="J750" s="387">
        <v>40303</v>
      </c>
      <c r="K750" s="387"/>
      <c r="L750" s="194">
        <f t="shared" ca="1" si="14"/>
        <v>12</v>
      </c>
      <c r="M750" s="179" t="s">
        <v>38</v>
      </c>
      <c r="N750" s="179" t="s">
        <v>35</v>
      </c>
      <c r="O750" s="207"/>
    </row>
    <row r="751" spans="1:16" ht="15.75">
      <c r="A751" s="7">
        <f>ROWS($A$3:A751)</f>
        <v>749</v>
      </c>
      <c r="B751" s="7">
        <f>ROWS($B$670:B751)</f>
        <v>82</v>
      </c>
      <c r="C751" s="179"/>
      <c r="D751" s="47"/>
      <c r="E751" s="28" t="s">
        <v>933</v>
      </c>
      <c r="F751" s="29" t="s">
        <v>934</v>
      </c>
      <c r="G751" s="327" t="s">
        <v>17</v>
      </c>
      <c r="H751" s="31"/>
      <c r="I751" s="212" t="s">
        <v>50</v>
      </c>
      <c r="J751" s="387">
        <v>40811</v>
      </c>
      <c r="K751" s="387"/>
      <c r="L751" s="194">
        <f t="shared" ca="1" si="14"/>
        <v>11</v>
      </c>
      <c r="M751" s="179" t="s">
        <v>38</v>
      </c>
      <c r="N751" s="179" t="s">
        <v>35</v>
      </c>
      <c r="O751" s="207"/>
    </row>
    <row r="752" spans="1:16">
      <c r="A752" s="7">
        <f>ROWS($A$3:A752)</f>
        <v>750</v>
      </c>
      <c r="B752" s="7">
        <f>ROWS($B$670:B752)</f>
        <v>83</v>
      </c>
      <c r="C752" s="179">
        <v>22</v>
      </c>
      <c r="D752" s="47" t="s">
        <v>935</v>
      </c>
      <c r="E752" s="28" t="s">
        <v>2332</v>
      </c>
      <c r="F752" s="48" t="s">
        <v>937</v>
      </c>
      <c r="G752" s="327" t="s">
        <v>17</v>
      </c>
      <c r="H752" s="31"/>
      <c r="I752" s="179" t="s">
        <v>23</v>
      </c>
      <c r="J752" s="387">
        <v>20586</v>
      </c>
      <c r="K752" s="387"/>
      <c r="L752" s="194">
        <f t="shared" ca="1" si="14"/>
        <v>66</v>
      </c>
      <c r="M752" s="179" t="s">
        <v>24</v>
      </c>
      <c r="N752" s="179" t="s">
        <v>772</v>
      </c>
      <c r="O752" s="207"/>
      <c r="P752" t="s">
        <v>2522</v>
      </c>
    </row>
    <row r="753" spans="1:15">
      <c r="A753" s="7">
        <f>ROWS($A$3:A753)</f>
        <v>751</v>
      </c>
      <c r="B753" s="7">
        <f>ROWS($B$670:B753)</f>
        <v>84</v>
      </c>
      <c r="C753" s="179"/>
      <c r="D753" s="47"/>
      <c r="E753" s="28" t="s">
        <v>938</v>
      </c>
      <c r="F753" s="29" t="s">
        <v>939</v>
      </c>
      <c r="G753" s="327" t="s">
        <v>17</v>
      </c>
      <c r="H753" s="31"/>
      <c r="I753" s="179" t="s">
        <v>81</v>
      </c>
      <c r="J753" s="387">
        <v>30054</v>
      </c>
      <c r="K753" s="387"/>
      <c r="L753" s="194">
        <f t="shared" ca="1" si="14"/>
        <v>40</v>
      </c>
      <c r="M753" s="182" t="s">
        <v>19</v>
      </c>
      <c r="N753" s="179" t="s">
        <v>42</v>
      </c>
      <c r="O753" s="207"/>
    </row>
    <row r="754" spans="1:15">
      <c r="A754" s="7">
        <f>ROWS($A$3:A754)</f>
        <v>752</v>
      </c>
      <c r="B754" s="7">
        <f>ROWS($B$670:B754)</f>
        <v>85</v>
      </c>
      <c r="C754" s="179">
        <v>23</v>
      </c>
      <c r="D754" s="47" t="s">
        <v>940</v>
      </c>
      <c r="E754" s="28" t="s">
        <v>941</v>
      </c>
      <c r="F754" s="48" t="s">
        <v>942</v>
      </c>
      <c r="G754" s="326" t="s">
        <v>17</v>
      </c>
      <c r="H754" s="31"/>
      <c r="I754" s="179" t="s">
        <v>81</v>
      </c>
      <c r="J754" s="387">
        <v>31217</v>
      </c>
      <c r="K754" s="387"/>
      <c r="L754" s="194">
        <f t="shared" ca="1" si="14"/>
        <v>37</v>
      </c>
      <c r="M754" s="179" t="s">
        <v>82</v>
      </c>
      <c r="N754" s="179" t="s">
        <v>42</v>
      </c>
      <c r="O754" s="207"/>
    </row>
    <row r="755" spans="1:15">
      <c r="A755" s="7">
        <f>ROWS($A$3:A755)</f>
        <v>753</v>
      </c>
      <c r="B755" s="7">
        <f>ROWS($B$670:B755)</f>
        <v>86</v>
      </c>
      <c r="C755" s="179"/>
      <c r="D755" s="47"/>
      <c r="E755" s="28" t="s">
        <v>943</v>
      </c>
      <c r="F755" s="29" t="s">
        <v>944</v>
      </c>
      <c r="G755" s="31"/>
      <c r="H755" s="385" t="s">
        <v>7</v>
      </c>
      <c r="I755" s="179" t="s">
        <v>23</v>
      </c>
      <c r="J755" s="387">
        <v>32271</v>
      </c>
      <c r="K755" s="387"/>
      <c r="L755" s="194">
        <f t="shared" ca="1" si="14"/>
        <v>34</v>
      </c>
      <c r="M755" s="182" t="s">
        <v>19</v>
      </c>
      <c r="N755" s="179" t="s">
        <v>42</v>
      </c>
      <c r="O755" s="207"/>
    </row>
    <row r="756" spans="1:15">
      <c r="A756" s="7">
        <f>ROWS($A$3:A756)</f>
        <v>754</v>
      </c>
      <c r="B756" s="7">
        <f>ROWS($B$670:B756)</f>
        <v>87</v>
      </c>
      <c r="C756" s="179"/>
      <c r="D756" s="47"/>
      <c r="E756" s="28" t="s">
        <v>945</v>
      </c>
      <c r="F756" s="29" t="s">
        <v>946</v>
      </c>
      <c r="G756" s="327" t="s">
        <v>17</v>
      </c>
      <c r="H756" s="31"/>
      <c r="I756" s="179" t="s">
        <v>50</v>
      </c>
      <c r="J756" s="387">
        <v>41007</v>
      </c>
      <c r="K756" s="387"/>
      <c r="L756" s="194">
        <f t="shared" ca="1" si="14"/>
        <v>10</v>
      </c>
      <c r="M756" s="179" t="s">
        <v>38</v>
      </c>
      <c r="N756" s="179" t="s">
        <v>35</v>
      </c>
      <c r="O756" s="207"/>
    </row>
    <row r="757" spans="1:15">
      <c r="A757" s="7">
        <f>ROWS($A$3:A757)</f>
        <v>755</v>
      </c>
      <c r="B757" s="7">
        <f>ROWS($B$670:B757)</f>
        <v>88</v>
      </c>
      <c r="C757" s="179"/>
      <c r="D757" s="47"/>
      <c r="E757" s="28" t="s">
        <v>947</v>
      </c>
      <c r="F757" s="48" t="s">
        <v>948</v>
      </c>
      <c r="G757" s="31"/>
      <c r="H757" s="326" t="s">
        <v>7</v>
      </c>
      <c r="I757" s="179" t="s">
        <v>50</v>
      </c>
      <c r="J757" s="387">
        <v>41785</v>
      </c>
      <c r="K757" s="387"/>
      <c r="L757" s="194">
        <f t="shared" ca="1" si="14"/>
        <v>8</v>
      </c>
      <c r="M757" s="179" t="s">
        <v>38</v>
      </c>
      <c r="N757" s="179" t="s">
        <v>35</v>
      </c>
      <c r="O757" s="207"/>
    </row>
    <row r="758" spans="1:15">
      <c r="A758" s="7">
        <f>ROWS($A$3:A758)</f>
        <v>756</v>
      </c>
      <c r="B758" s="7">
        <f>ROWS($B$670:B758)</f>
        <v>89</v>
      </c>
      <c r="C758" s="179"/>
      <c r="D758" s="47"/>
      <c r="E758" s="28" t="s">
        <v>949</v>
      </c>
      <c r="F758" s="48" t="s">
        <v>950</v>
      </c>
      <c r="G758" s="31"/>
      <c r="H758" s="385" t="s">
        <v>7</v>
      </c>
      <c r="I758" s="179" t="s">
        <v>50</v>
      </c>
      <c r="J758" s="387">
        <v>43772</v>
      </c>
      <c r="K758" s="387"/>
      <c r="L758" s="194">
        <f t="shared" ca="1" si="14"/>
        <v>3</v>
      </c>
      <c r="M758" s="179" t="s">
        <v>51</v>
      </c>
      <c r="N758" s="179" t="s">
        <v>798</v>
      </c>
      <c r="O758" s="207"/>
    </row>
    <row r="759" spans="1:15">
      <c r="A759" s="7">
        <f>ROWS($A$3:A759)</f>
        <v>757</v>
      </c>
      <c r="B759" s="7">
        <f>ROWS($B$670:B759)</f>
        <v>90</v>
      </c>
      <c r="C759" s="179">
        <v>24</v>
      </c>
      <c r="D759" s="47" t="s">
        <v>951</v>
      </c>
      <c r="E759" s="28" t="s">
        <v>952</v>
      </c>
      <c r="F759" s="29" t="s">
        <v>953</v>
      </c>
      <c r="G759" s="327" t="s">
        <v>17</v>
      </c>
      <c r="H759" s="31"/>
      <c r="I759" s="179" t="s">
        <v>954</v>
      </c>
      <c r="J759" s="387">
        <v>20713</v>
      </c>
      <c r="K759" s="387"/>
      <c r="L759" s="194">
        <v>64</v>
      </c>
      <c r="M759" s="182" t="s">
        <v>19</v>
      </c>
      <c r="N759" s="179" t="s">
        <v>772</v>
      </c>
      <c r="O759" s="207"/>
    </row>
    <row r="760" spans="1:15">
      <c r="A760" s="7">
        <f>ROWS($A$3:A760)</f>
        <v>758</v>
      </c>
      <c r="B760" s="7">
        <f>ROWS($B$670:B760)</f>
        <v>91</v>
      </c>
      <c r="C760" s="179"/>
      <c r="D760" s="47"/>
      <c r="E760" s="28" t="s">
        <v>955</v>
      </c>
      <c r="F760" s="48" t="s">
        <v>956</v>
      </c>
      <c r="G760" s="31"/>
      <c r="H760" s="385" t="s">
        <v>7</v>
      </c>
      <c r="I760" s="179" t="s">
        <v>23</v>
      </c>
      <c r="J760" s="387">
        <v>19054</v>
      </c>
      <c r="K760" s="387"/>
      <c r="L760" s="194">
        <v>68</v>
      </c>
      <c r="M760" s="179" t="s">
        <v>24</v>
      </c>
      <c r="N760" s="179" t="s">
        <v>772</v>
      </c>
      <c r="O760" s="207"/>
    </row>
    <row r="761" spans="1:15">
      <c r="A761" s="7">
        <f>ROWS($A$3:A761)</f>
        <v>759</v>
      </c>
      <c r="B761" s="7">
        <f>ROWS($B$670:B761)</f>
        <v>92</v>
      </c>
      <c r="C761" s="179">
        <v>25</v>
      </c>
      <c r="D761" s="47" t="s">
        <v>957</v>
      </c>
      <c r="E761" s="28" t="s">
        <v>958</v>
      </c>
      <c r="F761" s="29" t="s">
        <v>959</v>
      </c>
      <c r="G761" s="327" t="s">
        <v>17</v>
      </c>
      <c r="H761" s="31"/>
      <c r="I761" s="179" t="s">
        <v>960</v>
      </c>
      <c r="J761" s="387">
        <v>26744</v>
      </c>
      <c r="K761" s="387"/>
      <c r="L761" s="194">
        <f t="shared" ca="1" si="14"/>
        <v>49</v>
      </c>
      <c r="M761" s="182" t="s">
        <v>19</v>
      </c>
      <c r="N761" s="179" t="s">
        <v>42</v>
      </c>
      <c r="O761" s="207"/>
    </row>
    <row r="762" spans="1:15">
      <c r="A762" s="7">
        <f>ROWS($A$3:A762)</f>
        <v>760</v>
      </c>
      <c r="B762" s="7">
        <f>ROWS($B$670:B762)</f>
        <v>93</v>
      </c>
      <c r="C762" s="179"/>
      <c r="D762" s="47"/>
      <c r="E762" s="28" t="s">
        <v>961</v>
      </c>
      <c r="F762" s="29" t="s">
        <v>962</v>
      </c>
      <c r="G762" s="31"/>
      <c r="H762" s="385" t="s">
        <v>7</v>
      </c>
      <c r="I762" s="179" t="s">
        <v>23</v>
      </c>
      <c r="J762" s="387">
        <v>26904</v>
      </c>
      <c r="K762" s="387"/>
      <c r="L762" s="194">
        <f t="shared" ca="1" si="14"/>
        <v>49</v>
      </c>
      <c r="M762" s="182" t="s">
        <v>19</v>
      </c>
      <c r="N762" s="179" t="s">
        <v>47</v>
      </c>
      <c r="O762" s="207"/>
    </row>
    <row r="763" spans="1:15">
      <c r="A763" s="7">
        <f>ROWS($A$3:A763)</f>
        <v>761</v>
      </c>
      <c r="B763" s="7">
        <f>ROWS($B$670:B763)</f>
        <v>94</v>
      </c>
      <c r="C763" s="179"/>
      <c r="D763" s="47"/>
      <c r="E763" s="28" t="s">
        <v>963</v>
      </c>
      <c r="F763" s="29" t="s">
        <v>964</v>
      </c>
      <c r="G763" s="327" t="s">
        <v>17</v>
      </c>
      <c r="H763" s="31"/>
      <c r="I763" s="179" t="s">
        <v>191</v>
      </c>
      <c r="J763" s="387">
        <v>38332</v>
      </c>
      <c r="K763" s="387"/>
      <c r="L763" s="194">
        <f t="shared" ca="1" si="14"/>
        <v>17</v>
      </c>
      <c r="M763" s="179" t="s">
        <v>24</v>
      </c>
      <c r="N763" s="179" t="s">
        <v>35</v>
      </c>
      <c r="O763" s="207"/>
    </row>
    <row r="764" spans="1:15">
      <c r="A764" s="7">
        <f>ROWS($A$3:A764)</f>
        <v>762</v>
      </c>
      <c r="B764" s="7">
        <f>ROWS($B$670:B764)</f>
        <v>95</v>
      </c>
      <c r="C764" s="179"/>
      <c r="D764" s="47"/>
      <c r="E764" s="28" t="s">
        <v>965</v>
      </c>
      <c r="F764" s="29" t="s">
        <v>966</v>
      </c>
      <c r="G764" s="31"/>
      <c r="H764" s="385" t="s">
        <v>7</v>
      </c>
      <c r="I764" s="179" t="s">
        <v>191</v>
      </c>
      <c r="J764" s="387">
        <v>39250</v>
      </c>
      <c r="K764" s="387"/>
      <c r="L764" s="194">
        <f t="shared" ca="1" si="14"/>
        <v>15</v>
      </c>
      <c r="M764" s="182" t="s">
        <v>113</v>
      </c>
      <c r="N764" s="179" t="s">
        <v>35</v>
      </c>
      <c r="O764" s="207"/>
    </row>
    <row r="765" spans="1:15">
      <c r="A765" s="7">
        <f>ROWS($A$3:A765)</f>
        <v>763</v>
      </c>
      <c r="B765" s="7">
        <f>ROWS($B$670:B765)</f>
        <v>96</v>
      </c>
      <c r="C765" s="179"/>
      <c r="D765" s="47"/>
      <c r="E765" s="28" t="s">
        <v>967</v>
      </c>
      <c r="F765" s="29" t="s">
        <v>968</v>
      </c>
      <c r="G765" s="327" t="s">
        <v>17</v>
      </c>
      <c r="H765" s="31"/>
      <c r="I765" s="179" t="s">
        <v>50</v>
      </c>
      <c r="J765" s="387">
        <v>41987</v>
      </c>
      <c r="K765" s="387"/>
      <c r="L765" s="194">
        <f t="shared" ca="1" si="14"/>
        <v>7</v>
      </c>
      <c r="M765" s="179" t="s">
        <v>38</v>
      </c>
      <c r="N765" s="179" t="s">
        <v>35</v>
      </c>
      <c r="O765" s="207"/>
    </row>
    <row r="766" spans="1:15">
      <c r="A766" s="7">
        <f>ROWS($A$3:A766)</f>
        <v>764</v>
      </c>
      <c r="B766" s="7">
        <f>ROWS($B$766:B766)</f>
        <v>1</v>
      </c>
      <c r="C766" s="37">
        <v>1</v>
      </c>
      <c r="D766" s="435">
        <v>1212012002090000</v>
      </c>
      <c r="E766" s="828" t="s">
        <v>979</v>
      </c>
      <c r="F766" s="41" t="s">
        <v>980</v>
      </c>
      <c r="G766" s="34" t="s">
        <v>17</v>
      </c>
      <c r="H766" s="38"/>
      <c r="I766" s="34" t="s">
        <v>23</v>
      </c>
      <c r="J766" s="436">
        <v>18298</v>
      </c>
      <c r="K766" s="436"/>
      <c r="L766" s="218">
        <f t="shared" ca="1" si="14"/>
        <v>72</v>
      </c>
      <c r="M766" s="37" t="s">
        <v>24</v>
      </c>
      <c r="N766" s="219" t="s">
        <v>20</v>
      </c>
      <c r="O766" s="216"/>
    </row>
    <row r="767" spans="1:15">
      <c r="A767" s="7">
        <f>ROWS($A$3:A767)</f>
        <v>765</v>
      </c>
      <c r="B767" s="7">
        <f>ROWS($B$766:B767)</f>
        <v>2</v>
      </c>
      <c r="C767" s="37"/>
      <c r="D767" s="34"/>
      <c r="E767" s="828" t="s">
        <v>983</v>
      </c>
      <c r="F767" s="36" t="s">
        <v>984</v>
      </c>
      <c r="G767" s="38"/>
      <c r="H767" s="335" t="s">
        <v>7</v>
      </c>
      <c r="I767" s="34" t="s">
        <v>611</v>
      </c>
      <c r="J767" s="437">
        <v>17608</v>
      </c>
      <c r="K767" s="437"/>
      <c r="L767" s="218">
        <f t="shared" ca="1" si="14"/>
        <v>74</v>
      </c>
      <c r="M767" s="37" t="s">
        <v>19</v>
      </c>
      <c r="N767" s="218" t="s">
        <v>20</v>
      </c>
      <c r="O767" s="216"/>
    </row>
    <row r="768" spans="1:15">
      <c r="A768" s="7">
        <f>ROWS($A$3:A768)</f>
        <v>766</v>
      </c>
      <c r="B768" s="7">
        <f>ROWS($B$766:B768)</f>
        <v>3</v>
      </c>
      <c r="C768" s="37"/>
      <c r="D768" s="34"/>
      <c r="E768" s="828" t="s">
        <v>985</v>
      </c>
      <c r="F768" s="36" t="s">
        <v>986</v>
      </c>
      <c r="G768" s="34" t="s">
        <v>17</v>
      </c>
      <c r="H768" s="38"/>
      <c r="I768" s="34" t="s">
        <v>50</v>
      </c>
      <c r="J768" s="437">
        <v>32254</v>
      </c>
      <c r="K768" s="437"/>
      <c r="L768" s="218">
        <f t="shared" ca="1" si="14"/>
        <v>34</v>
      </c>
      <c r="M768" s="37" t="s">
        <v>98</v>
      </c>
      <c r="N768" s="218" t="s">
        <v>74</v>
      </c>
      <c r="O768" s="216"/>
    </row>
    <row r="769" spans="1:15">
      <c r="A769" s="7">
        <f>ROWS($A$3:A769)</f>
        <v>767</v>
      </c>
      <c r="B769" s="7">
        <f>ROWS($B$766:B769)</f>
        <v>4</v>
      </c>
      <c r="C769" s="37">
        <v>2</v>
      </c>
      <c r="D769" s="841" t="s">
        <v>987</v>
      </c>
      <c r="E769" s="830" t="s">
        <v>988</v>
      </c>
      <c r="F769" s="41" t="s">
        <v>989</v>
      </c>
      <c r="G769" s="34" t="s">
        <v>17</v>
      </c>
      <c r="H769" s="38"/>
      <c r="I769" s="34" t="s">
        <v>23</v>
      </c>
      <c r="J769" s="436">
        <v>29642</v>
      </c>
      <c r="K769" s="436"/>
      <c r="L769" s="218">
        <f t="shared" ca="1" si="14"/>
        <v>41</v>
      </c>
      <c r="M769" s="37" t="s">
        <v>19</v>
      </c>
      <c r="N769" s="219" t="s">
        <v>42</v>
      </c>
      <c r="O769" s="216"/>
    </row>
    <row r="770" spans="1:15">
      <c r="A770" s="7">
        <f>ROWS($A$3:A770)</f>
        <v>768</v>
      </c>
      <c r="B770" s="7">
        <f>ROWS($B$766:B770)</f>
        <v>5</v>
      </c>
      <c r="C770" s="37"/>
      <c r="D770" s="34"/>
      <c r="E770" s="830" t="s">
        <v>991</v>
      </c>
      <c r="F770" s="36" t="s">
        <v>992</v>
      </c>
      <c r="G770" s="38"/>
      <c r="H770" s="335" t="s">
        <v>7</v>
      </c>
      <c r="I770" s="34" t="s">
        <v>459</v>
      </c>
      <c r="J770" s="437">
        <v>29573</v>
      </c>
      <c r="K770" s="437"/>
      <c r="L770" s="218">
        <f t="shared" ca="1" si="14"/>
        <v>41</v>
      </c>
      <c r="M770" s="37" t="s">
        <v>82</v>
      </c>
      <c r="N770" s="218" t="s">
        <v>42</v>
      </c>
      <c r="O770" s="216"/>
    </row>
    <row r="771" spans="1:15">
      <c r="A771" s="7">
        <f>ROWS($A$3:A771)</f>
        <v>769</v>
      </c>
      <c r="B771" s="7">
        <f>ROWS($B$766:B771)</f>
        <v>6</v>
      </c>
      <c r="C771" s="37"/>
      <c r="D771" s="34"/>
      <c r="E771" s="830" t="s">
        <v>993</v>
      </c>
      <c r="F771" s="36" t="s">
        <v>994</v>
      </c>
      <c r="G771" s="34" t="s">
        <v>17</v>
      </c>
      <c r="H771" s="38"/>
      <c r="I771" s="34" t="s">
        <v>722</v>
      </c>
      <c r="J771" s="437">
        <v>40149</v>
      </c>
      <c r="K771" s="437"/>
      <c r="L771" s="218">
        <f t="shared" ca="1" si="14"/>
        <v>13</v>
      </c>
      <c r="M771" s="37" t="s">
        <v>38</v>
      </c>
      <c r="N771" s="218" t="s">
        <v>35</v>
      </c>
      <c r="O771" s="216"/>
    </row>
    <row r="772" spans="1:15">
      <c r="A772" s="7">
        <f>ROWS($A$3:A772)</f>
        <v>770</v>
      </c>
      <c r="B772" s="7">
        <f>ROWS($B$766:B772)</f>
        <v>7</v>
      </c>
      <c r="C772" s="37"/>
      <c r="D772" s="34"/>
      <c r="E772" s="830" t="s">
        <v>995</v>
      </c>
      <c r="F772" s="36" t="s">
        <v>996</v>
      </c>
      <c r="G772" s="38"/>
      <c r="H772" s="335" t="s">
        <v>7</v>
      </c>
      <c r="I772" s="34" t="s">
        <v>722</v>
      </c>
      <c r="J772" s="437">
        <v>40658</v>
      </c>
      <c r="K772" s="437"/>
      <c r="L772" s="218">
        <f t="shared" ca="1" si="14"/>
        <v>11</v>
      </c>
      <c r="M772" s="37" t="s">
        <v>38</v>
      </c>
      <c r="N772" s="218" t="s">
        <v>35</v>
      </c>
      <c r="O772" s="216"/>
    </row>
    <row r="773" spans="1:15">
      <c r="A773" s="7">
        <f>ROWS($A$3:A773)</f>
        <v>771</v>
      </c>
      <c r="B773" s="7">
        <f>ROWS($B$766:B773)</f>
        <v>8</v>
      </c>
      <c r="C773" s="37"/>
      <c r="D773" s="34"/>
      <c r="E773" s="830" t="s">
        <v>997</v>
      </c>
      <c r="F773" s="36" t="s">
        <v>998</v>
      </c>
      <c r="G773" s="34" t="s">
        <v>17</v>
      </c>
      <c r="H773" s="38"/>
      <c r="I773" s="34" t="s">
        <v>722</v>
      </c>
      <c r="J773" s="437">
        <v>42088</v>
      </c>
      <c r="K773" s="437"/>
      <c r="L773" s="218">
        <f t="shared" ca="1" si="14"/>
        <v>7</v>
      </c>
      <c r="M773" s="37" t="s">
        <v>38</v>
      </c>
      <c r="N773" s="218" t="s">
        <v>52</v>
      </c>
      <c r="O773" s="216"/>
    </row>
    <row r="774" spans="1:15">
      <c r="A774" s="7">
        <f>ROWS($A$3:A774)</f>
        <v>772</v>
      </c>
      <c r="B774" s="7">
        <f>ROWS($B$766:B774)</f>
        <v>9</v>
      </c>
      <c r="C774" s="37">
        <v>3</v>
      </c>
      <c r="D774" s="251" t="s">
        <v>999</v>
      </c>
      <c r="E774" s="830" t="s">
        <v>1000</v>
      </c>
      <c r="F774" s="41" t="s">
        <v>1001</v>
      </c>
      <c r="G774" s="34" t="s">
        <v>17</v>
      </c>
      <c r="H774" s="38"/>
      <c r="I774" s="34" t="s">
        <v>23</v>
      </c>
      <c r="J774" s="437">
        <v>14902</v>
      </c>
      <c r="K774" s="437"/>
      <c r="L774" s="218">
        <f t="shared" ca="1" si="14"/>
        <v>82</v>
      </c>
      <c r="M774" s="37" t="s">
        <v>19</v>
      </c>
      <c r="N774" s="219" t="s">
        <v>360</v>
      </c>
      <c r="O774" s="216"/>
    </row>
    <row r="775" spans="1:15">
      <c r="A775" s="7">
        <f>ROWS($A$3:A775)</f>
        <v>773</v>
      </c>
      <c r="B775" s="7">
        <f>ROWS($B$766:B775)</f>
        <v>10</v>
      </c>
      <c r="C775" s="37"/>
      <c r="D775" s="34"/>
      <c r="E775" s="830" t="s">
        <v>1003</v>
      </c>
      <c r="F775" s="36" t="s">
        <v>411</v>
      </c>
      <c r="G775" s="38"/>
      <c r="H775" s="335" t="s">
        <v>7</v>
      </c>
      <c r="I775" s="34" t="s">
        <v>1004</v>
      </c>
      <c r="J775" s="437">
        <v>17710</v>
      </c>
      <c r="K775" s="437"/>
      <c r="L775" s="218">
        <f t="shared" ca="1" si="14"/>
        <v>74</v>
      </c>
      <c r="M775" s="37" t="s">
        <v>24</v>
      </c>
      <c r="N775" s="218" t="s">
        <v>360</v>
      </c>
      <c r="O775" s="216"/>
    </row>
    <row r="776" spans="1:15">
      <c r="A776" s="7">
        <f>ROWS($A$3:A776)</f>
        <v>774</v>
      </c>
      <c r="B776" s="7">
        <f>ROWS($B$766:B776)</f>
        <v>11</v>
      </c>
      <c r="C776" s="37">
        <v>4</v>
      </c>
      <c r="D776" s="841" t="s">
        <v>1005</v>
      </c>
      <c r="E776" s="830" t="s">
        <v>1006</v>
      </c>
      <c r="F776" s="41" t="s">
        <v>1007</v>
      </c>
      <c r="G776" s="34" t="s">
        <v>17</v>
      </c>
      <c r="H776" s="38"/>
      <c r="I776" s="34" t="s">
        <v>81</v>
      </c>
      <c r="J776" s="437">
        <v>29104</v>
      </c>
      <c r="K776" s="437"/>
      <c r="L776" s="218">
        <f t="shared" ca="1" si="14"/>
        <v>43</v>
      </c>
      <c r="M776" s="37" t="s">
        <v>98</v>
      </c>
      <c r="N776" s="219" t="s">
        <v>558</v>
      </c>
      <c r="O776" s="216"/>
    </row>
    <row r="777" spans="1:15">
      <c r="A777" s="7">
        <f>ROWS($A$3:A777)</f>
        <v>775</v>
      </c>
      <c r="B777" s="7">
        <f>ROWS($B$766:B777)</f>
        <v>12</v>
      </c>
      <c r="C777" s="37"/>
      <c r="D777" s="34"/>
      <c r="E777" s="830" t="s">
        <v>1009</v>
      </c>
      <c r="F777" s="36" t="s">
        <v>1010</v>
      </c>
      <c r="G777" s="38"/>
      <c r="H777" s="335" t="s">
        <v>7</v>
      </c>
      <c r="I777" s="34" t="s">
        <v>23</v>
      </c>
      <c r="J777" s="437">
        <v>28903</v>
      </c>
      <c r="K777" s="437"/>
      <c r="L777" s="218">
        <f t="shared" ca="1" si="14"/>
        <v>43</v>
      </c>
      <c r="M777" s="37" t="s">
        <v>1011</v>
      </c>
      <c r="N777" s="218" t="s">
        <v>42</v>
      </c>
      <c r="O777" s="216"/>
    </row>
    <row r="778" spans="1:15">
      <c r="A778" s="7">
        <f>ROWS($A$3:A778)</f>
        <v>776</v>
      </c>
      <c r="B778" s="7">
        <f>ROWS($B$766:B778)</f>
        <v>13</v>
      </c>
      <c r="C778" s="37"/>
      <c r="D778" s="34"/>
      <c r="E778" s="830" t="s">
        <v>1012</v>
      </c>
      <c r="F778" s="36" t="s">
        <v>1013</v>
      </c>
      <c r="G778" s="38"/>
      <c r="H778" s="335" t="s">
        <v>7</v>
      </c>
      <c r="I778" s="34" t="s">
        <v>81</v>
      </c>
      <c r="J778" s="437">
        <v>38200</v>
      </c>
      <c r="K778" s="437"/>
      <c r="L778" s="218">
        <f t="shared" ca="1" si="14"/>
        <v>18</v>
      </c>
      <c r="M778" s="37" t="s">
        <v>24</v>
      </c>
      <c r="N778" s="218" t="s">
        <v>35</v>
      </c>
      <c r="O778" s="216"/>
    </row>
    <row r="779" spans="1:15">
      <c r="A779" s="7">
        <f>ROWS($A$3:A779)</f>
        <v>777</v>
      </c>
      <c r="B779" s="7">
        <f>ROWS($B$766:B779)</f>
        <v>14</v>
      </c>
      <c r="C779" s="37"/>
      <c r="D779" s="34"/>
      <c r="E779" s="830" t="s">
        <v>1014</v>
      </c>
      <c r="F779" s="36" t="s">
        <v>1015</v>
      </c>
      <c r="G779" s="34" t="s">
        <v>17</v>
      </c>
      <c r="H779" s="38"/>
      <c r="I779" s="34" t="s">
        <v>23</v>
      </c>
      <c r="J779" s="437">
        <v>39178</v>
      </c>
      <c r="K779" s="437"/>
      <c r="L779" s="218">
        <f t="shared" ca="1" si="14"/>
        <v>15</v>
      </c>
      <c r="M779" s="37" t="s">
        <v>113</v>
      </c>
      <c r="N779" s="218" t="s">
        <v>35</v>
      </c>
      <c r="O779" s="216"/>
    </row>
    <row r="780" spans="1:15">
      <c r="A780" s="7">
        <f>ROWS($A$3:A780)</f>
        <v>778</v>
      </c>
      <c r="B780" s="7">
        <f>ROWS($B$766:B780)</f>
        <v>15</v>
      </c>
      <c r="C780" s="37"/>
      <c r="D780" s="34"/>
      <c r="E780" s="830" t="s">
        <v>1016</v>
      </c>
      <c r="F780" s="36" t="s">
        <v>1017</v>
      </c>
      <c r="G780" s="34" t="s">
        <v>17</v>
      </c>
      <c r="H780" s="38"/>
      <c r="I780" s="34" t="s">
        <v>23</v>
      </c>
      <c r="J780" s="437">
        <v>39973</v>
      </c>
      <c r="K780" s="437"/>
      <c r="L780" s="218">
        <f t="shared" ca="1" si="14"/>
        <v>13</v>
      </c>
      <c r="M780" s="37" t="s">
        <v>113</v>
      </c>
      <c r="N780" s="218" t="s">
        <v>35</v>
      </c>
      <c r="O780" s="216"/>
    </row>
    <row r="781" spans="1:15">
      <c r="A781" s="7">
        <f>ROWS($A$3:A781)</f>
        <v>779</v>
      </c>
      <c r="B781" s="7">
        <f>ROWS($B$766:B781)</f>
        <v>16</v>
      </c>
      <c r="C781" s="37"/>
      <c r="D781" s="34"/>
      <c r="E781" s="830" t="s">
        <v>1018</v>
      </c>
      <c r="F781" s="36" t="s">
        <v>1019</v>
      </c>
      <c r="G781" s="34" t="s">
        <v>17</v>
      </c>
      <c r="H781" s="38"/>
      <c r="I781" s="34" t="s">
        <v>50</v>
      </c>
      <c r="J781" s="437">
        <v>41374</v>
      </c>
      <c r="K781" s="437"/>
      <c r="L781" s="218">
        <f t="shared" ca="1" si="14"/>
        <v>9</v>
      </c>
      <c r="M781" s="37" t="s">
        <v>38</v>
      </c>
      <c r="N781" s="218" t="s">
        <v>35</v>
      </c>
      <c r="O781" s="216"/>
    </row>
    <row r="782" spans="1:15">
      <c r="A782" s="7">
        <f>ROWS($A$3:A782)</f>
        <v>780</v>
      </c>
      <c r="B782" s="7">
        <f>ROWS($B$766:B782)</f>
        <v>17</v>
      </c>
      <c r="C782" s="37"/>
      <c r="D782" s="34"/>
      <c r="E782" s="830" t="s">
        <v>1020</v>
      </c>
      <c r="F782" s="36" t="s">
        <v>1021</v>
      </c>
      <c r="G782" s="34" t="s">
        <v>17</v>
      </c>
      <c r="H782" s="38"/>
      <c r="I782" s="34" t="s">
        <v>50</v>
      </c>
      <c r="J782" s="437">
        <v>42180</v>
      </c>
      <c r="K782" s="437"/>
      <c r="L782" s="218">
        <f t="shared" ca="1" si="14"/>
        <v>7</v>
      </c>
      <c r="M782" s="37" t="s">
        <v>38</v>
      </c>
      <c r="N782" s="218" t="s">
        <v>52</v>
      </c>
      <c r="O782" s="216"/>
    </row>
    <row r="783" spans="1:15">
      <c r="A783" s="7">
        <f>ROWS($A$3:A783)</f>
        <v>781</v>
      </c>
      <c r="B783" s="7">
        <f>ROWS($B$766:B783)</f>
        <v>18</v>
      </c>
      <c r="C783" s="37">
        <v>5</v>
      </c>
      <c r="D783" s="841" t="s">
        <v>1022</v>
      </c>
      <c r="E783" s="830" t="s">
        <v>1023</v>
      </c>
      <c r="F783" s="41" t="s">
        <v>1024</v>
      </c>
      <c r="G783" s="34" t="s">
        <v>17</v>
      </c>
      <c r="H783" s="38"/>
      <c r="I783" s="34" t="s">
        <v>1025</v>
      </c>
      <c r="J783" s="437">
        <v>22456</v>
      </c>
      <c r="K783" s="437"/>
      <c r="L783" s="218">
        <f t="shared" ca="1" si="14"/>
        <v>61</v>
      </c>
      <c r="M783" s="37" t="s">
        <v>19</v>
      </c>
      <c r="N783" s="219" t="s">
        <v>42</v>
      </c>
      <c r="O783" s="216"/>
    </row>
    <row r="784" spans="1:15">
      <c r="A784" s="7">
        <f>ROWS($A$3:A784)</f>
        <v>782</v>
      </c>
      <c r="B784" s="7">
        <f>ROWS($B$766:B784)</f>
        <v>19</v>
      </c>
      <c r="C784" s="37"/>
      <c r="D784" s="34"/>
      <c r="E784" s="830" t="s">
        <v>1026</v>
      </c>
      <c r="F784" s="36" t="s">
        <v>1027</v>
      </c>
      <c r="G784" s="38"/>
      <c r="H784" s="335" t="s">
        <v>7</v>
      </c>
      <c r="I784" s="34" t="s">
        <v>23</v>
      </c>
      <c r="J784" s="437">
        <v>22715</v>
      </c>
      <c r="K784" s="437"/>
      <c r="L784" s="218">
        <f t="shared" ca="1" si="14"/>
        <v>60</v>
      </c>
      <c r="M784" s="37" t="s">
        <v>19</v>
      </c>
      <c r="N784" s="218" t="s">
        <v>78</v>
      </c>
      <c r="O784" s="216"/>
    </row>
    <row r="785" spans="1:16">
      <c r="A785" s="7">
        <f>ROWS($A$3:A785)</f>
        <v>783</v>
      </c>
      <c r="B785" s="7">
        <f>ROWS($B$766:B785)</f>
        <v>20</v>
      </c>
      <c r="C785" s="37"/>
      <c r="D785" s="34"/>
      <c r="E785" s="830" t="s">
        <v>1028</v>
      </c>
      <c r="F785" s="36" t="s">
        <v>1029</v>
      </c>
      <c r="G785" s="38"/>
      <c r="H785" s="335" t="s">
        <v>7</v>
      </c>
      <c r="I785" s="34" t="s">
        <v>50</v>
      </c>
      <c r="J785" s="437">
        <v>33221</v>
      </c>
      <c r="K785" s="437"/>
      <c r="L785" s="218">
        <f t="shared" ca="1" si="14"/>
        <v>31</v>
      </c>
      <c r="M785" s="37" t="s">
        <v>82</v>
      </c>
      <c r="N785" s="218" t="s">
        <v>74</v>
      </c>
      <c r="O785" s="216"/>
    </row>
    <row r="786" spans="1:16">
      <c r="A786" s="7">
        <f>ROWS($A$3:A786)</f>
        <v>784</v>
      </c>
      <c r="B786" s="7">
        <f>ROWS($B$766:B786)</f>
        <v>21</v>
      </c>
      <c r="C786" s="37"/>
      <c r="D786" s="34"/>
      <c r="E786" s="830" t="s">
        <v>1030</v>
      </c>
      <c r="F786" s="36" t="s">
        <v>1031</v>
      </c>
      <c r="G786" s="38"/>
      <c r="H786" s="335" t="s">
        <v>7</v>
      </c>
      <c r="I786" s="34" t="s">
        <v>50</v>
      </c>
      <c r="J786" s="437">
        <v>33592</v>
      </c>
      <c r="K786" s="437"/>
      <c r="L786" s="218">
        <f t="shared" ca="1" si="14"/>
        <v>30</v>
      </c>
      <c r="M786" s="37" t="s">
        <v>98</v>
      </c>
      <c r="N786" s="218" t="s">
        <v>42</v>
      </c>
      <c r="O786" s="216"/>
    </row>
    <row r="787" spans="1:16">
      <c r="A787" s="7">
        <f>ROWS($A$3:A787)</f>
        <v>785</v>
      </c>
      <c r="B787" s="7">
        <f>ROWS($B$766:B787)</f>
        <v>22</v>
      </c>
      <c r="C787" s="37"/>
      <c r="D787" s="34"/>
      <c r="E787" s="830" t="s">
        <v>1032</v>
      </c>
      <c r="F787" s="36" t="s">
        <v>1033</v>
      </c>
      <c r="G787" s="34" t="s">
        <v>17</v>
      </c>
      <c r="H787" s="38"/>
      <c r="I787" s="34" t="s">
        <v>50</v>
      </c>
      <c r="J787" s="437">
        <v>34308</v>
      </c>
      <c r="K787" s="437"/>
      <c r="L787" s="218">
        <f t="shared" ca="1" si="14"/>
        <v>28</v>
      </c>
      <c r="M787" s="37" t="s">
        <v>98</v>
      </c>
      <c r="N787" s="218" t="s">
        <v>74</v>
      </c>
      <c r="O787" s="216"/>
    </row>
    <row r="788" spans="1:16">
      <c r="A788" s="7">
        <f>ROWS($A$3:A788)</f>
        <v>786</v>
      </c>
      <c r="B788" s="7">
        <f>ROWS($B$766:B788)</f>
        <v>23</v>
      </c>
      <c r="C788" s="37"/>
      <c r="D788" s="34"/>
      <c r="E788" s="830" t="s">
        <v>1034</v>
      </c>
      <c r="F788" s="36" t="s">
        <v>1035</v>
      </c>
      <c r="G788" s="38"/>
      <c r="H788" s="335" t="s">
        <v>7</v>
      </c>
      <c r="I788" s="34" t="s">
        <v>50</v>
      </c>
      <c r="J788" s="437">
        <v>36142</v>
      </c>
      <c r="K788" s="437"/>
      <c r="L788" s="218">
        <f t="shared" ca="1" si="14"/>
        <v>23</v>
      </c>
      <c r="M788" s="37" t="s">
        <v>19</v>
      </c>
      <c r="N788" s="218" t="s">
        <v>245</v>
      </c>
      <c r="O788" s="216"/>
    </row>
    <row r="789" spans="1:16">
      <c r="A789" s="7">
        <f>ROWS($A$3:A789)</f>
        <v>787</v>
      </c>
      <c r="B789" s="7">
        <f>ROWS($B$766:B789)</f>
        <v>24</v>
      </c>
      <c r="C789" s="37">
        <v>6</v>
      </c>
      <c r="D789" s="841" t="s">
        <v>1036</v>
      </c>
      <c r="E789" s="830" t="s">
        <v>1037</v>
      </c>
      <c r="F789" s="41" t="s">
        <v>1038</v>
      </c>
      <c r="G789" s="34" t="s">
        <v>17</v>
      </c>
      <c r="H789" s="38"/>
      <c r="I789" s="34" t="s">
        <v>23</v>
      </c>
      <c r="J789" s="437">
        <v>16600</v>
      </c>
      <c r="K789" s="437"/>
      <c r="L789" s="218">
        <f t="shared" ca="1" si="14"/>
        <v>77</v>
      </c>
      <c r="M789" s="37" t="s">
        <v>24</v>
      </c>
      <c r="N789" s="219" t="s">
        <v>360</v>
      </c>
      <c r="O789" s="216"/>
    </row>
    <row r="790" spans="1:16">
      <c r="A790" s="7">
        <f>ROWS($A$3:A790)</f>
        <v>788</v>
      </c>
      <c r="B790" s="7">
        <f>ROWS($B$766:B790)</f>
        <v>25</v>
      </c>
      <c r="C790" s="37"/>
      <c r="D790" s="34"/>
      <c r="E790" s="830" t="s">
        <v>1040</v>
      </c>
      <c r="F790" s="36" t="s">
        <v>1041</v>
      </c>
      <c r="G790" s="34" t="s">
        <v>17</v>
      </c>
      <c r="H790" s="38"/>
      <c r="I790" s="34" t="s">
        <v>23</v>
      </c>
      <c r="J790" s="437">
        <v>27087</v>
      </c>
      <c r="K790" s="437"/>
      <c r="L790" s="218">
        <f t="shared" ca="1" si="14"/>
        <v>48</v>
      </c>
      <c r="M790" s="37" t="s">
        <v>46</v>
      </c>
      <c r="N790" s="218" t="s">
        <v>52</v>
      </c>
      <c r="O790" s="216"/>
    </row>
    <row r="791" spans="1:16">
      <c r="A791" s="7">
        <f>ROWS($A$3:A791)</f>
        <v>789</v>
      </c>
      <c r="B791" s="7">
        <f>ROWS($B$766:B791)</f>
        <v>26</v>
      </c>
      <c r="C791" s="37"/>
      <c r="D791" s="34"/>
      <c r="E791" s="830" t="s">
        <v>1042</v>
      </c>
      <c r="F791" s="36" t="s">
        <v>1043</v>
      </c>
      <c r="G791" s="38"/>
      <c r="H791" s="335" t="s">
        <v>7</v>
      </c>
      <c r="I791" s="34" t="s">
        <v>23</v>
      </c>
      <c r="J791" s="437">
        <v>29009</v>
      </c>
      <c r="K791" s="437"/>
      <c r="L791" s="218">
        <f t="shared" ca="1" si="14"/>
        <v>43</v>
      </c>
      <c r="M791" s="37" t="s">
        <v>19</v>
      </c>
      <c r="N791" s="218" t="s">
        <v>20</v>
      </c>
      <c r="O791" s="216"/>
    </row>
    <row r="792" spans="1:16">
      <c r="A792" s="7">
        <f>ROWS($A$3:A792)</f>
        <v>790</v>
      </c>
      <c r="B792" s="7">
        <f>ROWS($B$766:B792)</f>
        <v>27</v>
      </c>
      <c r="C792" s="37">
        <v>7</v>
      </c>
      <c r="D792" s="841" t="s">
        <v>1044</v>
      </c>
      <c r="E792" s="830" t="s">
        <v>1045</v>
      </c>
      <c r="F792" s="41" t="s">
        <v>1046</v>
      </c>
      <c r="G792" s="34" t="s">
        <v>17</v>
      </c>
      <c r="H792" s="38"/>
      <c r="I792" s="34" t="s">
        <v>23</v>
      </c>
      <c r="J792" s="437">
        <v>18605</v>
      </c>
      <c r="K792" s="437"/>
      <c r="L792" s="218">
        <f t="shared" ca="1" si="14"/>
        <v>71</v>
      </c>
      <c r="M792" s="37" t="s">
        <v>113</v>
      </c>
      <c r="N792" s="219" t="s">
        <v>20</v>
      </c>
      <c r="O792" s="216"/>
    </row>
    <row r="793" spans="1:16">
      <c r="A793" s="7">
        <f>ROWS($A$3:A793)</f>
        <v>791</v>
      </c>
      <c r="B793" s="7">
        <f>ROWS($B$766:B793)</f>
        <v>28</v>
      </c>
      <c r="C793" s="37"/>
      <c r="D793" s="841" t="s">
        <v>1044</v>
      </c>
      <c r="E793" s="830" t="s">
        <v>1048</v>
      </c>
      <c r="F793" s="36" t="s">
        <v>1049</v>
      </c>
      <c r="G793" s="38"/>
      <c r="H793" s="335" t="s">
        <v>7</v>
      </c>
      <c r="I793" s="34" t="s">
        <v>1050</v>
      </c>
      <c r="J793" s="437">
        <v>19495</v>
      </c>
      <c r="K793" s="437"/>
      <c r="L793" s="218">
        <f t="shared" ca="1" si="14"/>
        <v>69</v>
      </c>
      <c r="M793" s="37" t="s">
        <v>113</v>
      </c>
      <c r="N793" s="218" t="s">
        <v>20</v>
      </c>
      <c r="O793" s="216"/>
      <c r="P793">
        <v>1</v>
      </c>
    </row>
    <row r="794" spans="1:16">
      <c r="A794" s="7">
        <f>ROWS($A$3:A794)</f>
        <v>792</v>
      </c>
      <c r="B794" s="7">
        <f>ROWS($B$766:B794)</f>
        <v>29</v>
      </c>
      <c r="C794" s="306">
        <v>8</v>
      </c>
      <c r="D794" s="842" t="s">
        <v>1051</v>
      </c>
      <c r="E794" s="832" t="s">
        <v>1052</v>
      </c>
      <c r="F794" s="40" t="s">
        <v>1053</v>
      </c>
      <c r="G794" s="39" t="s">
        <v>17</v>
      </c>
      <c r="H794" s="302"/>
      <c r="I794" s="39" t="s">
        <v>23</v>
      </c>
      <c r="J794" s="438">
        <v>22391</v>
      </c>
      <c r="K794" s="438"/>
      <c r="L794" s="427">
        <f t="shared" ca="1" si="14"/>
        <v>61</v>
      </c>
      <c r="M794" s="306" t="s">
        <v>24</v>
      </c>
      <c r="N794" s="439" t="s">
        <v>20</v>
      </c>
      <c r="O794" s="314"/>
      <c r="P794">
        <v>1</v>
      </c>
    </row>
    <row r="795" spans="1:16">
      <c r="A795" s="7">
        <f>ROWS($A$3:A795)</f>
        <v>793</v>
      </c>
      <c r="B795" s="7">
        <f>ROWS($B$766:B795)</f>
        <v>30</v>
      </c>
      <c r="C795" s="37"/>
      <c r="D795" s="34"/>
      <c r="E795" s="830" t="s">
        <v>1055</v>
      </c>
      <c r="F795" s="36" t="s">
        <v>1056</v>
      </c>
      <c r="G795" s="38"/>
      <c r="H795" s="335" t="s">
        <v>7</v>
      </c>
      <c r="I795" s="34" t="s">
        <v>828</v>
      </c>
      <c r="J795" s="437">
        <v>23910</v>
      </c>
      <c r="K795" s="437"/>
      <c r="L795" s="218">
        <f t="shared" ca="1" si="14"/>
        <v>57</v>
      </c>
      <c r="M795" s="37" t="s">
        <v>24</v>
      </c>
      <c r="N795" s="218" t="s">
        <v>20</v>
      </c>
      <c r="O795" s="216"/>
    </row>
    <row r="796" spans="1:16">
      <c r="A796" s="7">
        <f>ROWS($A$3:A796)</f>
        <v>794</v>
      </c>
      <c r="B796" s="7">
        <f>ROWS($B$766:B796)</f>
        <v>31</v>
      </c>
      <c r="C796" s="37"/>
      <c r="D796" s="34"/>
      <c r="E796" s="830" t="s">
        <v>1057</v>
      </c>
      <c r="F796" s="36" t="s">
        <v>1058</v>
      </c>
      <c r="G796" s="38"/>
      <c r="H796" s="335" t="s">
        <v>7</v>
      </c>
      <c r="I796" s="34" t="s">
        <v>23</v>
      </c>
      <c r="J796" s="437">
        <v>37414</v>
      </c>
      <c r="K796" s="437"/>
      <c r="L796" s="218">
        <f t="shared" ca="1" si="14"/>
        <v>20</v>
      </c>
      <c r="M796" s="37" t="s">
        <v>24</v>
      </c>
      <c r="N796" s="218" t="s">
        <v>52</v>
      </c>
      <c r="O796" s="216"/>
    </row>
    <row r="797" spans="1:16">
      <c r="A797" s="7">
        <f>ROWS($A$3:A797)</f>
        <v>795</v>
      </c>
      <c r="B797" s="7">
        <f>ROWS($B$766:B797)</f>
        <v>32</v>
      </c>
      <c r="C797" s="37"/>
      <c r="D797" s="34"/>
      <c r="E797" s="830" t="s">
        <v>1059</v>
      </c>
      <c r="F797" s="36" t="s">
        <v>1060</v>
      </c>
      <c r="G797" s="38"/>
      <c r="H797" s="335" t="s">
        <v>7</v>
      </c>
      <c r="I797" s="34" t="s">
        <v>23</v>
      </c>
      <c r="J797" s="437">
        <v>38153</v>
      </c>
      <c r="K797" s="437"/>
      <c r="L797" s="218">
        <f t="shared" ca="1" si="14"/>
        <v>18</v>
      </c>
      <c r="M797" s="37" t="s">
        <v>24</v>
      </c>
      <c r="N797" s="218" t="s">
        <v>35</v>
      </c>
      <c r="O797" s="216"/>
    </row>
    <row r="798" spans="1:16">
      <c r="A798" s="7">
        <f>ROWS($A$3:A798)</f>
        <v>796</v>
      </c>
      <c r="B798" s="7">
        <f>ROWS($B$766:B798)</f>
        <v>33</v>
      </c>
      <c r="C798" s="37">
        <v>9</v>
      </c>
      <c r="D798" s="841" t="s">
        <v>1061</v>
      </c>
      <c r="E798" s="830" t="s">
        <v>1062</v>
      </c>
      <c r="F798" s="41" t="s">
        <v>1063</v>
      </c>
      <c r="G798" s="34" t="s">
        <v>17</v>
      </c>
      <c r="H798" s="38"/>
      <c r="I798" s="34" t="s">
        <v>1064</v>
      </c>
      <c r="J798" s="437">
        <v>22379</v>
      </c>
      <c r="K798" s="437"/>
      <c r="L798" s="218">
        <f t="shared" ca="1" si="14"/>
        <v>61</v>
      </c>
      <c r="M798" s="37" t="s">
        <v>19</v>
      </c>
      <c r="N798" s="219" t="s">
        <v>42</v>
      </c>
      <c r="O798" s="216"/>
      <c r="P798">
        <v>1</v>
      </c>
    </row>
    <row r="799" spans="1:16">
      <c r="A799" s="7">
        <f>ROWS($A$3:A799)</f>
        <v>797</v>
      </c>
      <c r="B799" s="7">
        <f>ROWS($B$766:B799)</f>
        <v>34</v>
      </c>
      <c r="C799" s="37"/>
      <c r="D799" s="34"/>
      <c r="E799" s="830" t="s">
        <v>1066</v>
      </c>
      <c r="F799" s="36" t="s">
        <v>1067</v>
      </c>
      <c r="G799" s="38"/>
      <c r="H799" s="335" t="s">
        <v>7</v>
      </c>
      <c r="I799" s="34" t="s">
        <v>23</v>
      </c>
      <c r="J799" s="437">
        <v>23291</v>
      </c>
      <c r="K799" s="437"/>
      <c r="L799" s="218">
        <f t="shared" ca="1" si="14"/>
        <v>59</v>
      </c>
      <c r="M799" s="37" t="s">
        <v>19</v>
      </c>
      <c r="N799" s="218" t="s">
        <v>42</v>
      </c>
      <c r="O799" s="216"/>
    </row>
    <row r="800" spans="1:16">
      <c r="A800" s="7">
        <f>ROWS($A$3:A800)</f>
        <v>798</v>
      </c>
      <c r="B800" s="7">
        <f>ROWS($B$766:B800)</f>
        <v>35</v>
      </c>
      <c r="C800" s="37"/>
      <c r="D800" s="34"/>
      <c r="E800" s="830" t="s">
        <v>1068</v>
      </c>
      <c r="F800" s="36" t="s">
        <v>1069</v>
      </c>
      <c r="G800" s="38"/>
      <c r="H800" s="335" t="s">
        <v>7</v>
      </c>
      <c r="I800" s="34" t="s">
        <v>50</v>
      </c>
      <c r="J800" s="437">
        <v>33499</v>
      </c>
      <c r="K800" s="437"/>
      <c r="L800" s="218">
        <f t="shared" ref="L800:L863" ca="1" si="15">ROUNDDOWN(YEARFRAC(J800,TODAY(),1),0)</f>
        <v>31</v>
      </c>
      <c r="M800" s="37" t="s">
        <v>19</v>
      </c>
      <c r="N800" s="218" t="s">
        <v>42</v>
      </c>
      <c r="O800" s="216"/>
    </row>
    <row r="801" spans="1:16">
      <c r="A801" s="7">
        <f>ROWS($A$3:A801)</f>
        <v>799</v>
      </c>
      <c r="B801" s="7">
        <f>ROWS($B$766:B801)</f>
        <v>36</v>
      </c>
      <c r="C801" s="37"/>
      <c r="D801" s="34"/>
      <c r="E801" s="830" t="s">
        <v>1070</v>
      </c>
      <c r="F801" s="36" t="s">
        <v>1071</v>
      </c>
      <c r="G801" s="34" t="s">
        <v>17</v>
      </c>
      <c r="H801" s="38"/>
      <c r="I801" s="34" t="s">
        <v>50</v>
      </c>
      <c r="J801" s="437">
        <v>34163</v>
      </c>
      <c r="K801" s="437"/>
      <c r="L801" s="218">
        <f t="shared" ca="1" si="15"/>
        <v>29</v>
      </c>
      <c r="M801" s="37" t="s">
        <v>19</v>
      </c>
      <c r="N801" s="218" t="s">
        <v>74</v>
      </c>
      <c r="O801" s="216"/>
    </row>
    <row r="802" spans="1:16">
      <c r="A802" s="7">
        <f>ROWS($A$3:A802)</f>
        <v>800</v>
      </c>
      <c r="B802" s="7">
        <f>ROWS($B$766:B802)</f>
        <v>37</v>
      </c>
      <c r="C802" s="37"/>
      <c r="D802" s="34"/>
      <c r="E802" s="830" t="s">
        <v>1072</v>
      </c>
      <c r="F802" s="36" t="s">
        <v>1073</v>
      </c>
      <c r="G802" s="38"/>
      <c r="H802" s="335" t="s">
        <v>7</v>
      </c>
      <c r="I802" s="34" t="s">
        <v>50</v>
      </c>
      <c r="J802" s="437">
        <v>35445</v>
      </c>
      <c r="K802" s="437"/>
      <c r="L802" s="218">
        <f t="shared" ca="1" si="15"/>
        <v>25</v>
      </c>
      <c r="M802" s="37" t="s">
        <v>82</v>
      </c>
      <c r="N802" s="218" t="s">
        <v>245</v>
      </c>
      <c r="O802" s="216"/>
    </row>
    <row r="803" spans="1:16">
      <c r="A803" s="7">
        <f>ROWS($A$3:A803)</f>
        <v>801</v>
      </c>
      <c r="B803" s="7">
        <f>ROWS($B$766:B803)</f>
        <v>38</v>
      </c>
      <c r="C803" s="37">
        <v>10</v>
      </c>
      <c r="D803" s="841" t="s">
        <v>1074</v>
      </c>
      <c r="E803" s="830" t="s">
        <v>1075</v>
      </c>
      <c r="F803" s="41" t="s">
        <v>1076</v>
      </c>
      <c r="G803" s="38"/>
      <c r="H803" s="335" t="s">
        <v>7</v>
      </c>
      <c r="I803" s="34" t="s">
        <v>954</v>
      </c>
      <c r="J803" s="437">
        <v>18957</v>
      </c>
      <c r="K803" s="437"/>
      <c r="L803" s="218">
        <f t="shared" ca="1" si="15"/>
        <v>71</v>
      </c>
      <c r="M803" s="37" t="s">
        <v>19</v>
      </c>
      <c r="N803" s="219" t="s">
        <v>1077</v>
      </c>
      <c r="O803" s="216"/>
    </row>
    <row r="804" spans="1:16">
      <c r="A804" s="7">
        <f>ROWS($A$3:A804)</f>
        <v>802</v>
      </c>
      <c r="B804" s="7">
        <f>ROWS($B$766:B804)</f>
        <v>39</v>
      </c>
      <c r="C804" s="37"/>
      <c r="D804" s="34"/>
      <c r="E804" s="830" t="s">
        <v>1078</v>
      </c>
      <c r="F804" s="36" t="s">
        <v>1079</v>
      </c>
      <c r="G804" s="34" t="s">
        <v>17</v>
      </c>
      <c r="H804" s="38"/>
      <c r="I804" s="34" t="s">
        <v>50</v>
      </c>
      <c r="J804" s="437">
        <v>31969</v>
      </c>
      <c r="K804" s="437"/>
      <c r="L804" s="218">
        <f t="shared" ca="1" si="15"/>
        <v>35</v>
      </c>
      <c r="M804" s="37" t="s">
        <v>98</v>
      </c>
      <c r="N804" s="218" t="s">
        <v>74</v>
      </c>
      <c r="O804" s="216"/>
    </row>
    <row r="805" spans="1:16">
      <c r="A805" s="7">
        <f>ROWS($A$3:A805)</f>
        <v>803</v>
      </c>
      <c r="B805" s="7">
        <f>ROWS($B$766:B805)</f>
        <v>40</v>
      </c>
      <c r="C805" s="37"/>
      <c r="D805" s="34"/>
      <c r="E805" s="830" t="s">
        <v>1080</v>
      </c>
      <c r="F805" s="36" t="s">
        <v>1081</v>
      </c>
      <c r="G805" s="34" t="s">
        <v>17</v>
      </c>
      <c r="H805" s="38"/>
      <c r="I805" s="34" t="s">
        <v>50</v>
      </c>
      <c r="J805" s="437">
        <v>33013</v>
      </c>
      <c r="K805" s="437"/>
      <c r="L805" s="218">
        <f t="shared" ca="1" si="15"/>
        <v>32</v>
      </c>
      <c r="M805" s="37" t="s">
        <v>98</v>
      </c>
      <c r="N805" s="218" t="s">
        <v>342</v>
      </c>
      <c r="O805" s="216"/>
    </row>
    <row r="806" spans="1:16">
      <c r="A806" s="7">
        <f>ROWS($A$3:A806)</f>
        <v>804</v>
      </c>
      <c r="B806" s="7">
        <f>ROWS($B$766:B806)</f>
        <v>41</v>
      </c>
      <c r="C806" s="37">
        <v>11</v>
      </c>
      <c r="D806" s="841" t="s">
        <v>1082</v>
      </c>
      <c r="E806" s="830" t="s">
        <v>1083</v>
      </c>
      <c r="F806" s="41" t="s">
        <v>1084</v>
      </c>
      <c r="G806" s="34" t="s">
        <v>17</v>
      </c>
      <c r="H806" s="38"/>
      <c r="I806" s="34" t="s">
        <v>50</v>
      </c>
      <c r="J806" s="437">
        <v>30020</v>
      </c>
      <c r="K806" s="437"/>
      <c r="L806" s="218">
        <f t="shared" ca="1" si="15"/>
        <v>40</v>
      </c>
      <c r="M806" s="37" t="s">
        <v>19</v>
      </c>
      <c r="N806" s="219" t="s">
        <v>558</v>
      </c>
      <c r="O806" s="216"/>
    </row>
    <row r="807" spans="1:16">
      <c r="A807" s="7">
        <f>ROWS($A$3:A807)</f>
        <v>805</v>
      </c>
      <c r="B807" s="7">
        <f>ROWS($B$766:B807)</f>
        <v>42</v>
      </c>
      <c r="C807" s="37"/>
      <c r="D807" s="34"/>
      <c r="E807" s="830" t="s">
        <v>1085</v>
      </c>
      <c r="F807" s="36" t="s">
        <v>1086</v>
      </c>
      <c r="G807" s="38"/>
      <c r="H807" s="335" t="s">
        <v>7</v>
      </c>
      <c r="I807" s="34" t="s">
        <v>50</v>
      </c>
      <c r="J807" s="437">
        <v>29869</v>
      </c>
      <c r="K807" s="437"/>
      <c r="L807" s="218">
        <f t="shared" ca="1" si="15"/>
        <v>41</v>
      </c>
      <c r="M807" s="37" t="s">
        <v>98</v>
      </c>
      <c r="N807" s="218" t="s">
        <v>558</v>
      </c>
      <c r="O807" s="216"/>
    </row>
    <row r="808" spans="1:16">
      <c r="A808" s="7">
        <f>ROWS($A$3:A808)</f>
        <v>806</v>
      </c>
      <c r="B808" s="7">
        <f>ROWS($B$766:B808)</f>
        <v>43</v>
      </c>
      <c r="C808" s="37"/>
      <c r="D808" s="34"/>
      <c r="E808" s="830" t="s">
        <v>1087</v>
      </c>
      <c r="F808" s="36" t="s">
        <v>1088</v>
      </c>
      <c r="G808" s="38"/>
      <c r="H808" s="335" t="s">
        <v>7</v>
      </c>
      <c r="I808" s="34" t="s">
        <v>50</v>
      </c>
      <c r="J808" s="437">
        <v>41167</v>
      </c>
      <c r="K808" s="437"/>
      <c r="L808" s="218">
        <f t="shared" ca="1" si="15"/>
        <v>10</v>
      </c>
      <c r="M808" s="37" t="s">
        <v>38</v>
      </c>
      <c r="N808" s="218" t="s">
        <v>35</v>
      </c>
      <c r="O808" s="216"/>
    </row>
    <row r="809" spans="1:16">
      <c r="A809" s="7">
        <f>ROWS($A$3:A809)</f>
        <v>807</v>
      </c>
      <c r="B809" s="7">
        <f>ROWS($B$766:B809)</f>
        <v>44</v>
      </c>
      <c r="C809" s="37"/>
      <c r="D809" s="34"/>
      <c r="E809" s="830" t="s">
        <v>1089</v>
      </c>
      <c r="F809" s="36" t="s">
        <v>1090</v>
      </c>
      <c r="G809" s="38"/>
      <c r="H809" s="335" t="s">
        <v>7</v>
      </c>
      <c r="I809" s="34" t="s">
        <v>50</v>
      </c>
      <c r="J809" s="437">
        <v>42513</v>
      </c>
      <c r="K809" s="437"/>
      <c r="L809" s="218">
        <f t="shared" ca="1" si="15"/>
        <v>6</v>
      </c>
      <c r="M809" s="37" t="s">
        <v>51</v>
      </c>
      <c r="N809" s="218" t="s">
        <v>52</v>
      </c>
      <c r="O809" s="216"/>
    </row>
    <row r="810" spans="1:16">
      <c r="A810" s="7">
        <f>ROWS($A$3:A810)</f>
        <v>808</v>
      </c>
      <c r="B810" s="7">
        <f>ROWS($B$766:B810)</f>
        <v>45</v>
      </c>
      <c r="C810" s="37"/>
      <c r="D810" s="34"/>
      <c r="E810" s="830" t="s">
        <v>1091</v>
      </c>
      <c r="F810" s="36" t="s">
        <v>1092</v>
      </c>
      <c r="G810" s="34" t="s">
        <v>17</v>
      </c>
      <c r="H810" s="38"/>
      <c r="I810" s="34" t="s">
        <v>50</v>
      </c>
      <c r="J810" s="437">
        <v>43515</v>
      </c>
      <c r="K810" s="437"/>
      <c r="L810" s="218">
        <f t="shared" ca="1" si="15"/>
        <v>3</v>
      </c>
      <c r="M810" s="37" t="s">
        <v>51</v>
      </c>
      <c r="N810" s="218" t="s">
        <v>52</v>
      </c>
      <c r="O810" s="216"/>
    </row>
    <row r="811" spans="1:16">
      <c r="A811" s="7">
        <f>ROWS($A$3:A811)</f>
        <v>809</v>
      </c>
      <c r="B811" s="7">
        <f>ROWS($B$766:B811)</f>
        <v>46</v>
      </c>
      <c r="C811" s="37">
        <v>12</v>
      </c>
      <c r="D811" s="841" t="s">
        <v>1093</v>
      </c>
      <c r="E811" s="830" t="s">
        <v>1094</v>
      </c>
      <c r="F811" s="41" t="s">
        <v>1095</v>
      </c>
      <c r="G811" s="34" t="s">
        <v>17</v>
      </c>
      <c r="H811" s="38"/>
      <c r="I811" s="34" t="s">
        <v>1096</v>
      </c>
      <c r="J811" s="437">
        <v>24331</v>
      </c>
      <c r="K811" s="437"/>
      <c r="L811" s="218">
        <f t="shared" ca="1" si="15"/>
        <v>56</v>
      </c>
      <c r="M811" s="37" t="s">
        <v>19</v>
      </c>
      <c r="N811" s="219" t="s">
        <v>342</v>
      </c>
      <c r="O811" s="216"/>
    </row>
    <row r="812" spans="1:16">
      <c r="A812" s="7">
        <f>ROWS($A$3:A812)</f>
        <v>810</v>
      </c>
      <c r="B812" s="7">
        <f>ROWS($B$766:B812)</f>
        <v>47</v>
      </c>
      <c r="C812" s="37"/>
      <c r="D812" s="34"/>
      <c r="E812" s="830" t="s">
        <v>1098</v>
      </c>
      <c r="F812" s="36" t="s">
        <v>1099</v>
      </c>
      <c r="G812" s="38"/>
      <c r="H812" s="335" t="s">
        <v>7</v>
      </c>
      <c r="I812" s="34" t="s">
        <v>1100</v>
      </c>
      <c r="J812" s="437">
        <v>25906</v>
      </c>
      <c r="K812" s="437"/>
      <c r="L812" s="218">
        <f t="shared" ca="1" si="15"/>
        <v>51</v>
      </c>
      <c r="M812" s="37" t="s">
        <v>19</v>
      </c>
      <c r="N812" s="218" t="s">
        <v>20</v>
      </c>
      <c r="O812" s="216"/>
    </row>
    <row r="813" spans="1:16">
      <c r="A813" s="7">
        <f>ROWS($A$3:A813)</f>
        <v>811</v>
      </c>
      <c r="B813" s="7">
        <f>ROWS($B$766:B813)</f>
        <v>48</v>
      </c>
      <c r="C813" s="37"/>
      <c r="D813" s="34"/>
      <c r="E813" s="830" t="s">
        <v>1101</v>
      </c>
      <c r="F813" s="36" t="s">
        <v>1102</v>
      </c>
      <c r="G813" s="34" t="s">
        <v>17</v>
      </c>
      <c r="H813" s="38"/>
      <c r="I813" s="34" t="s">
        <v>1103</v>
      </c>
      <c r="J813" s="437">
        <v>36132</v>
      </c>
      <c r="K813" s="437"/>
      <c r="L813" s="218">
        <f t="shared" ca="1" si="15"/>
        <v>23</v>
      </c>
      <c r="M813" s="37" t="s">
        <v>19</v>
      </c>
      <c r="N813" s="218" t="s">
        <v>245</v>
      </c>
      <c r="O813" s="216"/>
    </row>
    <row r="814" spans="1:16">
      <c r="A814" s="7">
        <f>ROWS($A$3:A814)</f>
        <v>812</v>
      </c>
      <c r="B814" s="7">
        <f>ROWS($B$766:B814)</f>
        <v>49</v>
      </c>
      <c r="C814" s="37"/>
      <c r="D814" s="34"/>
      <c r="E814" s="830" t="s">
        <v>1104</v>
      </c>
      <c r="F814" s="36" t="s">
        <v>1105</v>
      </c>
      <c r="G814" s="38"/>
      <c r="H814" s="335" t="s">
        <v>7</v>
      </c>
      <c r="I814" s="34" t="s">
        <v>1103</v>
      </c>
      <c r="J814" s="437">
        <v>37706</v>
      </c>
      <c r="K814" s="437"/>
      <c r="L814" s="218">
        <f t="shared" ca="1" si="15"/>
        <v>19</v>
      </c>
      <c r="M814" s="37" t="s">
        <v>19</v>
      </c>
      <c r="N814" s="218" t="s">
        <v>35</v>
      </c>
      <c r="O814" s="216"/>
    </row>
    <row r="815" spans="1:16">
      <c r="A815" s="7">
        <f>ROWS($A$3:A815)</f>
        <v>813</v>
      </c>
      <c r="B815" s="7">
        <f>ROWS($B$766:B815)</f>
        <v>50</v>
      </c>
      <c r="C815" s="37">
        <v>13</v>
      </c>
      <c r="D815" s="841" t="s">
        <v>1106</v>
      </c>
      <c r="E815" s="830" t="s">
        <v>1107</v>
      </c>
      <c r="F815" s="41" t="s">
        <v>1108</v>
      </c>
      <c r="G815" s="34" t="s">
        <v>17</v>
      </c>
      <c r="H815" s="38"/>
      <c r="I815" s="34" t="s">
        <v>50</v>
      </c>
      <c r="J815" s="437">
        <v>22442</v>
      </c>
      <c r="K815" s="437"/>
      <c r="L815" s="218">
        <f t="shared" ca="1" si="15"/>
        <v>61</v>
      </c>
      <c r="M815" s="37" t="s">
        <v>98</v>
      </c>
      <c r="N815" s="219" t="s">
        <v>1109</v>
      </c>
      <c r="O815" s="216"/>
      <c r="P815" t="s">
        <v>2523</v>
      </c>
    </row>
    <row r="816" spans="1:16">
      <c r="A816" s="7">
        <f>ROWS($A$3:A816)</f>
        <v>814</v>
      </c>
      <c r="B816" s="7">
        <f>ROWS($B$766:B816)</f>
        <v>51</v>
      </c>
      <c r="C816" s="37"/>
      <c r="D816" s="34"/>
      <c r="E816" s="830" t="s">
        <v>1111</v>
      </c>
      <c r="F816" s="36" t="s">
        <v>1112</v>
      </c>
      <c r="G816" s="38"/>
      <c r="H816" s="335" t="s">
        <v>7</v>
      </c>
      <c r="I816" s="34" t="s">
        <v>1113</v>
      </c>
      <c r="J816" s="437">
        <v>26659</v>
      </c>
      <c r="K816" s="437"/>
      <c r="L816" s="218">
        <f t="shared" ca="1" si="15"/>
        <v>49</v>
      </c>
      <c r="M816" s="37" t="s">
        <v>19</v>
      </c>
      <c r="N816" s="218" t="s">
        <v>42</v>
      </c>
      <c r="O816" s="216"/>
    </row>
    <row r="817" spans="1:15">
      <c r="A817" s="7">
        <f>ROWS($A$3:A817)</f>
        <v>815</v>
      </c>
      <c r="B817" s="7">
        <f>ROWS($B$766:B817)</f>
        <v>52</v>
      </c>
      <c r="C817" s="37"/>
      <c r="D817" s="34"/>
      <c r="E817" s="830" t="s">
        <v>1114</v>
      </c>
      <c r="F817" s="36" t="s">
        <v>1115</v>
      </c>
      <c r="G817" s="34" t="s">
        <v>17</v>
      </c>
      <c r="H817" s="38"/>
      <c r="I817" s="34" t="s">
        <v>1113</v>
      </c>
      <c r="J817" s="437">
        <v>34981</v>
      </c>
      <c r="K817" s="437"/>
      <c r="L817" s="218">
        <f t="shared" ca="1" si="15"/>
        <v>27</v>
      </c>
      <c r="M817" s="37" t="s">
        <v>19</v>
      </c>
      <c r="N817" s="218" t="s">
        <v>74</v>
      </c>
      <c r="O817" s="216"/>
    </row>
    <row r="818" spans="1:15">
      <c r="A818" s="7">
        <f>ROWS($A$3:A818)</f>
        <v>816</v>
      </c>
      <c r="B818" s="7">
        <f>ROWS($B$766:B818)</f>
        <v>53</v>
      </c>
      <c r="C818" s="37"/>
      <c r="D818" s="34"/>
      <c r="E818" s="830" t="s">
        <v>1116</v>
      </c>
      <c r="F818" s="36" t="s">
        <v>1117</v>
      </c>
      <c r="G818" s="38"/>
      <c r="H818" s="335" t="s">
        <v>7</v>
      </c>
      <c r="I818" s="34" t="s">
        <v>1113</v>
      </c>
      <c r="J818" s="437">
        <v>36322</v>
      </c>
      <c r="K818" s="437"/>
      <c r="L818" s="218">
        <f t="shared" ca="1" si="15"/>
        <v>23</v>
      </c>
      <c r="M818" s="37" t="s">
        <v>19</v>
      </c>
      <c r="N818" s="218" t="s">
        <v>245</v>
      </c>
      <c r="O818" s="216"/>
    </row>
    <row r="819" spans="1:15">
      <c r="A819" s="7">
        <f>ROWS($A$3:A819)</f>
        <v>817</v>
      </c>
      <c r="B819" s="7">
        <f>ROWS($B$766:B819)</f>
        <v>54</v>
      </c>
      <c r="C819" s="37"/>
      <c r="D819" s="34"/>
      <c r="E819" s="830" t="s">
        <v>1118</v>
      </c>
      <c r="F819" s="36" t="s">
        <v>1119</v>
      </c>
      <c r="G819" s="38"/>
      <c r="H819" s="335" t="s">
        <v>7</v>
      </c>
      <c r="I819" s="34" t="s">
        <v>191</v>
      </c>
      <c r="J819" s="437">
        <v>38975</v>
      </c>
      <c r="K819" s="437"/>
      <c r="L819" s="218">
        <f t="shared" ca="1" si="15"/>
        <v>16</v>
      </c>
      <c r="M819" s="37" t="s">
        <v>113</v>
      </c>
      <c r="N819" s="218" t="s">
        <v>35</v>
      </c>
      <c r="O819" s="216"/>
    </row>
    <row r="820" spans="1:15">
      <c r="A820" s="7">
        <f>ROWS($A$3:A820)</f>
        <v>818</v>
      </c>
      <c r="B820" s="7">
        <f>ROWS($B$766:B820)</f>
        <v>55</v>
      </c>
      <c r="C820" s="37">
        <v>14</v>
      </c>
      <c r="D820" s="841" t="s">
        <v>1120</v>
      </c>
      <c r="E820" s="830" t="s">
        <v>1121</v>
      </c>
      <c r="F820" s="41" t="s">
        <v>1122</v>
      </c>
      <c r="G820" s="34" t="s">
        <v>17</v>
      </c>
      <c r="H820" s="38"/>
      <c r="I820" s="34" t="s">
        <v>23</v>
      </c>
      <c r="J820" s="437">
        <v>26973</v>
      </c>
      <c r="K820" s="437"/>
      <c r="L820" s="218">
        <f t="shared" ca="1" si="15"/>
        <v>49</v>
      </c>
      <c r="M820" s="37" t="s">
        <v>19</v>
      </c>
      <c r="N820" s="219" t="s">
        <v>42</v>
      </c>
      <c r="O820" s="216"/>
    </row>
    <row r="821" spans="1:15">
      <c r="A821" s="7">
        <f>ROWS($A$3:A821)</f>
        <v>819</v>
      </c>
      <c r="B821" s="7">
        <f>ROWS($B$766:B821)</f>
        <v>56</v>
      </c>
      <c r="C821" s="37"/>
      <c r="D821" s="34"/>
      <c r="E821" s="830" t="s">
        <v>1124</v>
      </c>
      <c r="F821" s="36" t="s">
        <v>1125</v>
      </c>
      <c r="G821" s="38"/>
      <c r="H821" s="335" t="s">
        <v>7</v>
      </c>
      <c r="I821" s="34" t="s">
        <v>23</v>
      </c>
      <c r="J821" s="437">
        <v>29271</v>
      </c>
      <c r="K821" s="437"/>
      <c r="L821" s="218">
        <f t="shared" ca="1" si="15"/>
        <v>42</v>
      </c>
      <c r="M821" s="37" t="s">
        <v>19</v>
      </c>
      <c r="N821" s="218" t="s">
        <v>42</v>
      </c>
      <c r="O821" s="216"/>
    </row>
    <row r="822" spans="1:15">
      <c r="A822" s="7">
        <f>ROWS($A$3:A822)</f>
        <v>820</v>
      </c>
      <c r="B822" s="7">
        <f>ROWS($B$766:B822)</f>
        <v>57</v>
      </c>
      <c r="C822" s="37"/>
      <c r="D822" s="34"/>
      <c r="E822" s="830" t="s">
        <v>1126</v>
      </c>
      <c r="F822" s="36" t="s">
        <v>1127</v>
      </c>
      <c r="G822" s="38"/>
      <c r="H822" s="335" t="s">
        <v>7</v>
      </c>
      <c r="I822" s="34" t="s">
        <v>23</v>
      </c>
      <c r="J822" s="437">
        <v>35375</v>
      </c>
      <c r="K822" s="437"/>
      <c r="L822" s="218">
        <f t="shared" ca="1" si="15"/>
        <v>26</v>
      </c>
      <c r="M822" s="37" t="s">
        <v>98</v>
      </c>
      <c r="N822" s="218" t="s">
        <v>52</v>
      </c>
      <c r="O822" s="216"/>
    </row>
    <row r="823" spans="1:15">
      <c r="A823" s="7">
        <f>ROWS($A$3:A823)</f>
        <v>821</v>
      </c>
      <c r="B823" s="7">
        <f>ROWS($B$766:B823)</f>
        <v>58</v>
      </c>
      <c r="C823" s="37"/>
      <c r="D823" s="34"/>
      <c r="E823" s="830" t="s">
        <v>1128</v>
      </c>
      <c r="F823" s="36" t="s">
        <v>1129</v>
      </c>
      <c r="G823" s="34" t="s">
        <v>17</v>
      </c>
      <c r="H823" s="38"/>
      <c r="I823" s="34" t="s">
        <v>23</v>
      </c>
      <c r="J823" s="437">
        <v>35917</v>
      </c>
      <c r="K823" s="437"/>
      <c r="L823" s="218">
        <f t="shared" ca="1" si="15"/>
        <v>24</v>
      </c>
      <c r="M823" s="37" t="s">
        <v>19</v>
      </c>
      <c r="N823" s="218" t="s">
        <v>74</v>
      </c>
      <c r="O823" s="216"/>
    </row>
    <row r="824" spans="1:15">
      <c r="A824" s="7">
        <f>ROWS($A$3:A824)</f>
        <v>822</v>
      </c>
      <c r="B824" s="7">
        <f>ROWS($B$766:B824)</f>
        <v>59</v>
      </c>
      <c r="C824" s="37"/>
      <c r="D824" s="34"/>
      <c r="E824" s="830" t="s">
        <v>1130</v>
      </c>
      <c r="F824" s="36" t="s">
        <v>1131</v>
      </c>
      <c r="G824" s="335" t="s">
        <v>17</v>
      </c>
      <c r="H824" s="38"/>
      <c r="I824" s="34" t="s">
        <v>50</v>
      </c>
      <c r="J824" s="437">
        <v>41001</v>
      </c>
      <c r="K824" s="437"/>
      <c r="L824" s="218">
        <f t="shared" ca="1" si="15"/>
        <v>10</v>
      </c>
      <c r="M824" s="37" t="s">
        <v>38</v>
      </c>
      <c r="N824" s="218" t="s">
        <v>35</v>
      </c>
      <c r="O824" s="216"/>
    </row>
    <row r="825" spans="1:15">
      <c r="A825" s="7">
        <f>ROWS($A$3:A825)</f>
        <v>823</v>
      </c>
      <c r="B825" s="7">
        <f>ROWS($B$766:B825)</f>
        <v>60</v>
      </c>
      <c r="C825" s="37"/>
      <c r="D825" s="34"/>
      <c r="E825" s="830" t="s">
        <v>1132</v>
      </c>
      <c r="F825" s="36" t="s">
        <v>1133</v>
      </c>
      <c r="G825" s="34" t="s">
        <v>17</v>
      </c>
      <c r="H825" s="38"/>
      <c r="I825" s="34" t="s">
        <v>50</v>
      </c>
      <c r="J825" s="437">
        <v>41617</v>
      </c>
      <c r="K825" s="437"/>
      <c r="L825" s="218">
        <f t="shared" ca="1" si="15"/>
        <v>8</v>
      </c>
      <c r="M825" s="37" t="s">
        <v>38</v>
      </c>
      <c r="N825" s="218" t="s">
        <v>52</v>
      </c>
      <c r="O825" s="216"/>
    </row>
    <row r="826" spans="1:15">
      <c r="A826" s="7">
        <f>ROWS($A$3:A826)</f>
        <v>824</v>
      </c>
      <c r="B826" s="7">
        <f>ROWS($B$766:B826)</f>
        <v>61</v>
      </c>
      <c r="C826" s="37">
        <v>15</v>
      </c>
      <c r="D826" s="841" t="s">
        <v>1134</v>
      </c>
      <c r="E826" s="830" t="s">
        <v>1135</v>
      </c>
      <c r="F826" s="41" t="s">
        <v>1136</v>
      </c>
      <c r="G826" s="34" t="s">
        <v>17</v>
      </c>
      <c r="H826" s="38"/>
      <c r="I826" s="34" t="s">
        <v>23</v>
      </c>
      <c r="J826" s="437">
        <v>25359</v>
      </c>
      <c r="K826" s="437"/>
      <c r="L826" s="218">
        <f t="shared" ca="1" si="15"/>
        <v>53</v>
      </c>
      <c r="M826" s="37" t="s">
        <v>19</v>
      </c>
      <c r="N826" s="219" t="s">
        <v>42</v>
      </c>
      <c r="O826" s="216"/>
    </row>
    <row r="827" spans="1:15">
      <c r="A827" s="7">
        <f>ROWS($A$3:A827)</f>
        <v>825</v>
      </c>
      <c r="B827" s="7">
        <f>ROWS($B$766:B827)</f>
        <v>62</v>
      </c>
      <c r="C827" s="37"/>
      <c r="D827" s="34"/>
      <c r="E827" s="830" t="s">
        <v>1138</v>
      </c>
      <c r="F827" s="36" t="s">
        <v>1139</v>
      </c>
      <c r="G827" s="38"/>
      <c r="H827" s="335" t="s">
        <v>7</v>
      </c>
      <c r="I827" s="34" t="s">
        <v>1140</v>
      </c>
      <c r="J827" s="437">
        <v>25739</v>
      </c>
      <c r="K827" s="437"/>
      <c r="L827" s="218">
        <f t="shared" ca="1" si="15"/>
        <v>52</v>
      </c>
      <c r="M827" s="37" t="s">
        <v>24</v>
      </c>
      <c r="N827" s="218" t="s">
        <v>42</v>
      </c>
      <c r="O827" s="216"/>
    </row>
    <row r="828" spans="1:15">
      <c r="A828" s="7">
        <f>ROWS($A$3:A828)</f>
        <v>826</v>
      </c>
      <c r="B828" s="7">
        <f>ROWS($B$766:B828)</f>
        <v>63</v>
      </c>
      <c r="C828" s="37"/>
      <c r="D828" s="34"/>
      <c r="E828" s="830" t="s">
        <v>1141</v>
      </c>
      <c r="F828" s="36" t="s">
        <v>1142</v>
      </c>
      <c r="G828" s="34" t="s">
        <v>17</v>
      </c>
      <c r="H828" s="38"/>
      <c r="I828" s="34" t="s">
        <v>23</v>
      </c>
      <c r="J828" s="437">
        <v>33827</v>
      </c>
      <c r="K828" s="437"/>
      <c r="L828" s="218">
        <f t="shared" ca="1" si="15"/>
        <v>30</v>
      </c>
      <c r="M828" s="37" t="s">
        <v>19</v>
      </c>
      <c r="N828" s="218" t="s">
        <v>74</v>
      </c>
      <c r="O828" s="216"/>
    </row>
    <row r="829" spans="1:15">
      <c r="A829" s="7">
        <f>ROWS($A$3:A829)</f>
        <v>827</v>
      </c>
      <c r="B829" s="7">
        <f>ROWS($B$766:B829)</f>
        <v>64</v>
      </c>
      <c r="C829" s="37"/>
      <c r="D829" s="34"/>
      <c r="E829" s="830" t="s">
        <v>1143</v>
      </c>
      <c r="F829" s="36" t="s">
        <v>1144</v>
      </c>
      <c r="G829" s="38"/>
      <c r="H829" s="335" t="s">
        <v>7</v>
      </c>
      <c r="I829" s="34" t="s">
        <v>23</v>
      </c>
      <c r="J829" s="437">
        <v>34403</v>
      </c>
      <c r="K829" s="437"/>
      <c r="L829" s="218">
        <f t="shared" ca="1" si="15"/>
        <v>28</v>
      </c>
      <c r="M829" s="37" t="s">
        <v>98</v>
      </c>
      <c r="N829" s="218" t="s">
        <v>74</v>
      </c>
      <c r="O829" s="216"/>
    </row>
    <row r="830" spans="1:15">
      <c r="A830" s="7">
        <f>ROWS($A$3:A830)</f>
        <v>828</v>
      </c>
      <c r="B830" s="7">
        <f>ROWS($B$766:B830)</f>
        <v>65</v>
      </c>
      <c r="C830" s="37"/>
      <c r="D830" s="34"/>
      <c r="E830" s="830" t="s">
        <v>1145</v>
      </c>
      <c r="F830" s="36" t="s">
        <v>1146</v>
      </c>
      <c r="G830" s="38"/>
      <c r="H830" s="335" t="s">
        <v>7</v>
      </c>
      <c r="I830" s="34" t="s">
        <v>23</v>
      </c>
      <c r="J830" s="437">
        <v>35127</v>
      </c>
      <c r="K830" s="437"/>
      <c r="L830" s="218">
        <f t="shared" ca="1" si="15"/>
        <v>26</v>
      </c>
      <c r="M830" s="37" t="s">
        <v>19</v>
      </c>
      <c r="N830" s="218" t="s">
        <v>74</v>
      </c>
      <c r="O830" s="216"/>
    </row>
    <row r="831" spans="1:15">
      <c r="A831" s="7">
        <f>ROWS($A$3:A831)</f>
        <v>829</v>
      </c>
      <c r="B831" s="7">
        <f>ROWS($B$766:B831)</f>
        <v>66</v>
      </c>
      <c r="C831" s="37"/>
      <c r="D831" s="34"/>
      <c r="E831" s="830" t="s">
        <v>1147</v>
      </c>
      <c r="F831" s="36" t="s">
        <v>1148</v>
      </c>
      <c r="G831" s="38"/>
      <c r="H831" s="335" t="s">
        <v>7</v>
      </c>
      <c r="I831" s="34" t="s">
        <v>50</v>
      </c>
      <c r="J831" s="437">
        <v>36192</v>
      </c>
      <c r="K831" s="437"/>
      <c r="L831" s="218">
        <f t="shared" ca="1" si="15"/>
        <v>23</v>
      </c>
      <c r="M831" s="37" t="s">
        <v>19</v>
      </c>
      <c r="N831" s="218" t="s">
        <v>74</v>
      </c>
      <c r="O831" s="216"/>
    </row>
    <row r="832" spans="1:15">
      <c r="A832" s="7">
        <f>ROWS($A$3:A832)</f>
        <v>830</v>
      </c>
      <c r="B832" s="7">
        <f>ROWS($B$766:B832)</f>
        <v>67</v>
      </c>
      <c r="C832" s="37"/>
      <c r="D832" s="34"/>
      <c r="E832" s="830" t="s">
        <v>1149</v>
      </c>
      <c r="F832" s="36" t="s">
        <v>1150</v>
      </c>
      <c r="G832" s="34" t="s">
        <v>17</v>
      </c>
      <c r="H832" s="38"/>
      <c r="I832" s="34" t="s">
        <v>23</v>
      </c>
      <c r="J832" s="437">
        <v>36971</v>
      </c>
      <c r="K832" s="437"/>
      <c r="L832" s="218">
        <f t="shared" ca="1" si="15"/>
        <v>21</v>
      </c>
      <c r="M832" s="37" t="s">
        <v>19</v>
      </c>
      <c r="N832" s="218" t="s">
        <v>74</v>
      </c>
      <c r="O832" s="216"/>
    </row>
    <row r="833" spans="1:16">
      <c r="A833" s="7">
        <f>ROWS($A$3:A833)</f>
        <v>831</v>
      </c>
      <c r="B833" s="7">
        <f>ROWS($B$766:B833)</f>
        <v>68</v>
      </c>
      <c r="C833" s="37"/>
      <c r="D833" s="34"/>
      <c r="E833" s="830" t="s">
        <v>1151</v>
      </c>
      <c r="F833" s="36" t="s">
        <v>1152</v>
      </c>
      <c r="G833" s="38"/>
      <c r="H833" s="335" t="s">
        <v>7</v>
      </c>
      <c r="I833" s="34" t="s">
        <v>23</v>
      </c>
      <c r="J833" s="437">
        <v>37607</v>
      </c>
      <c r="K833" s="437"/>
      <c r="L833" s="218">
        <f t="shared" ca="1" si="15"/>
        <v>19</v>
      </c>
      <c r="M833" s="37" t="s">
        <v>19</v>
      </c>
      <c r="N833" s="218" t="s">
        <v>74</v>
      </c>
      <c r="O833" s="216"/>
    </row>
    <row r="834" spans="1:16">
      <c r="A834" s="7">
        <f>ROWS($A$3:A834)</f>
        <v>832</v>
      </c>
      <c r="B834" s="7">
        <f>ROWS($B$766:B834)</f>
        <v>69</v>
      </c>
      <c r="C834" s="37">
        <v>16</v>
      </c>
      <c r="D834" s="841" t="s">
        <v>1153</v>
      </c>
      <c r="E834" s="830" t="s">
        <v>1154</v>
      </c>
      <c r="F834" s="41" t="s">
        <v>1155</v>
      </c>
      <c r="G834" s="34" t="s">
        <v>17</v>
      </c>
      <c r="H834" s="38"/>
      <c r="I834" s="34" t="s">
        <v>163</v>
      </c>
      <c r="J834" s="437">
        <v>22281</v>
      </c>
      <c r="K834" s="437"/>
      <c r="L834" s="218">
        <f t="shared" ca="1" si="15"/>
        <v>61</v>
      </c>
      <c r="M834" s="37" t="s">
        <v>113</v>
      </c>
      <c r="N834" s="219" t="s">
        <v>42</v>
      </c>
      <c r="O834" s="216"/>
    </row>
    <row r="835" spans="1:16">
      <c r="A835" s="7">
        <f>ROWS($A$3:A835)</f>
        <v>833</v>
      </c>
      <c r="B835" s="7">
        <f>ROWS($B$766:B835)</f>
        <v>70</v>
      </c>
      <c r="C835" s="37"/>
      <c r="D835" s="841" t="s">
        <v>1153</v>
      </c>
      <c r="E835" s="830" t="s">
        <v>1157</v>
      </c>
      <c r="F835" s="36" t="s">
        <v>1158</v>
      </c>
      <c r="G835" s="38"/>
      <c r="H835" s="335" t="s">
        <v>7</v>
      </c>
      <c r="I835" s="34" t="s">
        <v>50</v>
      </c>
      <c r="J835" s="437">
        <v>21778</v>
      </c>
      <c r="K835" s="437"/>
      <c r="L835" s="218">
        <f t="shared" ca="1" si="15"/>
        <v>63</v>
      </c>
      <c r="M835" s="37" t="s">
        <v>24</v>
      </c>
      <c r="N835" s="218" t="s">
        <v>42</v>
      </c>
      <c r="O835" s="216"/>
      <c r="P835" t="s">
        <v>2523</v>
      </c>
    </row>
    <row r="836" spans="1:16">
      <c r="A836" s="7">
        <f>ROWS($A$3:A836)</f>
        <v>834</v>
      </c>
      <c r="B836" s="7">
        <f>ROWS($B$766:B836)</f>
        <v>71</v>
      </c>
      <c r="C836" s="37"/>
      <c r="D836" s="841" t="s">
        <v>1153</v>
      </c>
      <c r="E836" s="830" t="s">
        <v>1159</v>
      </c>
      <c r="F836" s="36" t="s">
        <v>1160</v>
      </c>
      <c r="G836" s="38"/>
      <c r="H836" s="335" t="s">
        <v>7</v>
      </c>
      <c r="I836" s="34" t="s">
        <v>163</v>
      </c>
      <c r="J836" s="437">
        <v>32116</v>
      </c>
      <c r="K836" s="437"/>
      <c r="L836" s="218">
        <f t="shared" ca="1" si="15"/>
        <v>34</v>
      </c>
      <c r="M836" s="37" t="s">
        <v>113</v>
      </c>
      <c r="N836" s="218" t="s">
        <v>429</v>
      </c>
      <c r="O836" s="216"/>
    </row>
    <row r="837" spans="1:16">
      <c r="A837" s="7">
        <f>ROWS($A$3:A837)</f>
        <v>835</v>
      </c>
      <c r="B837" s="7">
        <f>ROWS($B$766:B837)</f>
        <v>72</v>
      </c>
      <c r="C837" s="37"/>
      <c r="D837" s="841" t="s">
        <v>1153</v>
      </c>
      <c r="E837" s="830" t="s">
        <v>1161</v>
      </c>
      <c r="F837" s="36" t="s">
        <v>1162</v>
      </c>
      <c r="G837" s="34" t="s">
        <v>17</v>
      </c>
      <c r="H837" s="38"/>
      <c r="I837" s="34" t="s">
        <v>50</v>
      </c>
      <c r="J837" s="437">
        <v>33887</v>
      </c>
      <c r="K837" s="437"/>
      <c r="L837" s="218">
        <f t="shared" ca="1" si="15"/>
        <v>30</v>
      </c>
      <c r="M837" s="37" t="s">
        <v>113</v>
      </c>
      <c r="N837" s="218" t="s">
        <v>429</v>
      </c>
      <c r="O837" s="216"/>
    </row>
    <row r="838" spans="1:16">
      <c r="A838" s="7">
        <f>ROWS($A$3:A838)</f>
        <v>836</v>
      </c>
      <c r="B838" s="7">
        <f>ROWS($B$766:B838)</f>
        <v>73</v>
      </c>
      <c r="C838" s="37"/>
      <c r="D838" s="841" t="s">
        <v>1153</v>
      </c>
      <c r="E838" s="830" t="s">
        <v>1163</v>
      </c>
      <c r="F838" s="36" t="s">
        <v>1164</v>
      </c>
      <c r="G838" s="38"/>
      <c r="H838" s="335" t="s">
        <v>7</v>
      </c>
      <c r="I838" s="34" t="s">
        <v>50</v>
      </c>
      <c r="J838" s="437">
        <v>36379</v>
      </c>
      <c r="K838" s="437"/>
      <c r="L838" s="218">
        <f t="shared" ca="1" si="15"/>
        <v>23</v>
      </c>
      <c r="M838" s="37" t="s">
        <v>19</v>
      </c>
      <c r="N838" s="218" t="s">
        <v>74</v>
      </c>
      <c r="O838" s="216"/>
    </row>
    <row r="839" spans="1:16">
      <c r="A839" s="7">
        <f>ROWS($A$3:A839)</f>
        <v>837</v>
      </c>
      <c r="B839" s="7">
        <f>ROWS($B$766:B839)</f>
        <v>74</v>
      </c>
      <c r="C839" s="37">
        <v>17</v>
      </c>
      <c r="D839" s="841" t="s">
        <v>1165</v>
      </c>
      <c r="E839" s="830" t="s">
        <v>1166</v>
      </c>
      <c r="F839" s="41" t="s">
        <v>1167</v>
      </c>
      <c r="G839" s="34" t="s">
        <v>17</v>
      </c>
      <c r="H839" s="38"/>
      <c r="I839" s="34" t="s">
        <v>50</v>
      </c>
      <c r="J839" s="437">
        <v>27211</v>
      </c>
      <c r="K839" s="437"/>
      <c r="L839" s="218">
        <f t="shared" ca="1" si="15"/>
        <v>48</v>
      </c>
      <c r="M839" s="37" t="s">
        <v>19</v>
      </c>
      <c r="N839" s="219" t="s">
        <v>42</v>
      </c>
      <c r="O839" s="216"/>
    </row>
    <row r="840" spans="1:16">
      <c r="A840" s="7">
        <f>ROWS($A$3:A840)</f>
        <v>838</v>
      </c>
      <c r="B840" s="7">
        <f>ROWS($B$766:B840)</f>
        <v>75</v>
      </c>
      <c r="C840" s="37"/>
      <c r="D840" s="841" t="s">
        <v>1165</v>
      </c>
      <c r="E840" s="830" t="s">
        <v>1169</v>
      </c>
      <c r="F840" s="36" t="s">
        <v>1170</v>
      </c>
      <c r="G840" s="38"/>
      <c r="H840" s="335" t="s">
        <v>7</v>
      </c>
      <c r="I840" s="34" t="s">
        <v>50</v>
      </c>
      <c r="J840" s="437">
        <v>30131</v>
      </c>
      <c r="K840" s="437"/>
      <c r="L840" s="218">
        <f t="shared" ca="1" si="15"/>
        <v>40</v>
      </c>
      <c r="M840" s="37" t="s">
        <v>19</v>
      </c>
      <c r="N840" s="218" t="s">
        <v>42</v>
      </c>
      <c r="O840" s="216"/>
    </row>
    <row r="841" spans="1:16">
      <c r="A841" s="7">
        <f>ROWS($A$3:A841)</f>
        <v>839</v>
      </c>
      <c r="B841" s="7">
        <f>ROWS($B$766:B841)</f>
        <v>76</v>
      </c>
      <c r="C841" s="37"/>
      <c r="D841" s="841" t="s">
        <v>1165</v>
      </c>
      <c r="E841" s="830" t="s">
        <v>1171</v>
      </c>
      <c r="F841" s="36" t="s">
        <v>2524</v>
      </c>
      <c r="G841" s="38"/>
      <c r="H841" s="335" t="s">
        <v>7</v>
      </c>
      <c r="I841" s="34" t="s">
        <v>50</v>
      </c>
      <c r="J841" s="437">
        <v>36924</v>
      </c>
      <c r="K841" s="437"/>
      <c r="L841" s="218">
        <f t="shared" ca="1" si="15"/>
        <v>21</v>
      </c>
      <c r="M841" s="37" t="s">
        <v>19</v>
      </c>
      <c r="N841" s="218" t="s">
        <v>74</v>
      </c>
      <c r="O841" s="216"/>
      <c r="P841">
        <v>3</v>
      </c>
    </row>
    <row r="842" spans="1:16">
      <c r="A842" s="7">
        <f>ROWS($A$3:A842)</f>
        <v>840</v>
      </c>
      <c r="B842" s="7">
        <f>ROWS($B$766:B842)</f>
        <v>77</v>
      </c>
      <c r="C842" s="37"/>
      <c r="D842" s="841" t="s">
        <v>1165</v>
      </c>
      <c r="E842" s="830" t="s">
        <v>1173</v>
      </c>
      <c r="F842" s="36" t="s">
        <v>1174</v>
      </c>
      <c r="G842" s="34" t="s">
        <v>17</v>
      </c>
      <c r="H842" s="38"/>
      <c r="I842" s="34" t="s">
        <v>50</v>
      </c>
      <c r="J842" s="437">
        <v>37375</v>
      </c>
      <c r="K842" s="437"/>
      <c r="L842" s="218">
        <f t="shared" ca="1" si="15"/>
        <v>20</v>
      </c>
      <c r="M842" s="37" t="s">
        <v>19</v>
      </c>
      <c r="N842" s="218" t="s">
        <v>35</v>
      </c>
      <c r="O842" s="216"/>
    </row>
    <row r="843" spans="1:16">
      <c r="A843" s="7">
        <f>ROWS($A$3:A843)</f>
        <v>841</v>
      </c>
      <c r="B843" s="7">
        <f>ROWS($B$766:B843)</f>
        <v>78</v>
      </c>
      <c r="C843" s="37"/>
      <c r="D843" s="841" t="s">
        <v>1165</v>
      </c>
      <c r="E843" s="830" t="s">
        <v>1175</v>
      </c>
      <c r="F843" s="36" t="s">
        <v>1176</v>
      </c>
      <c r="G843" s="38"/>
      <c r="H843" s="335" t="s">
        <v>7</v>
      </c>
      <c r="I843" s="34" t="s">
        <v>50</v>
      </c>
      <c r="J843" s="437">
        <v>38679</v>
      </c>
      <c r="K843" s="437"/>
      <c r="L843" s="218">
        <f t="shared" ca="1" si="15"/>
        <v>17</v>
      </c>
      <c r="M843" s="37" t="s">
        <v>24</v>
      </c>
      <c r="N843" s="218" t="s">
        <v>35</v>
      </c>
      <c r="O843" s="216"/>
    </row>
    <row r="844" spans="1:16">
      <c r="A844" s="7">
        <f>ROWS($A$3:A844)</f>
        <v>842</v>
      </c>
      <c r="B844" s="7">
        <f>ROWS($B$766:B844)</f>
        <v>79</v>
      </c>
      <c r="C844" s="37"/>
      <c r="D844" s="841" t="s">
        <v>1165</v>
      </c>
      <c r="E844" s="830" t="s">
        <v>1177</v>
      </c>
      <c r="F844" s="36" t="s">
        <v>1178</v>
      </c>
      <c r="G844" s="34" t="s">
        <v>17</v>
      </c>
      <c r="H844" s="38"/>
      <c r="I844" s="34" t="s">
        <v>50</v>
      </c>
      <c r="J844" s="437">
        <v>38863</v>
      </c>
      <c r="K844" s="437"/>
      <c r="L844" s="218">
        <f t="shared" ca="1" si="15"/>
        <v>16</v>
      </c>
      <c r="M844" s="37" t="s">
        <v>24</v>
      </c>
      <c r="N844" s="218" t="s">
        <v>35</v>
      </c>
      <c r="O844" s="216"/>
    </row>
    <row r="845" spans="1:16">
      <c r="A845" s="7">
        <f>ROWS($A$3:A845)</f>
        <v>843</v>
      </c>
      <c r="B845" s="7">
        <f>ROWS($B$766:B845)</f>
        <v>80</v>
      </c>
      <c r="C845" s="37"/>
      <c r="D845" s="841" t="s">
        <v>1165</v>
      </c>
      <c r="E845" s="830" t="s">
        <v>1179</v>
      </c>
      <c r="F845" s="36" t="s">
        <v>1180</v>
      </c>
      <c r="G845" s="34" t="s">
        <v>17</v>
      </c>
      <c r="H845" s="38"/>
      <c r="I845" s="34" t="s">
        <v>50</v>
      </c>
      <c r="J845" s="437">
        <v>39342</v>
      </c>
      <c r="K845" s="437"/>
      <c r="L845" s="218">
        <f t="shared" ca="1" si="15"/>
        <v>15</v>
      </c>
      <c r="M845" s="37" t="s">
        <v>113</v>
      </c>
      <c r="N845" s="218" t="s">
        <v>35</v>
      </c>
      <c r="O845" s="216"/>
    </row>
    <row r="846" spans="1:16">
      <c r="A846" s="7">
        <f>ROWS($A$3:A846)</f>
        <v>844</v>
      </c>
      <c r="B846" s="7">
        <f>ROWS($B$766:B846)</f>
        <v>81</v>
      </c>
      <c r="C846" s="37">
        <v>18</v>
      </c>
      <c r="D846" s="841" t="s">
        <v>1181</v>
      </c>
      <c r="E846" s="830" t="s">
        <v>1182</v>
      </c>
      <c r="F846" s="41" t="s">
        <v>1183</v>
      </c>
      <c r="G846" s="34" t="s">
        <v>17</v>
      </c>
      <c r="H846" s="38"/>
      <c r="I846" s="34" t="s">
        <v>23</v>
      </c>
      <c r="J846" s="437">
        <v>16935</v>
      </c>
      <c r="K846" s="437"/>
      <c r="L846" s="218">
        <f t="shared" ca="1" si="15"/>
        <v>76</v>
      </c>
      <c r="M846" s="37" t="s">
        <v>24</v>
      </c>
      <c r="N846" s="219" t="s">
        <v>360</v>
      </c>
      <c r="O846" s="216"/>
      <c r="P846">
        <v>1</v>
      </c>
    </row>
    <row r="847" spans="1:16">
      <c r="A847" s="7">
        <f>ROWS($A$3:A847)</f>
        <v>845</v>
      </c>
      <c r="B847" s="7">
        <f>ROWS($B$766:B847)</f>
        <v>82</v>
      </c>
      <c r="C847" s="37"/>
      <c r="D847" s="34"/>
      <c r="E847" s="830" t="s">
        <v>1185</v>
      </c>
      <c r="F847" s="36" t="s">
        <v>1186</v>
      </c>
      <c r="G847" s="38"/>
      <c r="H847" s="335" t="s">
        <v>7</v>
      </c>
      <c r="I847" s="34" t="s">
        <v>23</v>
      </c>
      <c r="J847" s="437">
        <v>19855</v>
      </c>
      <c r="K847" s="437"/>
      <c r="L847" s="218">
        <f t="shared" ca="1" si="15"/>
        <v>68</v>
      </c>
      <c r="M847" s="37" t="s">
        <v>24</v>
      </c>
      <c r="N847" s="218" t="s">
        <v>42</v>
      </c>
      <c r="O847" s="216"/>
    </row>
    <row r="848" spans="1:16">
      <c r="A848" s="7">
        <f>ROWS($A$3:A848)</f>
        <v>846</v>
      </c>
      <c r="B848" s="7">
        <f>ROWS($B$766:B848)</f>
        <v>83</v>
      </c>
      <c r="C848" s="37">
        <v>19</v>
      </c>
      <c r="D848" s="841" t="s">
        <v>1187</v>
      </c>
      <c r="E848" s="830" t="s">
        <v>1188</v>
      </c>
      <c r="F848" s="41" t="s">
        <v>1189</v>
      </c>
      <c r="G848" s="34" t="s">
        <v>17</v>
      </c>
      <c r="H848" s="38"/>
      <c r="I848" s="34" t="s">
        <v>50</v>
      </c>
      <c r="J848" s="437">
        <v>25135</v>
      </c>
      <c r="K848" s="437"/>
      <c r="L848" s="218">
        <f t="shared" ca="1" si="15"/>
        <v>54</v>
      </c>
      <c r="M848" s="37" t="s">
        <v>24</v>
      </c>
      <c r="N848" s="219" t="s">
        <v>20</v>
      </c>
      <c r="O848" s="216"/>
      <c r="P848">
        <v>1</v>
      </c>
    </row>
    <row r="849" spans="1:15">
      <c r="A849" s="7">
        <f>ROWS($A$3:A849)</f>
        <v>847</v>
      </c>
      <c r="B849" s="7">
        <f>ROWS($B$766:B849)</f>
        <v>84</v>
      </c>
      <c r="C849" s="37"/>
      <c r="D849" s="34"/>
      <c r="E849" s="830" t="s">
        <v>1191</v>
      </c>
      <c r="F849" s="36" t="s">
        <v>1192</v>
      </c>
      <c r="G849" s="38"/>
      <c r="H849" s="335" t="s">
        <v>7</v>
      </c>
      <c r="I849" s="34" t="s">
        <v>23</v>
      </c>
      <c r="J849" s="437">
        <v>27322</v>
      </c>
      <c r="K849" s="437"/>
      <c r="L849" s="218">
        <f t="shared" ca="1" si="15"/>
        <v>48</v>
      </c>
      <c r="M849" s="37" t="s">
        <v>24</v>
      </c>
      <c r="N849" s="218" t="s">
        <v>20</v>
      </c>
      <c r="O849" s="216"/>
    </row>
    <row r="850" spans="1:15">
      <c r="A850" s="7">
        <f>ROWS($A$3:A850)</f>
        <v>848</v>
      </c>
      <c r="B850" s="7">
        <f>ROWS($B$766:B850)</f>
        <v>85</v>
      </c>
      <c r="C850" s="37">
        <v>20</v>
      </c>
      <c r="D850" s="841" t="s">
        <v>1193</v>
      </c>
      <c r="E850" s="830" t="s">
        <v>1194</v>
      </c>
      <c r="F850" s="41" t="s">
        <v>1195</v>
      </c>
      <c r="G850" s="34" t="s">
        <v>17</v>
      </c>
      <c r="H850" s="38"/>
      <c r="I850" s="34" t="s">
        <v>50</v>
      </c>
      <c r="J850" s="437">
        <v>24034</v>
      </c>
      <c r="K850" s="437"/>
      <c r="L850" s="218">
        <f t="shared" ca="1" si="15"/>
        <v>57</v>
      </c>
      <c r="M850" s="37" t="s">
        <v>98</v>
      </c>
      <c r="N850" s="219" t="s">
        <v>20</v>
      </c>
      <c r="O850" s="216"/>
    </row>
    <row r="851" spans="1:15">
      <c r="A851" s="7">
        <f>ROWS($A$3:A851)</f>
        <v>849</v>
      </c>
      <c r="B851" s="7">
        <f>ROWS($B$766:B851)</f>
        <v>86</v>
      </c>
      <c r="C851" s="37">
        <v>21</v>
      </c>
      <c r="D851" s="841" t="s">
        <v>1196</v>
      </c>
      <c r="E851" s="830" t="s">
        <v>1197</v>
      </c>
      <c r="F851" s="41" t="s">
        <v>1198</v>
      </c>
      <c r="G851" s="38" t="s">
        <v>17</v>
      </c>
      <c r="H851" s="38"/>
      <c r="I851" s="34" t="s">
        <v>50</v>
      </c>
      <c r="J851" s="437">
        <v>26787</v>
      </c>
      <c r="K851" s="437"/>
      <c r="L851" s="218">
        <f t="shared" ca="1" si="15"/>
        <v>49</v>
      </c>
      <c r="M851" s="37" t="s">
        <v>19</v>
      </c>
      <c r="N851" s="219" t="s">
        <v>20</v>
      </c>
      <c r="O851" s="216"/>
    </row>
    <row r="852" spans="1:15">
      <c r="A852" s="7">
        <f>ROWS($A$3:A852)</f>
        <v>850</v>
      </c>
      <c r="B852" s="7">
        <f>ROWS($B$766:B852)</f>
        <v>87</v>
      </c>
      <c r="C852" s="37"/>
      <c r="D852" s="34"/>
      <c r="E852" s="830" t="s">
        <v>1200</v>
      </c>
      <c r="F852" s="36" t="s">
        <v>1201</v>
      </c>
      <c r="G852" s="38"/>
      <c r="H852" s="335" t="s">
        <v>7</v>
      </c>
      <c r="I852" s="34" t="s">
        <v>738</v>
      </c>
      <c r="J852" s="437">
        <v>25995</v>
      </c>
      <c r="K852" s="437"/>
      <c r="L852" s="218">
        <f t="shared" ca="1" si="15"/>
        <v>51</v>
      </c>
      <c r="M852" s="37" t="s">
        <v>19</v>
      </c>
      <c r="N852" s="218" t="s">
        <v>47</v>
      </c>
      <c r="O852" s="216"/>
    </row>
    <row r="853" spans="1:15">
      <c r="A853" s="7">
        <f>ROWS($A$3:A853)</f>
        <v>851</v>
      </c>
      <c r="B853" s="7">
        <f>ROWS($B$766:B853)</f>
        <v>88</v>
      </c>
      <c r="C853" s="37"/>
      <c r="D853" s="34"/>
      <c r="E853" s="830" t="s">
        <v>1202</v>
      </c>
      <c r="F853" s="36" t="s">
        <v>1203</v>
      </c>
      <c r="G853" s="34" t="s">
        <v>17</v>
      </c>
      <c r="H853" s="38"/>
      <c r="I853" s="34" t="s">
        <v>738</v>
      </c>
      <c r="J853" s="437">
        <v>36326</v>
      </c>
      <c r="K853" s="437"/>
      <c r="L853" s="218">
        <f t="shared" ca="1" si="15"/>
        <v>23</v>
      </c>
      <c r="M853" s="37" t="s">
        <v>19</v>
      </c>
      <c r="N853" s="218" t="s">
        <v>74</v>
      </c>
      <c r="O853" s="216"/>
    </row>
    <row r="854" spans="1:15">
      <c r="A854" s="7">
        <f>ROWS($A$3:A854)</f>
        <v>852</v>
      </c>
      <c r="B854" s="7">
        <f>ROWS($B$766:B854)</f>
        <v>89</v>
      </c>
      <c r="C854" s="37"/>
      <c r="D854" s="34"/>
      <c r="E854" s="830" t="s">
        <v>1204</v>
      </c>
      <c r="F854" s="36" t="s">
        <v>1205</v>
      </c>
      <c r="G854" s="34" t="s">
        <v>17</v>
      </c>
      <c r="H854" s="38"/>
      <c r="I854" s="34" t="s">
        <v>738</v>
      </c>
      <c r="J854" s="437">
        <v>37010</v>
      </c>
      <c r="K854" s="437"/>
      <c r="L854" s="218">
        <f t="shared" ca="1" si="15"/>
        <v>21</v>
      </c>
      <c r="M854" s="37" t="s">
        <v>19</v>
      </c>
      <c r="N854" s="218" t="s">
        <v>74</v>
      </c>
      <c r="O854" s="216"/>
    </row>
    <row r="855" spans="1:15">
      <c r="A855" s="7">
        <f>ROWS($A$3:A855)</f>
        <v>853</v>
      </c>
      <c r="B855" s="7">
        <f>ROWS($B$766:B855)</f>
        <v>90</v>
      </c>
      <c r="C855" s="37"/>
      <c r="D855" s="34"/>
      <c r="E855" s="830" t="s">
        <v>1206</v>
      </c>
      <c r="F855" s="36" t="s">
        <v>1207</v>
      </c>
      <c r="G855" s="38"/>
      <c r="H855" s="335" t="s">
        <v>7</v>
      </c>
      <c r="I855" s="34" t="s">
        <v>738</v>
      </c>
      <c r="J855" s="437">
        <v>37933</v>
      </c>
      <c r="K855" s="437"/>
      <c r="L855" s="218">
        <f t="shared" ca="1" si="15"/>
        <v>19</v>
      </c>
      <c r="M855" s="37" t="s">
        <v>19</v>
      </c>
      <c r="N855" s="218" t="s">
        <v>35</v>
      </c>
      <c r="O855" s="216"/>
    </row>
    <row r="856" spans="1:15">
      <c r="A856" s="7">
        <f>ROWS($A$3:A856)</f>
        <v>854</v>
      </c>
      <c r="B856" s="7">
        <f>ROWS($B$766:B856)</f>
        <v>91</v>
      </c>
      <c r="C856" s="37"/>
      <c r="D856" s="34"/>
      <c r="E856" s="830" t="s">
        <v>1208</v>
      </c>
      <c r="F856" s="36" t="s">
        <v>1209</v>
      </c>
      <c r="G856" s="38"/>
      <c r="H856" s="335" t="s">
        <v>7</v>
      </c>
      <c r="I856" s="34" t="s">
        <v>738</v>
      </c>
      <c r="J856" s="437">
        <v>38626</v>
      </c>
      <c r="K856" s="437"/>
      <c r="L856" s="218">
        <f t="shared" ca="1" si="15"/>
        <v>17</v>
      </c>
      <c r="M856" s="37" t="s">
        <v>24</v>
      </c>
      <c r="N856" s="218" t="s">
        <v>35</v>
      </c>
      <c r="O856" s="216"/>
    </row>
    <row r="857" spans="1:15">
      <c r="A857" s="7">
        <f>ROWS($A$3:A857)</f>
        <v>855</v>
      </c>
      <c r="B857" s="7">
        <f>ROWS($B$766:B857)</f>
        <v>92</v>
      </c>
      <c r="C857" s="37">
        <v>22</v>
      </c>
      <c r="D857" s="841" t="s">
        <v>1210</v>
      </c>
      <c r="E857" s="830" t="s">
        <v>1211</v>
      </c>
      <c r="F857" s="41" t="s">
        <v>1212</v>
      </c>
      <c r="G857" s="34" t="s">
        <v>17</v>
      </c>
      <c r="H857" s="38"/>
      <c r="I857" s="34" t="s">
        <v>23</v>
      </c>
      <c r="J857" s="437">
        <v>29435</v>
      </c>
      <c r="K857" s="437"/>
      <c r="L857" s="218">
        <f t="shared" ca="1" si="15"/>
        <v>42</v>
      </c>
      <c r="M857" s="37" t="s">
        <v>113</v>
      </c>
      <c r="N857" s="219" t="s">
        <v>20</v>
      </c>
      <c r="O857" s="216"/>
    </row>
    <row r="858" spans="1:15">
      <c r="A858" s="7">
        <f>ROWS($A$3:A858)</f>
        <v>856</v>
      </c>
      <c r="B858" s="7">
        <f>ROWS($B$766:B858)</f>
        <v>93</v>
      </c>
      <c r="C858" s="37"/>
      <c r="D858" s="34"/>
      <c r="E858" s="830" t="s">
        <v>1214</v>
      </c>
      <c r="F858" s="36" t="s">
        <v>1215</v>
      </c>
      <c r="G858" s="38"/>
      <c r="H858" s="335" t="s">
        <v>7</v>
      </c>
      <c r="I858" s="34" t="s">
        <v>1216</v>
      </c>
      <c r="J858" s="437">
        <v>30480</v>
      </c>
      <c r="K858" s="437"/>
      <c r="L858" s="218">
        <f t="shared" ca="1" si="15"/>
        <v>39</v>
      </c>
      <c r="M858" s="37" t="s">
        <v>113</v>
      </c>
      <c r="N858" s="218" t="s">
        <v>20</v>
      </c>
      <c r="O858" s="216"/>
    </row>
    <row r="859" spans="1:15">
      <c r="A859" s="7">
        <f>ROWS($A$3:A859)</f>
        <v>857</v>
      </c>
      <c r="B859" s="7">
        <f>ROWS($B$766:B859)</f>
        <v>94</v>
      </c>
      <c r="C859" s="37"/>
      <c r="D859" s="34"/>
      <c r="E859" s="830" t="s">
        <v>1217</v>
      </c>
      <c r="F859" s="36" t="s">
        <v>1218</v>
      </c>
      <c r="G859" s="38"/>
      <c r="H859" s="335" t="s">
        <v>7</v>
      </c>
      <c r="I859" s="34" t="s">
        <v>50</v>
      </c>
      <c r="J859" s="437">
        <v>42011</v>
      </c>
      <c r="K859" s="437"/>
      <c r="L859" s="218">
        <f t="shared" ca="1" si="15"/>
        <v>7</v>
      </c>
      <c r="M859" s="37" t="s">
        <v>38</v>
      </c>
      <c r="N859" s="218" t="s">
        <v>52</v>
      </c>
      <c r="O859" s="216"/>
    </row>
    <row r="860" spans="1:15">
      <c r="A860" s="7">
        <f>ROWS($A$3:A860)</f>
        <v>858</v>
      </c>
      <c r="B860" s="7">
        <f>ROWS($B$766:B860)</f>
        <v>95</v>
      </c>
      <c r="C860" s="37">
        <v>23</v>
      </c>
      <c r="D860" s="841" t="s">
        <v>1219</v>
      </c>
      <c r="E860" s="830" t="s">
        <v>1220</v>
      </c>
      <c r="F860" s="41" t="s">
        <v>1221</v>
      </c>
      <c r="G860" s="38"/>
      <c r="H860" s="335" t="s">
        <v>7</v>
      </c>
      <c r="I860" s="34" t="s">
        <v>1222</v>
      </c>
      <c r="J860" s="437">
        <v>21754</v>
      </c>
      <c r="K860" s="437"/>
      <c r="L860" s="218">
        <f t="shared" ca="1" si="15"/>
        <v>63</v>
      </c>
      <c r="M860" s="37" t="s">
        <v>46</v>
      </c>
      <c r="N860" s="219" t="s">
        <v>429</v>
      </c>
      <c r="O860" s="216"/>
    </row>
    <row r="861" spans="1:15">
      <c r="A861" s="7">
        <f>ROWS($A$3:A861)</f>
        <v>859</v>
      </c>
      <c r="B861" s="7">
        <f>ROWS($B$766:B861)</f>
        <v>96</v>
      </c>
      <c r="C861" s="220">
        <v>24</v>
      </c>
      <c r="D861" s="440" t="s">
        <v>1224</v>
      </c>
      <c r="E861" s="225" t="s">
        <v>1225</v>
      </c>
      <c r="F861" s="441" t="s">
        <v>1226</v>
      </c>
      <c r="G861" s="220" t="s">
        <v>17</v>
      </c>
      <c r="H861" s="38"/>
      <c r="I861" s="239" t="s">
        <v>50</v>
      </c>
      <c r="J861" s="447">
        <v>33623</v>
      </c>
      <c r="K861" s="447"/>
      <c r="L861" s="218">
        <f t="shared" ca="1" si="15"/>
        <v>30</v>
      </c>
      <c r="M861" s="220" t="s">
        <v>19</v>
      </c>
      <c r="N861" s="220" t="s">
        <v>42</v>
      </c>
      <c r="O861" s="216"/>
    </row>
    <row r="862" spans="1:15">
      <c r="A862" s="7">
        <f>ROWS($A$3:A862)</f>
        <v>860</v>
      </c>
      <c r="B862" s="7">
        <f>ROWS($B$766:B862)</f>
        <v>97</v>
      </c>
      <c r="C862" s="215"/>
      <c r="D862" s="442"/>
      <c r="E862" s="228" t="s">
        <v>1227</v>
      </c>
      <c r="F862" s="229" t="s">
        <v>1228</v>
      </c>
      <c r="G862" s="38"/>
      <c r="H862" s="215" t="s">
        <v>7</v>
      </c>
      <c r="I862" s="241" t="s">
        <v>1229</v>
      </c>
      <c r="J862" s="447">
        <v>34417</v>
      </c>
      <c r="K862" s="447"/>
      <c r="L862" s="218">
        <f t="shared" ca="1" si="15"/>
        <v>28</v>
      </c>
      <c r="M862" s="215" t="s">
        <v>19</v>
      </c>
      <c r="N862" s="215" t="s">
        <v>42</v>
      </c>
      <c r="O862" s="216"/>
    </row>
    <row r="863" spans="1:15">
      <c r="A863" s="7">
        <f>ROWS($A$3:A863)</f>
        <v>861</v>
      </c>
      <c r="B863" s="7">
        <f>ROWS($B$766:B863)</f>
        <v>98</v>
      </c>
      <c r="C863" s="215"/>
      <c r="D863" s="442"/>
      <c r="E863" s="833" t="s">
        <v>1230</v>
      </c>
      <c r="F863" s="229" t="s">
        <v>1231</v>
      </c>
      <c r="G863" s="215" t="s">
        <v>17</v>
      </c>
      <c r="H863" s="38"/>
      <c r="I863" s="241" t="s">
        <v>50</v>
      </c>
      <c r="J863" s="447">
        <v>44279</v>
      </c>
      <c r="K863" s="447"/>
      <c r="L863" s="218">
        <f t="shared" ca="1" si="15"/>
        <v>1</v>
      </c>
      <c r="M863" s="215" t="s">
        <v>51</v>
      </c>
      <c r="N863" s="215" t="s">
        <v>798</v>
      </c>
      <c r="O863" s="216"/>
    </row>
    <row r="864" spans="1:15">
      <c r="A864" s="7">
        <f>ROWS($A$3:A864)</f>
        <v>862</v>
      </c>
      <c r="B864" s="7">
        <f>ROWS($B$766:B864)</f>
        <v>99</v>
      </c>
      <c r="C864" s="37">
        <v>25</v>
      </c>
      <c r="D864" s="837" t="s">
        <v>1232</v>
      </c>
      <c r="E864" s="835" t="s">
        <v>1233</v>
      </c>
      <c r="F864" s="836" t="s">
        <v>1234</v>
      </c>
      <c r="G864" s="837" t="s">
        <v>17</v>
      </c>
      <c r="H864" s="38"/>
      <c r="I864" s="34" t="s">
        <v>1235</v>
      </c>
      <c r="J864" s="218" t="str">
        <f>MID(E864,7,2)&amp;"/"&amp;MID(E864,9,2)&amp;"/"&amp;MID(E864,11,2)</f>
        <v>25/05/73</v>
      </c>
      <c r="K864" s="218"/>
      <c r="L864" s="218">
        <f t="shared" ref="L864:L889" ca="1" si="16">ROUNDDOWN(YEARFRAC(J864,TODAY(),1),0)</f>
        <v>49</v>
      </c>
      <c r="M864" s="838" t="s">
        <v>19</v>
      </c>
      <c r="N864" s="219" t="s">
        <v>42</v>
      </c>
      <c r="O864" s="216"/>
    </row>
    <row r="865" spans="1:15">
      <c r="A865" s="7">
        <f>ROWS($A$3:A865)</f>
        <v>863</v>
      </c>
      <c r="B865" s="7">
        <f>ROWS($B$766:B865)</f>
        <v>100</v>
      </c>
      <c r="C865" s="37"/>
      <c r="D865" s="34"/>
      <c r="E865" s="835" t="s">
        <v>1236</v>
      </c>
      <c r="F865" s="232" t="s">
        <v>1237</v>
      </c>
      <c r="G865" s="38"/>
      <c r="H865" s="838" t="s">
        <v>7</v>
      </c>
      <c r="I865" s="34" t="s">
        <v>81</v>
      </c>
      <c r="J865" s="218" t="str">
        <f>MID(E865,7,2)-40&amp;"/"&amp;MID(E865,9,2)&amp;"/"&amp;MID(E865,11,2)</f>
        <v>23/04/74</v>
      </c>
      <c r="K865" s="218"/>
      <c r="L865" s="218">
        <f t="shared" ca="1" si="16"/>
        <v>48</v>
      </c>
      <c r="M865" s="838" t="s">
        <v>24</v>
      </c>
      <c r="N865" s="839" t="s">
        <v>47</v>
      </c>
      <c r="O865" s="216"/>
    </row>
    <row r="866" spans="1:15">
      <c r="A866" s="7">
        <f>ROWS($A$3:A866)</f>
        <v>864</v>
      </c>
      <c r="B866" s="7">
        <f>ROWS($B$766:B866)</f>
        <v>101</v>
      </c>
      <c r="C866" s="37"/>
      <c r="D866" s="34"/>
      <c r="E866" s="830" t="s">
        <v>1238</v>
      </c>
      <c r="F866" s="233" t="s">
        <v>1239</v>
      </c>
      <c r="G866" s="37" t="s">
        <v>17</v>
      </c>
      <c r="H866" s="38"/>
      <c r="I866" s="34" t="s">
        <v>81</v>
      </c>
      <c r="J866" s="398">
        <v>34082</v>
      </c>
      <c r="K866" s="398"/>
      <c r="L866" s="218">
        <f t="shared" ca="1" si="16"/>
        <v>29</v>
      </c>
      <c r="M866" s="37" t="s">
        <v>19</v>
      </c>
      <c r="N866" s="219" t="s">
        <v>74</v>
      </c>
      <c r="O866" s="216"/>
    </row>
    <row r="867" spans="1:15">
      <c r="A867" s="7">
        <f>ROWS($A$3:A867)</f>
        <v>865</v>
      </c>
      <c r="B867" s="7">
        <f>ROWS($B$766:B867)</f>
        <v>102</v>
      </c>
      <c r="C867" s="37">
        <v>26</v>
      </c>
      <c r="D867" s="251" t="s">
        <v>1240</v>
      </c>
      <c r="E867" s="35" t="s">
        <v>1241</v>
      </c>
      <c r="F867" s="234" t="s">
        <v>1242</v>
      </c>
      <c r="G867" s="37" t="s">
        <v>17</v>
      </c>
      <c r="H867" s="38"/>
      <c r="I867" s="34" t="s">
        <v>81</v>
      </c>
      <c r="J867" s="398">
        <v>30848</v>
      </c>
      <c r="K867" s="398"/>
      <c r="L867" s="218">
        <f t="shared" ca="1" si="16"/>
        <v>38</v>
      </c>
      <c r="M867" s="37" t="s">
        <v>19</v>
      </c>
      <c r="N867" s="396" t="s">
        <v>42</v>
      </c>
      <c r="O867" s="216"/>
    </row>
    <row r="868" spans="1:15">
      <c r="A868" s="7">
        <f>ROWS($A$3:A868)</f>
        <v>866</v>
      </c>
      <c r="B868" s="7">
        <f>ROWS($B$766:B868)</f>
        <v>103</v>
      </c>
      <c r="C868" s="37"/>
      <c r="D868" s="34"/>
      <c r="E868" s="35" t="s">
        <v>1244</v>
      </c>
      <c r="F868" s="235" t="s">
        <v>1245</v>
      </c>
      <c r="G868" s="38"/>
      <c r="H868" s="37" t="s">
        <v>7</v>
      </c>
      <c r="I868" s="34" t="s">
        <v>50</v>
      </c>
      <c r="J868" s="398">
        <v>30616</v>
      </c>
      <c r="K868" s="398"/>
      <c r="L868" s="218">
        <f t="shared" ca="1" si="16"/>
        <v>39</v>
      </c>
      <c r="M868" s="37" t="s">
        <v>98</v>
      </c>
      <c r="N868" s="396" t="s">
        <v>1246</v>
      </c>
      <c r="O868" s="216"/>
    </row>
    <row r="869" spans="1:15">
      <c r="A869" s="7">
        <f>ROWS($A$3:A869)</f>
        <v>867</v>
      </c>
      <c r="B869" s="7">
        <f>ROWS($B$766:B869)</f>
        <v>104</v>
      </c>
      <c r="C869" s="37">
        <v>27</v>
      </c>
      <c r="D869" s="841" t="s">
        <v>1247</v>
      </c>
      <c r="E869" s="830" t="s">
        <v>1248</v>
      </c>
      <c r="F869" s="51" t="s">
        <v>1249</v>
      </c>
      <c r="G869" s="37" t="s">
        <v>17</v>
      </c>
      <c r="H869" s="38"/>
      <c r="I869" s="34" t="s">
        <v>23</v>
      </c>
      <c r="J869" s="448">
        <v>28868</v>
      </c>
      <c r="K869" s="448"/>
      <c r="L869" s="218">
        <f t="shared" ca="1" si="16"/>
        <v>43</v>
      </c>
      <c r="M869" s="37" t="s">
        <v>1250</v>
      </c>
      <c r="N869" s="218" t="s">
        <v>42</v>
      </c>
      <c r="O869" s="216"/>
    </row>
    <row r="870" spans="1:15">
      <c r="A870" s="7">
        <f>ROWS($A$3:A870)</f>
        <v>868</v>
      </c>
      <c r="B870" s="7">
        <f>ROWS($B$766:B870)</f>
        <v>105</v>
      </c>
      <c r="C870" s="37"/>
      <c r="D870" s="34"/>
      <c r="E870" s="830" t="s">
        <v>1251</v>
      </c>
      <c r="F870" s="233" t="s">
        <v>1252</v>
      </c>
      <c r="G870" s="38"/>
      <c r="H870" s="37" t="s">
        <v>7</v>
      </c>
      <c r="I870" s="34" t="s">
        <v>1253</v>
      </c>
      <c r="J870" s="448">
        <v>29592</v>
      </c>
      <c r="K870" s="448"/>
      <c r="L870" s="218">
        <f t="shared" ca="1" si="16"/>
        <v>41</v>
      </c>
      <c r="M870" s="37" t="s">
        <v>19</v>
      </c>
      <c r="N870" s="218" t="s">
        <v>47</v>
      </c>
      <c r="O870" s="216"/>
    </row>
    <row r="871" spans="1:15">
      <c r="A871" s="7">
        <f>ROWS($A$3:A871)</f>
        <v>869</v>
      </c>
      <c r="B871" s="7">
        <f>ROWS($B$766:B871)</f>
        <v>106</v>
      </c>
      <c r="C871" s="37"/>
      <c r="D871" s="34"/>
      <c r="E871" s="830" t="s">
        <v>1254</v>
      </c>
      <c r="F871" s="233" t="s">
        <v>1255</v>
      </c>
      <c r="G871" s="37" t="s">
        <v>17</v>
      </c>
      <c r="H871" s="38"/>
      <c r="I871" s="34" t="s">
        <v>393</v>
      </c>
      <c r="J871" s="448">
        <v>39125</v>
      </c>
      <c r="K871" s="448"/>
      <c r="L871" s="218">
        <f t="shared" ca="1" si="16"/>
        <v>15</v>
      </c>
      <c r="M871" s="37" t="s">
        <v>24</v>
      </c>
      <c r="N871" s="218" t="s">
        <v>751</v>
      </c>
      <c r="O871" s="216"/>
    </row>
    <row r="872" spans="1:15">
      <c r="A872" s="7">
        <f>ROWS($A$3:A872)</f>
        <v>870</v>
      </c>
      <c r="B872" s="7">
        <f>ROWS($B$766:B872)</f>
        <v>107</v>
      </c>
      <c r="C872" s="37"/>
      <c r="D872" s="34"/>
      <c r="E872" s="830" t="s">
        <v>1256</v>
      </c>
      <c r="F872" s="233" t="s">
        <v>1257</v>
      </c>
      <c r="G872" s="38"/>
      <c r="H872" s="37" t="s">
        <v>7</v>
      </c>
      <c r="I872" s="34" t="s">
        <v>50</v>
      </c>
      <c r="J872" s="448">
        <v>40599</v>
      </c>
      <c r="K872" s="448"/>
      <c r="L872" s="218">
        <f t="shared" ca="1" si="16"/>
        <v>11</v>
      </c>
      <c r="M872" s="37" t="s">
        <v>867</v>
      </c>
      <c r="N872" s="218" t="s">
        <v>751</v>
      </c>
      <c r="O872" s="216"/>
    </row>
    <row r="873" spans="1:15">
      <c r="A873" s="7">
        <f>ROWS($A$3:A873)</f>
        <v>871</v>
      </c>
      <c r="B873" s="7">
        <f>ROWS($B$766:B873)</f>
        <v>108</v>
      </c>
      <c r="C873" s="37"/>
      <c r="D873" s="34"/>
      <c r="E873" s="830" t="s">
        <v>1258</v>
      </c>
      <c r="F873" s="233" t="s">
        <v>1259</v>
      </c>
      <c r="G873" s="37" t="s">
        <v>17</v>
      </c>
      <c r="H873" s="38"/>
      <c r="I873" s="34" t="s">
        <v>1260</v>
      </c>
      <c r="J873" s="448">
        <v>43069</v>
      </c>
      <c r="K873" s="448"/>
      <c r="L873" s="218">
        <f t="shared" ca="1" si="16"/>
        <v>5</v>
      </c>
      <c r="M873" s="37" t="s">
        <v>51</v>
      </c>
      <c r="N873" s="245" t="s">
        <v>798</v>
      </c>
      <c r="O873" s="216"/>
    </row>
    <row r="874" spans="1:15">
      <c r="A874" s="7">
        <f>ROWS($A$3:A874)</f>
        <v>872</v>
      </c>
      <c r="B874" s="7">
        <f>ROWS($B$766:B874)</f>
        <v>109</v>
      </c>
      <c r="C874" s="37">
        <v>28</v>
      </c>
      <c r="D874" s="841" t="s">
        <v>1261</v>
      </c>
      <c r="E874" s="35" t="s">
        <v>1262</v>
      </c>
      <c r="F874" s="236" t="s">
        <v>1263</v>
      </c>
      <c r="G874" s="38" t="s">
        <v>17</v>
      </c>
      <c r="H874" s="38"/>
      <c r="I874" s="34" t="s">
        <v>50</v>
      </c>
      <c r="J874" s="448">
        <v>36902</v>
      </c>
      <c r="K874" s="448"/>
      <c r="L874" s="218">
        <f t="shared" ca="1" si="16"/>
        <v>21</v>
      </c>
      <c r="M874" s="37" t="s">
        <v>19</v>
      </c>
      <c r="N874" s="218" t="s">
        <v>42</v>
      </c>
      <c r="O874" s="216"/>
    </row>
    <row r="875" spans="1:15">
      <c r="A875" s="7">
        <f>ROWS($A$3:A875)</f>
        <v>873</v>
      </c>
      <c r="B875" s="7">
        <f>ROWS($B$766:B875)</f>
        <v>110</v>
      </c>
      <c r="C875" s="37"/>
      <c r="D875" s="34"/>
      <c r="E875" s="35" t="s">
        <v>1264</v>
      </c>
      <c r="F875" s="233" t="s">
        <v>1265</v>
      </c>
      <c r="G875" s="38"/>
      <c r="H875" s="37" t="s">
        <v>7</v>
      </c>
      <c r="I875" s="34" t="s">
        <v>1266</v>
      </c>
      <c r="J875" s="448">
        <v>37198</v>
      </c>
      <c r="K875" s="448"/>
      <c r="L875" s="218">
        <f t="shared" ca="1" si="16"/>
        <v>21</v>
      </c>
      <c r="M875" s="37" t="s">
        <v>19</v>
      </c>
      <c r="N875" s="218" t="s">
        <v>42</v>
      </c>
      <c r="O875" s="216"/>
    </row>
    <row r="876" spans="1:15">
      <c r="A876" s="7">
        <f>ROWS($A$3:A876)</f>
        <v>874</v>
      </c>
      <c r="B876" s="7">
        <f>ROWS($B$766:B876)</f>
        <v>111</v>
      </c>
      <c r="C876" s="37"/>
      <c r="D876" s="34"/>
      <c r="E876" s="35"/>
      <c r="F876" s="233" t="s">
        <v>1267</v>
      </c>
      <c r="G876" s="38"/>
      <c r="H876" s="37" t="s">
        <v>7</v>
      </c>
      <c r="I876" s="34" t="s">
        <v>50</v>
      </c>
      <c r="J876" s="448">
        <v>44169</v>
      </c>
      <c r="K876" s="448"/>
      <c r="L876" s="218">
        <f t="shared" ca="1" si="16"/>
        <v>1</v>
      </c>
      <c r="M876" s="37" t="s">
        <v>51</v>
      </c>
      <c r="N876" s="245" t="s">
        <v>798</v>
      </c>
      <c r="O876" s="216"/>
    </row>
    <row r="877" spans="1:15">
      <c r="A877" s="7">
        <f>ROWS($A$3:A877)</f>
        <v>875</v>
      </c>
      <c r="B877" s="7">
        <f>ROWS($B$766:B877)</f>
        <v>112</v>
      </c>
      <c r="C877" s="37">
        <v>29</v>
      </c>
      <c r="D877" s="841" t="s">
        <v>1268</v>
      </c>
      <c r="E877" s="35" t="s">
        <v>1269</v>
      </c>
      <c r="F877" s="236" t="s">
        <v>1270</v>
      </c>
      <c r="G877" s="38" t="s">
        <v>17</v>
      </c>
      <c r="H877" s="38"/>
      <c r="I877" s="34" t="s">
        <v>561</v>
      </c>
      <c r="J877" s="448">
        <v>32629</v>
      </c>
      <c r="K877" s="448"/>
      <c r="L877" s="218">
        <f t="shared" ca="1" si="16"/>
        <v>33</v>
      </c>
      <c r="M877" s="37" t="s">
        <v>24</v>
      </c>
      <c r="N877" s="218" t="s">
        <v>1271</v>
      </c>
      <c r="O877" s="216"/>
    </row>
    <row r="878" spans="1:15">
      <c r="A878" s="7">
        <f>ROWS($A$3:A878)</f>
        <v>876</v>
      </c>
      <c r="B878" s="7">
        <f>ROWS($B$766:B878)</f>
        <v>113</v>
      </c>
      <c r="C878" s="37"/>
      <c r="D878" s="34"/>
      <c r="E878" s="35" t="s">
        <v>1272</v>
      </c>
      <c r="F878" s="233" t="s">
        <v>1273</v>
      </c>
      <c r="G878" s="38"/>
      <c r="H878" s="37" t="s">
        <v>7</v>
      </c>
      <c r="I878" s="34" t="s">
        <v>1274</v>
      </c>
      <c r="J878" s="448">
        <v>32300</v>
      </c>
      <c r="K878" s="448"/>
      <c r="L878" s="218">
        <f t="shared" ca="1" si="16"/>
        <v>34</v>
      </c>
      <c r="M878" s="37" t="s">
        <v>24</v>
      </c>
      <c r="N878" s="218" t="s">
        <v>772</v>
      </c>
      <c r="O878" s="216"/>
    </row>
    <row r="879" spans="1:15">
      <c r="A879" s="7">
        <f>ROWS($A$3:A879)</f>
        <v>877</v>
      </c>
      <c r="B879" s="7">
        <f>ROWS($B$766:B879)</f>
        <v>114</v>
      </c>
      <c r="C879" s="37"/>
      <c r="D879" s="34"/>
      <c r="E879" s="35" t="s">
        <v>1275</v>
      </c>
      <c r="F879" s="233" t="s">
        <v>1276</v>
      </c>
      <c r="G879" s="38"/>
      <c r="H879" s="37" t="s">
        <v>7</v>
      </c>
      <c r="I879" s="34" t="s">
        <v>50</v>
      </c>
      <c r="J879" s="448">
        <v>42778</v>
      </c>
      <c r="K879" s="448"/>
      <c r="L879" s="218">
        <f t="shared" ca="1" si="16"/>
        <v>5</v>
      </c>
      <c r="M879" s="37" t="s">
        <v>51</v>
      </c>
      <c r="N879" s="218" t="s">
        <v>798</v>
      </c>
      <c r="O879" s="216"/>
    </row>
    <row r="880" spans="1:15">
      <c r="A880" s="7">
        <f>ROWS($A$3:A880)</f>
        <v>878</v>
      </c>
      <c r="B880" s="7">
        <f>ROWS($B$766:B880)</f>
        <v>115</v>
      </c>
      <c r="C880" s="37">
        <v>30</v>
      </c>
      <c r="D880" s="442" t="s">
        <v>1277</v>
      </c>
      <c r="E880" s="228" t="s">
        <v>1278</v>
      </c>
      <c r="F880" s="237" t="s">
        <v>1279</v>
      </c>
      <c r="G880" s="38"/>
      <c r="H880" s="391" t="s">
        <v>7</v>
      </c>
      <c r="I880" s="241" t="s">
        <v>1280</v>
      </c>
      <c r="J880" s="449">
        <v>25194</v>
      </c>
      <c r="K880" s="449"/>
      <c r="L880" s="218">
        <f t="shared" ca="1" si="16"/>
        <v>53</v>
      </c>
      <c r="M880" s="215" t="s">
        <v>98</v>
      </c>
      <c r="N880" s="215" t="s">
        <v>47</v>
      </c>
      <c r="O880" s="216"/>
    </row>
    <row r="881" spans="1:16">
      <c r="A881" s="7">
        <f>ROWS($A$3:A881)</f>
        <v>879</v>
      </c>
      <c r="B881" s="7">
        <f>ROWS($B$766:B881)</f>
        <v>116</v>
      </c>
      <c r="C881" s="37"/>
      <c r="D881" s="49"/>
      <c r="E881" s="50" t="s">
        <v>1281</v>
      </c>
      <c r="F881" s="229" t="s">
        <v>1282</v>
      </c>
      <c r="G881" s="38"/>
      <c r="H881" s="391" t="s">
        <v>7</v>
      </c>
      <c r="I881" s="241" t="s">
        <v>1283</v>
      </c>
      <c r="J881" s="449">
        <v>38180</v>
      </c>
      <c r="K881" s="449"/>
      <c r="L881" s="218">
        <f t="shared" ca="1" si="16"/>
        <v>18</v>
      </c>
      <c r="M881" s="215" t="s">
        <v>19</v>
      </c>
      <c r="N881" s="215" t="s">
        <v>751</v>
      </c>
      <c r="O881" s="216"/>
    </row>
    <row r="882" spans="1:16">
      <c r="A882" s="7">
        <f>ROWS($A$3:A882)</f>
        <v>880</v>
      </c>
      <c r="B882" s="7">
        <f>ROWS($B$766:B882)</f>
        <v>117</v>
      </c>
      <c r="C882" s="37"/>
      <c r="D882" s="49"/>
      <c r="E882" s="50" t="s">
        <v>1284</v>
      </c>
      <c r="F882" s="229" t="s">
        <v>1285</v>
      </c>
      <c r="G882" s="241" t="s">
        <v>17</v>
      </c>
      <c r="H882" s="38"/>
      <c r="I882" s="241" t="s">
        <v>50</v>
      </c>
      <c r="J882" s="449">
        <v>40058</v>
      </c>
      <c r="K882" s="449"/>
      <c r="L882" s="218">
        <f t="shared" ca="1" si="16"/>
        <v>13</v>
      </c>
      <c r="M882" s="215" t="s">
        <v>113</v>
      </c>
      <c r="N882" s="215" t="s">
        <v>751</v>
      </c>
      <c r="O882" s="216"/>
    </row>
    <row r="883" spans="1:16">
      <c r="A883" s="7">
        <f>ROWS($A$3:A883)</f>
        <v>881</v>
      </c>
      <c r="B883" s="7">
        <f>ROWS($B$766:B883)</f>
        <v>118</v>
      </c>
      <c r="C883" s="218">
        <v>31</v>
      </c>
      <c r="D883" s="49" t="s">
        <v>1286</v>
      </c>
      <c r="E883" s="50" t="s">
        <v>1287</v>
      </c>
      <c r="F883" s="51" t="s">
        <v>1288</v>
      </c>
      <c r="G883" s="241" t="s">
        <v>17</v>
      </c>
      <c r="H883" s="38"/>
      <c r="I883" s="277" t="s">
        <v>50</v>
      </c>
      <c r="J883" s="449">
        <v>27840</v>
      </c>
      <c r="K883" s="449"/>
      <c r="L883" s="218">
        <f t="shared" ca="1" si="16"/>
        <v>46</v>
      </c>
      <c r="M883" s="215" t="s">
        <v>19</v>
      </c>
      <c r="N883" s="215" t="s">
        <v>30</v>
      </c>
      <c r="O883" s="216"/>
      <c r="P883" t="s">
        <v>2523</v>
      </c>
    </row>
    <row r="884" spans="1:16">
      <c r="A884" s="7">
        <f>ROWS($A$3:A884)</f>
        <v>882</v>
      </c>
      <c r="B884" s="7">
        <f>ROWS($B$766:B884)</f>
        <v>119</v>
      </c>
      <c r="C884" s="218"/>
      <c r="D884" s="49"/>
      <c r="E884" s="50" t="s">
        <v>1289</v>
      </c>
      <c r="F884" s="229" t="s">
        <v>1290</v>
      </c>
      <c r="G884" s="38"/>
      <c r="H884" s="391" t="s">
        <v>7</v>
      </c>
      <c r="I884" s="277" t="s">
        <v>50</v>
      </c>
      <c r="J884" s="449">
        <v>29394</v>
      </c>
      <c r="K884" s="449"/>
      <c r="L884" s="218">
        <f t="shared" ca="1" si="16"/>
        <v>42</v>
      </c>
      <c r="M884" s="215" t="s">
        <v>19</v>
      </c>
      <c r="N884" s="215" t="s">
        <v>47</v>
      </c>
      <c r="O884" s="216"/>
    </row>
    <row r="885" spans="1:16">
      <c r="A885" s="7">
        <f>ROWS($A$3:A885)</f>
        <v>883</v>
      </c>
      <c r="B885" s="7">
        <f>ROWS($B$766:B885)</f>
        <v>120</v>
      </c>
      <c r="C885" s="218"/>
      <c r="D885" s="49"/>
      <c r="E885" s="50" t="s">
        <v>1291</v>
      </c>
      <c r="F885" s="229" t="s">
        <v>1292</v>
      </c>
      <c r="G885" s="38"/>
      <c r="H885" s="391" t="s">
        <v>7</v>
      </c>
      <c r="I885" s="277" t="s">
        <v>50</v>
      </c>
      <c r="J885" s="449">
        <v>37979</v>
      </c>
      <c r="K885" s="449"/>
      <c r="L885" s="218">
        <f t="shared" ca="1" si="16"/>
        <v>18</v>
      </c>
      <c r="M885" s="215" t="s">
        <v>24</v>
      </c>
      <c r="N885" s="215" t="s">
        <v>751</v>
      </c>
      <c r="O885" s="216"/>
    </row>
    <row r="886" spans="1:16">
      <c r="A886" s="7">
        <f>ROWS($A$3:A886)</f>
        <v>884</v>
      </c>
      <c r="B886" s="7">
        <f>ROWS($B$766:B886)</f>
        <v>121</v>
      </c>
      <c r="C886" s="218"/>
      <c r="D886" s="49"/>
      <c r="E886" s="50" t="s">
        <v>1293</v>
      </c>
      <c r="F886" s="229" t="s">
        <v>1294</v>
      </c>
      <c r="G886" s="38"/>
      <c r="H886" s="391" t="s">
        <v>7</v>
      </c>
      <c r="I886" s="277" t="s">
        <v>62</v>
      </c>
      <c r="J886" s="449">
        <v>38470</v>
      </c>
      <c r="K886" s="449"/>
      <c r="L886" s="218">
        <f t="shared" ca="1" si="16"/>
        <v>17</v>
      </c>
      <c r="M886" s="215" t="s">
        <v>24</v>
      </c>
      <c r="N886" s="215" t="s">
        <v>751</v>
      </c>
      <c r="O886" s="216"/>
    </row>
    <row r="887" spans="1:16">
      <c r="A887" s="7">
        <f>ROWS($A$3:A887)</f>
        <v>885</v>
      </c>
      <c r="B887" s="7">
        <f>ROWS($B$766:B887)</f>
        <v>122</v>
      </c>
      <c r="C887" s="218"/>
      <c r="D887" s="337"/>
      <c r="E887" s="231" t="s">
        <v>1295</v>
      </c>
      <c r="F887" s="232" t="s">
        <v>1296</v>
      </c>
      <c r="G887" s="38"/>
      <c r="H887" s="392" t="s">
        <v>7</v>
      </c>
      <c r="I887" s="278" t="s">
        <v>50</v>
      </c>
      <c r="J887" s="450">
        <v>39238</v>
      </c>
      <c r="K887" s="450"/>
      <c r="L887" s="218">
        <f t="shared" ca="1" si="16"/>
        <v>15</v>
      </c>
      <c r="M887" s="218" t="s">
        <v>113</v>
      </c>
      <c r="N887" s="218" t="s">
        <v>751</v>
      </c>
      <c r="O887" s="216"/>
    </row>
    <row r="888" spans="1:16">
      <c r="A888" s="7">
        <f>ROWS($A$3:A888)</f>
        <v>886</v>
      </c>
      <c r="B888" s="7">
        <f>ROWS($B$766:B888)</f>
        <v>123</v>
      </c>
      <c r="C888" s="245"/>
      <c r="D888" s="339"/>
      <c r="E888" s="247" t="s">
        <v>1297</v>
      </c>
      <c r="F888" s="248" t="s">
        <v>1298</v>
      </c>
      <c r="G888" s="337" t="s">
        <v>17</v>
      </c>
      <c r="H888" s="38"/>
      <c r="I888" s="279" t="s">
        <v>50</v>
      </c>
      <c r="J888" s="451">
        <v>40511</v>
      </c>
      <c r="K888" s="451"/>
      <c r="L888" s="245">
        <f t="shared" ca="1" si="16"/>
        <v>12</v>
      </c>
      <c r="M888" s="245" t="s">
        <v>38</v>
      </c>
      <c r="N888" s="245" t="s">
        <v>751</v>
      </c>
      <c r="O888" s="216"/>
    </row>
    <row r="889" spans="1:16">
      <c r="A889" s="7">
        <f>ROWS($A$3:A889)</f>
        <v>887</v>
      </c>
      <c r="B889" s="7">
        <f>ROWS($B$766:B889)</f>
        <v>124</v>
      </c>
      <c r="C889" s="443"/>
      <c r="D889" s="444"/>
      <c r="E889" s="445" t="s">
        <v>1299</v>
      </c>
      <c r="F889" s="446" t="s">
        <v>1300</v>
      </c>
      <c r="G889" s="337" t="s">
        <v>17</v>
      </c>
      <c r="H889" s="38"/>
      <c r="I889" s="452" t="s">
        <v>50</v>
      </c>
      <c r="J889" s="453">
        <v>43160</v>
      </c>
      <c r="K889" s="453"/>
      <c r="L889" s="443">
        <f t="shared" ca="1" si="16"/>
        <v>4</v>
      </c>
      <c r="M889" s="443" t="s">
        <v>51</v>
      </c>
      <c r="N889" s="443" t="s">
        <v>52</v>
      </c>
      <c r="O889" s="216"/>
    </row>
    <row r="891" spans="1:16" ht="15.75">
      <c r="I891" s="454"/>
      <c r="J891" s="455"/>
      <c r="K891" s="455"/>
      <c r="L891" s="454"/>
      <c r="M891" s="455"/>
    </row>
    <row r="892" spans="1:16" ht="15.75">
      <c r="I892" s="456"/>
      <c r="J892" s="457"/>
      <c r="K892" s="457"/>
      <c r="L892" s="456"/>
      <c r="M892" s="457"/>
    </row>
    <row r="893" spans="1:16" ht="15.75">
      <c r="I893" s="456"/>
      <c r="J893" s="457"/>
      <c r="K893" s="457"/>
      <c r="L893" s="456"/>
      <c r="M893" s="457"/>
    </row>
    <row r="894" spans="1:16" ht="15.75">
      <c r="I894" s="456"/>
      <c r="J894" s="457"/>
      <c r="K894" s="457"/>
      <c r="L894" s="456"/>
      <c r="M894" s="457"/>
    </row>
    <row r="895" spans="1:16" ht="15.75">
      <c r="I895" s="456"/>
      <c r="J895" s="457"/>
      <c r="K895" s="457"/>
      <c r="L895" s="456"/>
      <c r="M895" s="457"/>
    </row>
    <row r="896" spans="1:16" ht="15.75">
      <c r="F896" s="855" t="s">
        <v>1301</v>
      </c>
      <c r="G896" s="855"/>
      <c r="I896" s="456"/>
      <c r="J896" s="457"/>
      <c r="K896" s="457"/>
      <c r="L896" s="456"/>
      <c r="M896" s="457"/>
    </row>
    <row r="897" spans="6:13" ht="15.75">
      <c r="F897" s="458" t="s">
        <v>970</v>
      </c>
      <c r="G897" s="458">
        <f>COUNTIF(M3:M889,"BELUM SEKOLAH")</f>
        <v>44</v>
      </c>
      <c r="I897" s="456"/>
      <c r="J897" s="457"/>
      <c r="K897" s="457"/>
      <c r="L897" s="456"/>
      <c r="M897" s="457"/>
    </row>
    <row r="898" spans="6:13" ht="15.75">
      <c r="F898" s="459" t="s">
        <v>38</v>
      </c>
      <c r="G898" s="458">
        <f>COUNTIF(M3:M889,"MASIH SD")</f>
        <v>104</v>
      </c>
      <c r="I898" s="457"/>
    </row>
    <row r="899" spans="6:13" ht="15.75">
      <c r="F899" s="458" t="s">
        <v>113</v>
      </c>
      <c r="G899" s="458">
        <f>COUNTIF(M3:M890,"SD")</f>
        <v>112</v>
      </c>
      <c r="I899" s="457"/>
    </row>
    <row r="900" spans="6:13" ht="15.75">
      <c r="F900" s="458" t="s">
        <v>24</v>
      </c>
      <c r="G900" s="458">
        <f>COUNTIF(M3:M890,"SLTP")</f>
        <v>151</v>
      </c>
      <c r="I900" s="457"/>
    </row>
    <row r="901" spans="6:13">
      <c r="F901" s="458" t="s">
        <v>19</v>
      </c>
      <c r="G901" s="458">
        <f>COUNTIF(M3:M890,"SLTA")</f>
        <v>351</v>
      </c>
    </row>
    <row r="902" spans="6:13">
      <c r="F902" s="458" t="s">
        <v>1011</v>
      </c>
      <c r="G902" s="458">
        <f>COUNTIF(M3:M891,"D1")</f>
        <v>1</v>
      </c>
    </row>
    <row r="903" spans="6:13">
      <c r="F903" s="458" t="s">
        <v>82</v>
      </c>
      <c r="G903" s="458">
        <f>COUNTIF(M3:M892,"D3")</f>
        <v>25</v>
      </c>
    </row>
    <row r="904" spans="6:13">
      <c r="F904" s="458" t="s">
        <v>98</v>
      </c>
      <c r="G904" s="458">
        <f>COUNTIF(M36:M893,"S1")</f>
        <v>49</v>
      </c>
    </row>
    <row r="905" spans="6:13">
      <c r="F905" s="459" t="s">
        <v>2335</v>
      </c>
      <c r="G905" s="458">
        <f>COUNTIF(M3:M894,"TIDAK ADA LULUSAN")</f>
        <v>6</v>
      </c>
    </row>
    <row r="906" spans="6:13">
      <c r="F906" s="458" t="s">
        <v>973</v>
      </c>
      <c r="G906" s="458">
        <f>SUM(G897:G905)</f>
        <v>843</v>
      </c>
    </row>
  </sheetData>
  <autoFilter ref="A2:P889"/>
  <mergeCells count="2">
    <mergeCell ref="C1:N1"/>
    <mergeCell ref="F896:G89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8"/>
  <sheetViews>
    <sheetView topLeftCell="A163" workbookViewId="0">
      <selection activeCell="A182" sqref="A182:XFD182"/>
    </sheetView>
  </sheetViews>
  <sheetFormatPr defaultColWidth="9" defaultRowHeight="15"/>
  <cols>
    <col min="1" max="2" width="4.85546875" customWidth="1"/>
    <col min="3" max="3" width="6" customWidth="1"/>
    <col min="4" max="4" width="21.42578125" style="58" customWidth="1"/>
    <col min="5" max="5" width="19.85546875" style="59" customWidth="1"/>
    <col min="6" max="6" width="34.5703125" style="60" customWidth="1"/>
    <col min="7" max="7" width="5.85546875" customWidth="1"/>
    <col min="8" max="8" width="6.85546875" customWidth="1"/>
    <col min="9" max="9" width="17.5703125" style="57" customWidth="1"/>
    <col min="10" max="10" width="20.28515625" style="370" customWidth="1"/>
    <col min="11" max="11" width="10.5703125" style="371" customWidth="1"/>
    <col min="12" max="12" width="16.140625" customWidth="1"/>
    <col min="13" max="13" width="20.28515625" customWidth="1"/>
    <col min="14" max="14" width="19.7109375" style="60" customWidth="1"/>
    <col min="15" max="15" width="20.7109375" customWidth="1"/>
  </cols>
  <sheetData>
    <row r="1" spans="1:15" ht="18.75">
      <c r="C1" s="853" t="s">
        <v>2412</v>
      </c>
      <c r="D1" s="853"/>
      <c r="E1" s="853"/>
      <c r="F1" s="853"/>
      <c r="G1" s="853"/>
      <c r="H1" s="853"/>
      <c r="I1" s="853"/>
      <c r="J1" s="853"/>
      <c r="K1" s="853"/>
      <c r="L1" s="853"/>
      <c r="M1" s="853"/>
    </row>
    <row r="2" spans="1:15" s="53" customFormat="1" ht="45">
      <c r="A2" s="63" t="s">
        <v>1303</v>
      </c>
      <c r="B2" s="64" t="s">
        <v>2413</v>
      </c>
      <c r="C2" s="65" t="s">
        <v>1304</v>
      </c>
      <c r="D2" s="66" t="s">
        <v>3</v>
      </c>
      <c r="E2" s="67" t="s">
        <v>4</v>
      </c>
      <c r="F2" s="68" t="s">
        <v>5</v>
      </c>
      <c r="G2" s="65" t="s">
        <v>1305</v>
      </c>
      <c r="H2" s="65" t="s">
        <v>1306</v>
      </c>
      <c r="I2" s="68" t="s">
        <v>734</v>
      </c>
      <c r="J2" s="373" t="s">
        <v>9</v>
      </c>
      <c r="K2" s="67" t="s">
        <v>10</v>
      </c>
      <c r="L2" s="68" t="s">
        <v>11</v>
      </c>
      <c r="M2" s="68" t="s">
        <v>12</v>
      </c>
      <c r="N2" s="88" t="s">
        <v>1307</v>
      </c>
      <c r="O2" s="89" t="s">
        <v>13</v>
      </c>
    </row>
    <row r="3" spans="1:15">
      <c r="A3" s="7">
        <f>ROWS($A$3:A3)</f>
        <v>1</v>
      </c>
      <c r="B3" s="7">
        <f>ROWS($A$3:B3)</f>
        <v>1</v>
      </c>
      <c r="C3" s="14">
        <v>1</v>
      </c>
      <c r="D3" s="69" t="s">
        <v>1308</v>
      </c>
      <c r="E3" s="12" t="s">
        <v>1309</v>
      </c>
      <c r="F3" s="70" t="s">
        <v>1310</v>
      </c>
      <c r="G3" s="71" t="s">
        <v>17</v>
      </c>
      <c r="H3" s="71"/>
      <c r="I3" s="14" t="s">
        <v>91</v>
      </c>
      <c r="J3" s="374" t="str">
        <f>MID(E3,7,2)&amp;"/"&amp;MID(E3,9,2)&amp;"/"&amp;MID(E3,11,2)</f>
        <v>04/11/61</v>
      </c>
      <c r="K3" s="91">
        <f ca="1">ROUNDDOWN(YEARFRAC(J3,TODAY(),1),0)</f>
        <v>61</v>
      </c>
      <c r="L3" s="14" t="s">
        <v>19</v>
      </c>
      <c r="M3" s="14" t="s">
        <v>1311</v>
      </c>
      <c r="N3" s="42"/>
      <c r="O3" s="93" t="s">
        <v>78</v>
      </c>
    </row>
    <row r="4" spans="1:15">
      <c r="A4" s="7">
        <f>ROWS($A$3:A4)</f>
        <v>2</v>
      </c>
      <c r="B4" s="7">
        <f>ROWS($A$3:B4)</f>
        <v>2</v>
      </c>
      <c r="C4" s="72"/>
      <c r="D4" s="73"/>
      <c r="E4" s="9" t="s">
        <v>1312</v>
      </c>
      <c r="F4" s="10" t="s">
        <v>1313</v>
      </c>
      <c r="G4" s="7"/>
      <c r="H4" s="82" t="s">
        <v>7</v>
      </c>
      <c r="I4" s="14" t="s">
        <v>459</v>
      </c>
      <c r="J4" s="374" t="str">
        <f>MID(E4,7,2)-40&amp;"/"&amp;MID(E4,9,2)&amp;"/"&amp;MID(E4,11,2)</f>
        <v>21/01/60</v>
      </c>
      <c r="K4" s="91">
        <f t="shared" ref="K4:K9" ca="1" si="0">ROUNDDOWN(YEARFRAC(J4,TODAY(),1),0)</f>
        <v>62</v>
      </c>
      <c r="L4" s="72" t="s">
        <v>98</v>
      </c>
      <c r="M4" s="72" t="s">
        <v>1314</v>
      </c>
      <c r="N4" s="42"/>
      <c r="O4" s="93"/>
    </row>
    <row r="5" spans="1:15">
      <c r="A5" s="7">
        <f>ROWS($A$3:A5)</f>
        <v>3</v>
      </c>
      <c r="B5" s="7">
        <f>ROWS($A$3:B5)</f>
        <v>3</v>
      </c>
      <c r="C5" s="14">
        <v>2</v>
      </c>
      <c r="D5" s="74" t="s">
        <v>1315</v>
      </c>
      <c r="E5" s="12" t="s">
        <v>1316</v>
      </c>
      <c r="F5" s="70" t="s">
        <v>1317</v>
      </c>
      <c r="G5" s="7"/>
      <c r="H5" s="82" t="s">
        <v>7</v>
      </c>
      <c r="I5" s="14" t="s">
        <v>23</v>
      </c>
      <c r="J5" s="374" t="str">
        <f>MID(E5,7,2)-40&amp;"/"&amp;MID(E5,9,2)&amp;"/"&amp;MID(E5,11,2)</f>
        <v>25/12/60</v>
      </c>
      <c r="K5" s="91">
        <f t="shared" ca="1" si="0"/>
        <v>61</v>
      </c>
      <c r="L5" s="14" t="s">
        <v>24</v>
      </c>
      <c r="M5" s="14" t="s">
        <v>772</v>
      </c>
      <c r="N5" s="42"/>
      <c r="O5" s="93" t="s">
        <v>1318</v>
      </c>
    </row>
    <row r="6" spans="1:15">
      <c r="A6" s="7">
        <f>ROWS($A$3:A6)</f>
        <v>4</v>
      </c>
      <c r="B6" s="7">
        <f>ROWS($A$3:B6)</f>
        <v>4</v>
      </c>
      <c r="C6" s="72">
        <v>3</v>
      </c>
      <c r="D6" s="73" t="s">
        <v>1319</v>
      </c>
      <c r="E6" s="9" t="s">
        <v>1320</v>
      </c>
      <c r="F6" s="75" t="s">
        <v>1321</v>
      </c>
      <c r="G6" s="76" t="s">
        <v>17</v>
      </c>
      <c r="H6" s="76"/>
      <c r="I6" s="72" t="s">
        <v>1322</v>
      </c>
      <c r="J6" s="374" t="str">
        <f>MID(E6,7,2)&amp;"/"&amp;MID(E6,9,2)&amp;"/"&amp;MID(E6,11,2)</f>
        <v>19/02/90</v>
      </c>
      <c r="K6" s="91">
        <f t="shared" ca="1" si="0"/>
        <v>32</v>
      </c>
      <c r="L6" s="72" t="s">
        <v>82</v>
      </c>
      <c r="M6" s="72" t="s">
        <v>42</v>
      </c>
      <c r="N6" s="42" t="s">
        <v>1184</v>
      </c>
      <c r="O6" s="93"/>
    </row>
    <row r="7" spans="1:15">
      <c r="A7" s="7">
        <f>ROWS($A$3:A7)</f>
        <v>5</v>
      </c>
      <c r="B7" s="7">
        <f>ROWS($A$3:B7)</f>
        <v>5</v>
      </c>
      <c r="C7" s="14"/>
      <c r="D7" s="74"/>
      <c r="E7" s="12" t="s">
        <v>1323</v>
      </c>
      <c r="F7" s="15" t="s">
        <v>1324</v>
      </c>
      <c r="G7" s="7"/>
      <c r="H7" s="372" t="s">
        <v>7</v>
      </c>
      <c r="I7" s="77" t="s">
        <v>1325</v>
      </c>
      <c r="J7" s="374" t="str">
        <f>MID(E7,7,2)-40&amp;"/"&amp;MID(E7,9,2)&amp;"/"&amp;MID(E7,11,2)</f>
        <v>29/01/86</v>
      </c>
      <c r="K7" s="91">
        <f t="shared" ca="1" si="0"/>
        <v>36</v>
      </c>
      <c r="L7" s="14" t="s">
        <v>98</v>
      </c>
      <c r="M7" s="14" t="s">
        <v>47</v>
      </c>
      <c r="N7" s="42"/>
      <c r="O7" s="93"/>
    </row>
    <row r="8" spans="1:15">
      <c r="A8" s="7">
        <f>ROWS($A$3:A8)</f>
        <v>6</v>
      </c>
      <c r="B8" s="7">
        <f>ROWS($A$3:B8)</f>
        <v>6</v>
      </c>
      <c r="C8" s="72"/>
      <c r="D8" s="73"/>
      <c r="E8" s="9" t="s">
        <v>1326</v>
      </c>
      <c r="F8" s="10" t="s">
        <v>1327</v>
      </c>
      <c r="G8" s="7"/>
      <c r="H8" s="82" t="s">
        <v>7</v>
      </c>
      <c r="I8" s="14" t="s">
        <v>23</v>
      </c>
      <c r="J8" s="374" t="str">
        <f>MID(E8,7,2)-40&amp;"/"&amp;MID(E8,9,2)&amp;"/"&amp;MID(E8,11,2)</f>
        <v>28/11/14</v>
      </c>
      <c r="K8" s="91">
        <f t="shared" ca="1" si="0"/>
        <v>8</v>
      </c>
      <c r="L8" s="72" t="s">
        <v>38</v>
      </c>
      <c r="M8" s="72" t="s">
        <v>798</v>
      </c>
      <c r="N8" s="42"/>
      <c r="O8" s="93"/>
    </row>
    <row r="9" spans="1:15">
      <c r="A9" s="7">
        <f>ROWS($A$3:A9)</f>
        <v>7</v>
      </c>
      <c r="B9" s="7">
        <f>ROWS($A$3:B9)</f>
        <v>7</v>
      </c>
      <c r="C9" s="14"/>
      <c r="D9" s="74"/>
      <c r="E9" s="12" t="s">
        <v>1328</v>
      </c>
      <c r="F9" s="15" t="s">
        <v>1329</v>
      </c>
      <c r="G9" s="7"/>
      <c r="H9" s="82" t="s">
        <v>7</v>
      </c>
      <c r="I9" s="14" t="s">
        <v>81</v>
      </c>
      <c r="J9" s="374" t="str">
        <f>MID(E9,7,2)-40&amp;"/"&amp;MID(E9,9,2)&amp;"/"&amp;MID(E9,11,2)</f>
        <v>14/08/17</v>
      </c>
      <c r="K9" s="91">
        <f t="shared" ca="1" si="0"/>
        <v>5</v>
      </c>
      <c r="L9" s="14" t="s">
        <v>82</v>
      </c>
      <c r="M9" s="14" t="s">
        <v>798</v>
      </c>
      <c r="N9" s="42"/>
      <c r="O9" s="93"/>
    </row>
    <row r="10" spans="1:15">
      <c r="A10" s="7">
        <f>ROWS($A$3:A10)</f>
        <v>8</v>
      </c>
      <c r="B10" s="7">
        <f>ROWS($A$3:B10)</f>
        <v>8</v>
      </c>
      <c r="C10" s="14"/>
      <c r="D10" s="74"/>
      <c r="E10" s="12" t="s">
        <v>2414</v>
      </c>
      <c r="F10" s="15" t="s">
        <v>1330</v>
      </c>
      <c r="G10" s="17" t="s">
        <v>17</v>
      </c>
      <c r="H10" s="17"/>
      <c r="I10" s="14" t="s">
        <v>1331</v>
      </c>
      <c r="J10" s="374" t="str">
        <f>MID(E10,7,2)&amp;"/"&amp;MID(E10,9,2)&amp;"/"&amp;MID(E10,11,2)</f>
        <v>25/10/19</v>
      </c>
      <c r="K10" s="91">
        <v>3</v>
      </c>
      <c r="L10" s="72" t="s">
        <v>1332</v>
      </c>
      <c r="M10" s="72" t="s">
        <v>798</v>
      </c>
      <c r="N10" s="42"/>
      <c r="O10" s="93"/>
    </row>
    <row r="11" spans="1:15">
      <c r="A11" s="7">
        <f>ROWS($A$3:A11)</f>
        <v>9</v>
      </c>
      <c r="B11" s="7">
        <f>ROWS($A$3:B11)</f>
        <v>9</v>
      </c>
      <c r="C11" s="72">
        <v>4</v>
      </c>
      <c r="D11" s="73" t="s">
        <v>1333</v>
      </c>
      <c r="E11" s="9" t="s">
        <v>1334</v>
      </c>
      <c r="F11" s="75" t="s">
        <v>1335</v>
      </c>
      <c r="G11" s="76" t="s">
        <v>17</v>
      </c>
      <c r="H11" s="76"/>
      <c r="I11" s="14" t="s">
        <v>23</v>
      </c>
      <c r="J11" s="374" t="str">
        <f>MID(E11,7,2)&amp;"/"&amp;MID(E11,9,2)&amp;"/"&amp;MID(E11,11,2)</f>
        <v>15/02/70</v>
      </c>
      <c r="K11" s="91">
        <f t="shared" ref="K11:K74" ca="1" si="1">ROUNDDOWN(YEARFRAC(J11,TODAY(),1),0)</f>
        <v>52</v>
      </c>
      <c r="L11" s="72" t="s">
        <v>19</v>
      </c>
      <c r="M11" s="72" t="s">
        <v>772</v>
      </c>
      <c r="N11" s="95" t="s">
        <v>1336</v>
      </c>
      <c r="O11" s="93"/>
    </row>
    <row r="12" spans="1:15">
      <c r="A12" s="7">
        <f>ROWS($A$3:A12)</f>
        <v>10</v>
      </c>
      <c r="B12" s="7">
        <f>ROWS($A$3:B12)</f>
        <v>10</v>
      </c>
      <c r="C12" s="14"/>
      <c r="D12" s="74"/>
      <c r="E12" s="12" t="s">
        <v>1337</v>
      </c>
      <c r="F12" s="15" t="s">
        <v>1338</v>
      </c>
      <c r="G12" s="7"/>
      <c r="H12" s="82" t="s">
        <v>7</v>
      </c>
      <c r="I12" s="96" t="s">
        <v>1339</v>
      </c>
      <c r="J12" s="374" t="str">
        <f>MID(E12,7,2)-40&amp;"/"&amp;MID(E12,9,2)&amp;"/"&amp;MID(E12,11,2)</f>
        <v>29/11/74</v>
      </c>
      <c r="K12" s="91">
        <f t="shared" ca="1" si="1"/>
        <v>48</v>
      </c>
      <c r="L12" s="14" t="s">
        <v>19</v>
      </c>
      <c r="M12" s="14" t="s">
        <v>772</v>
      </c>
      <c r="N12" s="95"/>
      <c r="O12" s="93"/>
    </row>
    <row r="13" spans="1:15" s="54" customFormat="1">
      <c r="A13" s="7">
        <f>ROWS($A$3:A13)</f>
        <v>11</v>
      </c>
      <c r="B13" s="7">
        <f>ROWS($A$3:B13)</f>
        <v>11</v>
      </c>
      <c r="C13" s="72"/>
      <c r="D13" s="73"/>
      <c r="E13" s="9" t="s">
        <v>1340</v>
      </c>
      <c r="F13" s="10" t="s">
        <v>1341</v>
      </c>
      <c r="G13" s="79" t="s">
        <v>17</v>
      </c>
      <c r="H13" s="79"/>
      <c r="I13" s="78" t="s">
        <v>191</v>
      </c>
      <c r="J13" s="374" t="str">
        <f>MID(E13,7,2)&amp;"/"&amp;MID(E13,9,2)&amp;"/"&amp;MID(E13,11,2)</f>
        <v>06/05/99</v>
      </c>
      <c r="K13" s="91">
        <f t="shared" ca="1" si="1"/>
        <v>23</v>
      </c>
      <c r="L13" s="72" t="s">
        <v>19</v>
      </c>
      <c r="M13" s="72" t="s">
        <v>74</v>
      </c>
      <c r="N13" s="95"/>
      <c r="O13" s="93"/>
    </row>
    <row r="14" spans="1:15">
      <c r="A14" s="7">
        <f>ROWS($A$3:A14)</f>
        <v>12</v>
      </c>
      <c r="B14" s="7">
        <f>ROWS($A$3:B14)</f>
        <v>12</v>
      </c>
      <c r="C14" s="14"/>
      <c r="D14" s="74"/>
      <c r="E14" s="12" t="s">
        <v>1342</v>
      </c>
      <c r="F14" s="15" t="s">
        <v>1343</v>
      </c>
      <c r="G14" s="7"/>
      <c r="H14" s="82" t="s">
        <v>7</v>
      </c>
      <c r="I14" s="14" t="s">
        <v>23</v>
      </c>
      <c r="J14" s="374" t="str">
        <f>MID(E14,7,2)-40&amp;"/"&amp;MID(E14,9,2)&amp;"/"&amp;MID(E14,11,2)</f>
        <v>6/09/03</v>
      </c>
      <c r="K14" s="91">
        <f t="shared" ca="1" si="1"/>
        <v>19</v>
      </c>
      <c r="L14" s="14" t="s">
        <v>19</v>
      </c>
      <c r="M14" s="14" t="s">
        <v>35</v>
      </c>
      <c r="N14" s="95"/>
      <c r="O14" s="93"/>
    </row>
    <row r="15" spans="1:15" s="54" customFormat="1">
      <c r="A15" s="7">
        <f>ROWS($A$3:A15)</f>
        <v>13</v>
      </c>
      <c r="B15" s="7">
        <f>ROWS($A$3:B15)</f>
        <v>13</v>
      </c>
      <c r="C15" s="72"/>
      <c r="D15" s="73"/>
      <c r="E15" s="9" t="s">
        <v>1344</v>
      </c>
      <c r="F15" s="10" t="s">
        <v>1345</v>
      </c>
      <c r="G15" s="80" t="s">
        <v>17</v>
      </c>
      <c r="H15" s="80"/>
      <c r="I15" s="14" t="s">
        <v>23</v>
      </c>
      <c r="J15" s="374" t="str">
        <f>MID(E15,7,2)&amp;"/"&amp;MID(E15,9,2)&amp;"/"&amp;MID(E15,11,2)</f>
        <v>13/10/04</v>
      </c>
      <c r="K15" s="91">
        <f t="shared" ca="1" si="1"/>
        <v>18</v>
      </c>
      <c r="L15" s="72" t="s">
        <v>113</v>
      </c>
      <c r="M15" s="72" t="s">
        <v>1346</v>
      </c>
      <c r="N15" s="95"/>
      <c r="O15" s="93"/>
    </row>
    <row r="16" spans="1:15">
      <c r="A16" s="7">
        <f>ROWS($A$3:A16)</f>
        <v>14</v>
      </c>
      <c r="B16" s="7">
        <f>ROWS($A$3:B16)</f>
        <v>14</v>
      </c>
      <c r="C16" s="14"/>
      <c r="D16" s="74"/>
      <c r="E16" s="12" t="s">
        <v>1347</v>
      </c>
      <c r="F16" s="15" t="s">
        <v>1348</v>
      </c>
      <c r="G16" s="7"/>
      <c r="H16" s="82" t="s">
        <v>7</v>
      </c>
      <c r="I16" s="14" t="s">
        <v>23</v>
      </c>
      <c r="J16" s="374" t="str">
        <f>MID(E16,7,2)-40&amp;"/"&amp;MID(E16,9,2)&amp;"/"&amp;MID(E16,11,2)</f>
        <v>24/08/06</v>
      </c>
      <c r="K16" s="91">
        <f t="shared" ca="1" si="1"/>
        <v>16</v>
      </c>
      <c r="L16" s="14" t="s">
        <v>113</v>
      </c>
      <c r="M16" s="14" t="s">
        <v>35</v>
      </c>
      <c r="N16" s="95"/>
      <c r="O16" s="93"/>
    </row>
    <row r="17" spans="1:15" s="54" customFormat="1">
      <c r="A17" s="7">
        <f>ROWS($A$3:A17)</f>
        <v>15</v>
      </c>
      <c r="B17" s="7">
        <f>ROWS($A$3:B17)</f>
        <v>15</v>
      </c>
      <c r="C17" s="72"/>
      <c r="D17" s="73"/>
      <c r="E17" s="9" t="s">
        <v>1349</v>
      </c>
      <c r="F17" s="10" t="s">
        <v>1350</v>
      </c>
      <c r="G17" s="80" t="s">
        <v>17</v>
      </c>
      <c r="H17" s="80"/>
      <c r="I17" s="14" t="s">
        <v>23</v>
      </c>
      <c r="J17" s="374" t="str">
        <f>MID(E17,7,2)&amp;"/"&amp;MID(E17,9,2)&amp;"/"&amp;MID(E17,11,2)</f>
        <v>10/12/09</v>
      </c>
      <c r="K17" s="91">
        <f t="shared" ca="1" si="1"/>
        <v>12</v>
      </c>
      <c r="L17" s="72" t="s">
        <v>38</v>
      </c>
      <c r="M17" s="72" t="s">
        <v>35</v>
      </c>
      <c r="N17" s="95"/>
      <c r="O17" s="93"/>
    </row>
    <row r="18" spans="1:15">
      <c r="A18" s="7">
        <f>ROWS($A$3:A18)</f>
        <v>16</v>
      </c>
      <c r="B18" s="7">
        <f>ROWS($A$3:B18)</f>
        <v>16</v>
      </c>
      <c r="C18" s="14"/>
      <c r="D18" s="74"/>
      <c r="E18" s="9" t="s">
        <v>1351</v>
      </c>
      <c r="F18" s="15" t="s">
        <v>1352</v>
      </c>
      <c r="G18" s="17" t="s">
        <v>17</v>
      </c>
      <c r="H18" s="17"/>
      <c r="I18" s="14" t="s">
        <v>23</v>
      </c>
      <c r="J18" s="374" t="str">
        <f>MID(E18,7,2)&amp;"/"&amp;MID(E18,9,2)&amp;"/"&amp;MID(E18,11,2)</f>
        <v>16/12/13</v>
      </c>
      <c r="K18" s="91">
        <f t="shared" ca="1" si="1"/>
        <v>8</v>
      </c>
      <c r="L18" s="72" t="s">
        <v>38</v>
      </c>
      <c r="M18" s="14" t="s">
        <v>35</v>
      </c>
      <c r="N18" s="95"/>
      <c r="O18" s="93"/>
    </row>
    <row r="19" spans="1:15" s="54" customFormat="1">
      <c r="A19" s="7">
        <f>ROWS($A$3:A19)</f>
        <v>17</v>
      </c>
      <c r="B19" s="7">
        <f>ROWS($A$3:B19)</f>
        <v>17</v>
      </c>
      <c r="C19" s="72">
        <v>5</v>
      </c>
      <c r="D19" s="73" t="s">
        <v>1353</v>
      </c>
      <c r="E19" s="9" t="s">
        <v>1354</v>
      </c>
      <c r="F19" s="75" t="s">
        <v>1355</v>
      </c>
      <c r="G19" s="76" t="s">
        <v>17</v>
      </c>
      <c r="H19" s="76"/>
      <c r="I19" s="72" t="s">
        <v>23</v>
      </c>
      <c r="J19" s="374" t="str">
        <f>MID(E19,7,2)&amp;"/"&amp;MID(E19,9,2)&amp;"/"&amp;MID(E19,11,2)</f>
        <v>27/04/72</v>
      </c>
      <c r="K19" s="91">
        <f t="shared" ca="1" si="1"/>
        <v>50</v>
      </c>
      <c r="L19" s="72" t="s">
        <v>19</v>
      </c>
      <c r="M19" s="72" t="s">
        <v>772</v>
      </c>
      <c r="N19" s="95" t="s">
        <v>1356</v>
      </c>
      <c r="O19" s="93"/>
    </row>
    <row r="20" spans="1:15">
      <c r="A20" s="7">
        <f>ROWS($A$3:A20)</f>
        <v>18</v>
      </c>
      <c r="B20" s="7">
        <f>ROWS($A$3:B20)</f>
        <v>18</v>
      </c>
      <c r="C20" s="14"/>
      <c r="D20" s="74"/>
      <c r="E20" s="12" t="s">
        <v>1357</v>
      </c>
      <c r="F20" s="15" t="s">
        <v>1358</v>
      </c>
      <c r="G20" s="7"/>
      <c r="H20" s="82" t="s">
        <v>7</v>
      </c>
      <c r="I20" s="14" t="s">
        <v>1359</v>
      </c>
      <c r="J20" s="374" t="str">
        <f>MID(E20,7,2)-40&amp;"/"&amp;MID(E20,9,2)&amp;"/"&amp;MID(E20,11,2)</f>
        <v>6/06/74</v>
      </c>
      <c r="K20" s="91">
        <f t="shared" ca="1" si="1"/>
        <v>48</v>
      </c>
      <c r="L20" s="14" t="s">
        <v>19</v>
      </c>
      <c r="M20" s="14" t="s">
        <v>772</v>
      </c>
      <c r="N20" s="95"/>
      <c r="O20" s="93"/>
    </row>
    <row r="21" spans="1:15" s="54" customFormat="1">
      <c r="A21" s="7">
        <f>ROWS($A$3:A21)</f>
        <v>19</v>
      </c>
      <c r="B21" s="7">
        <f>ROWS($A$3:B21)</f>
        <v>19</v>
      </c>
      <c r="C21" s="72"/>
      <c r="D21" s="73"/>
      <c r="E21" s="9" t="s">
        <v>1360</v>
      </c>
      <c r="F21" s="10" t="s">
        <v>1361</v>
      </c>
      <c r="G21" s="80" t="s">
        <v>17</v>
      </c>
      <c r="H21" s="80"/>
      <c r="I21" s="72" t="s">
        <v>23</v>
      </c>
      <c r="J21" s="374" t="str">
        <f>MID(E21,7,2)&amp;"/"&amp;MID(E21,9,2)&amp;"/"&amp;MID(E21,11,2)</f>
        <v>16/09/10</v>
      </c>
      <c r="K21" s="91">
        <f t="shared" ca="1" si="1"/>
        <v>12</v>
      </c>
      <c r="L21" s="72" t="s">
        <v>38</v>
      </c>
      <c r="M21" s="72" t="s">
        <v>35</v>
      </c>
      <c r="N21" s="95"/>
      <c r="O21" s="93"/>
    </row>
    <row r="22" spans="1:15">
      <c r="A22" s="7">
        <f>ROWS($A$3:A22)</f>
        <v>20</v>
      </c>
      <c r="B22" s="7">
        <f>ROWS($A$3:B22)</f>
        <v>20</v>
      </c>
      <c r="C22" s="14"/>
      <c r="D22" s="74"/>
      <c r="E22" s="12" t="s">
        <v>1362</v>
      </c>
      <c r="F22" s="15" t="s">
        <v>1363</v>
      </c>
      <c r="G22" s="17" t="s">
        <v>17</v>
      </c>
      <c r="H22" s="17"/>
      <c r="I22" s="14" t="s">
        <v>23</v>
      </c>
      <c r="J22" s="374" t="str">
        <f>MID(E22,7,2)&amp;"/"&amp;MID(E22,9,2)&amp;"/"&amp;MID(E22,11,2)</f>
        <v>30/11/12</v>
      </c>
      <c r="K22" s="91">
        <f t="shared" ca="1" si="1"/>
        <v>10</v>
      </c>
      <c r="L22" s="72" t="s">
        <v>38</v>
      </c>
      <c r="M22" s="14" t="s">
        <v>35</v>
      </c>
      <c r="N22" s="95"/>
      <c r="O22" s="93"/>
    </row>
    <row r="23" spans="1:15" s="54" customFormat="1">
      <c r="A23" s="7">
        <f>ROWS($A$3:A23)</f>
        <v>21</v>
      </c>
      <c r="B23" s="7">
        <f>ROWS($A$3:B23)</f>
        <v>21</v>
      </c>
      <c r="C23" s="72">
        <v>6</v>
      </c>
      <c r="D23" s="73" t="s">
        <v>1364</v>
      </c>
      <c r="E23" s="9" t="s">
        <v>1365</v>
      </c>
      <c r="F23" s="81" t="s">
        <v>1366</v>
      </c>
      <c r="G23" s="76" t="s">
        <v>17</v>
      </c>
      <c r="H23" s="76"/>
      <c r="I23" s="97" t="s">
        <v>1367</v>
      </c>
      <c r="J23" s="374" t="str">
        <f>MID(E23,7,2)&amp;"/"&amp;MID(E23,9,2)&amp;"/"&amp;MID(E23,11,2)</f>
        <v>15/06/86</v>
      </c>
      <c r="K23" s="91">
        <f t="shared" ca="1" si="1"/>
        <v>36</v>
      </c>
      <c r="L23" s="72" t="s">
        <v>98</v>
      </c>
      <c r="M23" s="72" t="s">
        <v>1368</v>
      </c>
      <c r="N23" s="95" t="s">
        <v>1184</v>
      </c>
      <c r="O23" s="93"/>
    </row>
    <row r="24" spans="1:15">
      <c r="A24" s="7">
        <f>ROWS($A$3:A24)</f>
        <v>22</v>
      </c>
      <c r="B24" s="7">
        <f>ROWS($A$3:B24)</f>
        <v>22</v>
      </c>
      <c r="C24" s="14"/>
      <c r="D24" s="74"/>
      <c r="E24" s="12" t="s">
        <v>1369</v>
      </c>
      <c r="F24" s="15" t="s">
        <v>1370</v>
      </c>
      <c r="G24" s="7"/>
      <c r="H24" s="82" t="s">
        <v>7</v>
      </c>
      <c r="I24" s="14" t="s">
        <v>50</v>
      </c>
      <c r="J24" s="374" t="str">
        <f>MID(E24,7,2)-40&amp;"/"&amp;MID(E24,9,2)&amp;"/"&amp;MID(E24,11,2)</f>
        <v>1/11/89</v>
      </c>
      <c r="K24" s="91">
        <f t="shared" ca="1" si="1"/>
        <v>33</v>
      </c>
      <c r="L24" s="14" t="s">
        <v>98</v>
      </c>
      <c r="M24" s="14" t="s">
        <v>1368</v>
      </c>
      <c r="N24" s="95"/>
      <c r="O24" s="93"/>
    </row>
    <row r="25" spans="1:15" s="54" customFormat="1">
      <c r="A25" s="7">
        <f>ROWS($A$3:A25)</f>
        <v>23</v>
      </c>
      <c r="B25" s="7">
        <f>ROWS($A$3:B25)</f>
        <v>23</v>
      </c>
      <c r="C25" s="72"/>
      <c r="D25" s="73"/>
      <c r="E25" s="9" t="s">
        <v>1371</v>
      </c>
      <c r="F25" s="10" t="s">
        <v>1372</v>
      </c>
      <c r="G25" s="7"/>
      <c r="H25" s="82" t="s">
        <v>7</v>
      </c>
      <c r="I25" s="72" t="s">
        <v>50</v>
      </c>
      <c r="J25" s="374" t="str">
        <f>MID(E25,7,2)-40&amp;"/"&amp;MID(E25,9,2)&amp;"/"&amp;MID(E25,11,2)</f>
        <v>18/11/14</v>
      </c>
      <c r="K25" s="91">
        <f t="shared" ca="1" si="1"/>
        <v>8</v>
      </c>
      <c r="L25" s="72" t="s">
        <v>38</v>
      </c>
      <c r="M25" s="72" t="s">
        <v>35</v>
      </c>
      <c r="N25" s="95"/>
      <c r="O25" s="93"/>
    </row>
    <row r="26" spans="1:15">
      <c r="A26" s="7">
        <f>ROWS($A$3:A26)</f>
        <v>24</v>
      </c>
      <c r="B26" s="7">
        <f>ROWS($A$3:B26)</f>
        <v>24</v>
      </c>
      <c r="C26" s="14">
        <v>7</v>
      </c>
      <c r="D26" s="74" t="s">
        <v>1373</v>
      </c>
      <c r="E26" s="12" t="s">
        <v>1374</v>
      </c>
      <c r="F26" s="70" t="s">
        <v>1375</v>
      </c>
      <c r="G26" s="17" t="s">
        <v>17</v>
      </c>
      <c r="H26" s="17"/>
      <c r="I26" s="14" t="s">
        <v>1376</v>
      </c>
      <c r="J26" s="374" t="str">
        <f>MID(E26,7,2)&amp;"/"&amp;MID(E26,9,2)&amp;"/"&amp;MID(E26,11,2)</f>
        <v>20/02/85</v>
      </c>
      <c r="K26" s="91">
        <f t="shared" ca="1" si="1"/>
        <v>37</v>
      </c>
      <c r="L26" s="14" t="s">
        <v>98</v>
      </c>
      <c r="M26" s="14" t="s">
        <v>1368</v>
      </c>
      <c r="N26" s="95" t="s">
        <v>1184</v>
      </c>
      <c r="O26" s="93"/>
    </row>
    <row r="27" spans="1:15" s="54" customFormat="1">
      <c r="A27" s="7">
        <f>ROWS($A$3:A27)</f>
        <v>25</v>
      </c>
      <c r="B27" s="7">
        <f>ROWS($A$3:B27)</f>
        <v>25</v>
      </c>
      <c r="C27" s="72"/>
      <c r="D27" s="73"/>
      <c r="E27" s="9" t="s">
        <v>1377</v>
      </c>
      <c r="F27" s="10" t="s">
        <v>1378</v>
      </c>
      <c r="G27" s="7"/>
      <c r="H27" s="82" t="s">
        <v>7</v>
      </c>
      <c r="I27" s="72" t="s">
        <v>1379</v>
      </c>
      <c r="J27" s="374" t="str">
        <f>MID(E27,7,2)-40&amp;"/"&amp;MID(E27,9,2)&amp;"/"&amp;MID(E27,11,2)</f>
        <v>17/12/90</v>
      </c>
      <c r="K27" s="91">
        <f t="shared" ca="1" si="1"/>
        <v>31</v>
      </c>
      <c r="L27" s="72" t="s">
        <v>98</v>
      </c>
      <c r="M27" s="72" t="s">
        <v>1368</v>
      </c>
      <c r="N27" s="95"/>
      <c r="O27" s="93"/>
    </row>
    <row r="28" spans="1:15" s="54" customFormat="1">
      <c r="A28" s="7">
        <f>ROWS($A$3:A28)</f>
        <v>26</v>
      </c>
      <c r="B28" s="7">
        <f>ROWS($A$3:B28)</f>
        <v>26</v>
      </c>
      <c r="C28" s="72"/>
      <c r="D28" s="73"/>
      <c r="E28" s="9" t="s">
        <v>2415</v>
      </c>
      <c r="F28" s="10" t="s">
        <v>2416</v>
      </c>
      <c r="G28" s="7" t="s">
        <v>17</v>
      </c>
      <c r="H28" s="82"/>
      <c r="I28" s="72" t="s">
        <v>2417</v>
      </c>
      <c r="J28" s="374" t="str">
        <f>MID(E28,7,2)&amp;"/"&amp;MID(E28,9,2)&amp;"/"&amp;MID(E28,11,2)</f>
        <v>08/07/17</v>
      </c>
      <c r="K28" s="91">
        <f t="shared" ca="1" si="1"/>
        <v>5</v>
      </c>
      <c r="L28" s="72" t="s">
        <v>1332</v>
      </c>
      <c r="M28" s="72" t="s">
        <v>52</v>
      </c>
      <c r="N28" s="95"/>
      <c r="O28" s="93"/>
    </row>
    <row r="29" spans="1:15" s="54" customFormat="1">
      <c r="A29" s="7">
        <f>ROWS($A$3:A29)</f>
        <v>27</v>
      </c>
      <c r="B29" s="7">
        <f>ROWS($A$3:B29)</f>
        <v>27</v>
      </c>
      <c r="C29" s="14">
        <v>8</v>
      </c>
      <c r="D29" s="74" t="s">
        <v>1380</v>
      </c>
      <c r="E29" s="12" t="s">
        <v>1381</v>
      </c>
      <c r="F29" s="70" t="s">
        <v>1382</v>
      </c>
      <c r="G29" s="7"/>
      <c r="H29" s="82" t="s">
        <v>7</v>
      </c>
      <c r="I29" s="14" t="s">
        <v>492</v>
      </c>
      <c r="J29" s="374" t="str">
        <f>MID(E29,7,2)-40&amp;"/"&amp;MID(E29,9,2)&amp;"/"&amp;MID(E29,11,2)</f>
        <v>27/02/62</v>
      </c>
      <c r="K29" s="91">
        <f t="shared" ca="1" si="1"/>
        <v>60</v>
      </c>
      <c r="L29" s="14" t="s">
        <v>98</v>
      </c>
      <c r="M29" s="14" t="s">
        <v>1368</v>
      </c>
      <c r="N29" s="95"/>
      <c r="O29" s="93" t="s">
        <v>78</v>
      </c>
    </row>
    <row r="30" spans="1:15">
      <c r="A30" s="7">
        <f>ROWS($A$3:A30)</f>
        <v>28</v>
      </c>
      <c r="B30" s="7">
        <f>ROWS($A$3:B30)</f>
        <v>28</v>
      </c>
      <c r="C30" s="72"/>
      <c r="D30" s="73"/>
      <c r="E30" s="9" t="s">
        <v>1383</v>
      </c>
      <c r="F30" s="10" t="s">
        <v>1384</v>
      </c>
      <c r="G30" s="83"/>
      <c r="H30" s="83" t="s">
        <v>7</v>
      </c>
      <c r="I30" s="72" t="s">
        <v>23</v>
      </c>
      <c r="J30" s="374" t="str">
        <f>MID(E30,7,2)-40&amp;"/"&amp;MID(E30,9,2)&amp;"/"&amp;MID(E30,11,2)</f>
        <v>26/01/92</v>
      </c>
      <c r="K30" s="91">
        <f t="shared" ca="1" si="1"/>
        <v>30</v>
      </c>
      <c r="L30" s="72" t="s">
        <v>98</v>
      </c>
      <c r="M30" s="72" t="s">
        <v>74</v>
      </c>
      <c r="N30" s="95"/>
      <c r="O30" s="93"/>
    </row>
    <row r="31" spans="1:15">
      <c r="A31" s="7">
        <f>ROWS($A$3:A31)</f>
        <v>29</v>
      </c>
      <c r="B31" s="7">
        <f>ROWS($A$3:B31)</f>
        <v>29</v>
      </c>
      <c r="C31" s="72"/>
      <c r="D31" s="73"/>
      <c r="E31" s="9" t="s">
        <v>1385</v>
      </c>
      <c r="F31" s="10" t="s">
        <v>1386</v>
      </c>
      <c r="G31" s="80" t="s">
        <v>17</v>
      </c>
      <c r="H31" s="83" t="s">
        <v>7</v>
      </c>
      <c r="I31" s="72" t="s">
        <v>50</v>
      </c>
      <c r="J31" s="374" t="str">
        <f>MID(E31,7,2)&amp;"/"&amp;MID(E31,9,2)&amp;"/"&amp;MID(E31,11,2)</f>
        <v>20/03/95</v>
      </c>
      <c r="K31" s="91">
        <f t="shared" ca="1" si="1"/>
        <v>27</v>
      </c>
      <c r="L31" s="72" t="s">
        <v>98</v>
      </c>
      <c r="M31" s="72" t="s">
        <v>42</v>
      </c>
      <c r="N31" s="95"/>
      <c r="O31" s="93"/>
    </row>
    <row r="32" spans="1:15">
      <c r="A32" s="7">
        <f>ROWS($A$3:A32)</f>
        <v>30</v>
      </c>
      <c r="B32" s="7">
        <f>ROWS($A$3:B32)</f>
        <v>30</v>
      </c>
      <c r="C32" s="14">
        <v>9</v>
      </c>
      <c r="D32" s="74" t="s">
        <v>1387</v>
      </c>
      <c r="E32" s="12" t="s">
        <v>1388</v>
      </c>
      <c r="F32" s="70" t="s">
        <v>1389</v>
      </c>
      <c r="G32" s="71" t="s">
        <v>17</v>
      </c>
      <c r="H32" s="82" t="s">
        <v>7</v>
      </c>
      <c r="I32" s="14" t="s">
        <v>1390</v>
      </c>
      <c r="J32" s="374" t="str">
        <f>MID(E32,7,2)&amp;"/"&amp;MID(E32,9,2)&amp;"/"&amp;MID(E32,11,2)</f>
        <v>25/09/68</v>
      </c>
      <c r="K32" s="91">
        <f t="shared" ca="1" si="1"/>
        <v>54</v>
      </c>
      <c r="L32" s="14" t="s">
        <v>98</v>
      </c>
      <c r="M32" s="14" t="s">
        <v>1368</v>
      </c>
      <c r="N32" s="95"/>
      <c r="O32" s="93" t="s">
        <v>78</v>
      </c>
    </row>
    <row r="33" spans="1:15">
      <c r="A33" s="7">
        <f>ROWS($A$3:A33)</f>
        <v>31</v>
      </c>
      <c r="B33" s="7">
        <f>ROWS($A$3:B33)</f>
        <v>31</v>
      </c>
      <c r="C33" s="72"/>
      <c r="D33" s="73"/>
      <c r="E33" s="9" t="s">
        <v>1391</v>
      </c>
      <c r="F33" s="10" t="s">
        <v>1392</v>
      </c>
      <c r="G33" s="83"/>
      <c r="H33" s="82" t="s">
        <v>7</v>
      </c>
      <c r="I33" s="72" t="s">
        <v>23</v>
      </c>
      <c r="J33" s="374" t="str">
        <f>MID(E33,7,2)-40&amp;"/"&amp;MID(E33,9,2)&amp;"/"&amp;MID(E33,11,2)</f>
        <v>7/07/65</v>
      </c>
      <c r="K33" s="91">
        <f t="shared" ca="1" si="1"/>
        <v>57</v>
      </c>
      <c r="L33" s="72" t="s">
        <v>98</v>
      </c>
      <c r="M33" s="72" t="s">
        <v>1368</v>
      </c>
      <c r="N33" s="95"/>
      <c r="O33" s="93"/>
    </row>
    <row r="34" spans="1:15">
      <c r="A34" s="7">
        <f>ROWS($A$3:A34)</f>
        <v>32</v>
      </c>
      <c r="B34" s="7">
        <f>ROWS($A$3:B34)</f>
        <v>32</v>
      </c>
      <c r="C34" s="14"/>
      <c r="D34" s="74"/>
      <c r="E34" s="12" t="s">
        <v>1393</v>
      </c>
      <c r="F34" s="15" t="s">
        <v>1394</v>
      </c>
      <c r="G34" s="17" t="s">
        <v>17</v>
      </c>
      <c r="H34" s="82" t="s">
        <v>7</v>
      </c>
      <c r="I34" s="14" t="s">
        <v>50</v>
      </c>
      <c r="J34" s="374" t="str">
        <f>MID(E34,7,2)&amp;"/"&amp;MID(E34,9,2)&amp;"/"&amp;MID(E34,11,2)</f>
        <v>19/07/97</v>
      </c>
      <c r="K34" s="91">
        <f t="shared" ca="1" si="1"/>
        <v>25</v>
      </c>
      <c r="L34" s="14" t="s">
        <v>98</v>
      </c>
      <c r="M34" s="72" t="s">
        <v>74</v>
      </c>
      <c r="N34" s="95"/>
      <c r="O34" s="93"/>
    </row>
    <row r="35" spans="1:15">
      <c r="A35" s="7">
        <f>ROWS($A$3:A35)</f>
        <v>33</v>
      </c>
      <c r="B35" s="7">
        <f>ROWS($A$3:B35)</f>
        <v>33</v>
      </c>
      <c r="C35" s="72"/>
      <c r="D35" s="73"/>
      <c r="E35" s="9" t="s">
        <v>1395</v>
      </c>
      <c r="F35" s="10" t="s">
        <v>1396</v>
      </c>
      <c r="G35" s="80" t="s">
        <v>17</v>
      </c>
      <c r="H35" s="82" t="s">
        <v>7</v>
      </c>
      <c r="I35" s="72" t="s">
        <v>50</v>
      </c>
      <c r="J35" s="374" t="str">
        <f>MID(E35,7,2)&amp;"/"&amp;MID(E35,9,2)&amp;"/"&amp;MID(E35,11,2)</f>
        <v>02/07/99</v>
      </c>
      <c r="K35" s="91">
        <f t="shared" ca="1" si="1"/>
        <v>23</v>
      </c>
      <c r="L35" s="72" t="s">
        <v>98</v>
      </c>
      <c r="M35" s="72" t="s">
        <v>245</v>
      </c>
      <c r="N35" s="95"/>
      <c r="O35" s="93"/>
    </row>
    <row r="36" spans="1:15">
      <c r="A36" s="7">
        <f>ROWS($A$3:A36)</f>
        <v>34</v>
      </c>
      <c r="B36" s="7">
        <f>ROWS($A$3:B36)</f>
        <v>34</v>
      </c>
      <c r="C36" s="14"/>
      <c r="D36" s="74"/>
      <c r="E36" s="12" t="s">
        <v>1397</v>
      </c>
      <c r="F36" s="15" t="s">
        <v>1398</v>
      </c>
      <c r="G36" s="82"/>
      <c r="H36" s="82" t="s">
        <v>7</v>
      </c>
      <c r="I36" s="14" t="s">
        <v>50</v>
      </c>
      <c r="J36" s="374" t="str">
        <f>MID(E36,7,2)-40&amp;"/"&amp;MID(E36,9,2)&amp;"/"&amp;MID(E36,11,2)</f>
        <v>25/08/01</v>
      </c>
      <c r="K36" s="91">
        <f t="shared" ca="1" si="1"/>
        <v>21</v>
      </c>
      <c r="L36" s="14" t="s">
        <v>98</v>
      </c>
      <c r="M36" s="14" t="s">
        <v>245</v>
      </c>
      <c r="N36" s="95"/>
      <c r="O36" s="93"/>
    </row>
    <row r="37" spans="1:15">
      <c r="A37" s="7">
        <f>ROWS($A$3:A37)</f>
        <v>35</v>
      </c>
      <c r="B37" s="7">
        <f>ROWS($A$3:B37)</f>
        <v>35</v>
      </c>
      <c r="C37" s="14"/>
      <c r="D37" s="74"/>
      <c r="E37" s="12" t="s">
        <v>1399</v>
      </c>
      <c r="F37" s="15" t="s">
        <v>1400</v>
      </c>
      <c r="G37" s="82"/>
      <c r="H37" s="82" t="s">
        <v>7</v>
      </c>
      <c r="I37" s="14" t="s">
        <v>1401</v>
      </c>
      <c r="J37" s="374" t="str">
        <f>MID(E37,7,2)-40&amp;"/"&amp;MID(E37,9,2)&amp;"/"&amp;MID(E37,11,2)</f>
        <v>13/08/13</v>
      </c>
      <c r="K37" s="91">
        <f t="shared" ca="1" si="1"/>
        <v>9</v>
      </c>
      <c r="L37" s="72" t="s">
        <v>38</v>
      </c>
      <c r="M37" s="14" t="s">
        <v>35</v>
      </c>
      <c r="N37" s="95"/>
      <c r="O37" s="93"/>
    </row>
    <row r="38" spans="1:15">
      <c r="A38" s="7">
        <f>ROWS($A$3:A38)</f>
        <v>36</v>
      </c>
      <c r="B38" s="7">
        <f>ROWS($A$3:B38)</f>
        <v>36</v>
      </c>
      <c r="C38" s="72">
        <v>10</v>
      </c>
      <c r="D38" s="73" t="s">
        <v>1402</v>
      </c>
      <c r="E38" s="9" t="s">
        <v>1403</v>
      </c>
      <c r="F38" s="75" t="s">
        <v>1404</v>
      </c>
      <c r="G38" s="76" t="s">
        <v>17</v>
      </c>
      <c r="H38" s="82" t="s">
        <v>7</v>
      </c>
      <c r="I38" s="72" t="s">
        <v>23</v>
      </c>
      <c r="J38" s="374" t="str">
        <f>MID(E38,7,2)&amp;"/"&amp;MID(E38,9,2)&amp;"/"&amp;MID(E38,11,2)</f>
        <v>15/06/85</v>
      </c>
      <c r="K38" s="91">
        <f t="shared" ca="1" si="1"/>
        <v>37</v>
      </c>
      <c r="L38" s="72" t="s">
        <v>98</v>
      </c>
      <c r="M38" s="72" t="s">
        <v>42</v>
      </c>
      <c r="N38" s="95" t="s">
        <v>1184</v>
      </c>
      <c r="O38" s="93"/>
    </row>
    <row r="39" spans="1:15">
      <c r="A39" s="7">
        <f>ROWS($A$3:A39)</f>
        <v>37</v>
      </c>
      <c r="B39" s="7">
        <f>ROWS($A$3:B39)</f>
        <v>37</v>
      </c>
      <c r="C39" s="14"/>
      <c r="D39" s="74"/>
      <c r="E39" s="12" t="s">
        <v>1405</v>
      </c>
      <c r="F39" s="15" t="s">
        <v>1406</v>
      </c>
      <c r="G39" s="82"/>
      <c r="H39" s="82" t="s">
        <v>7</v>
      </c>
      <c r="I39" s="14" t="s">
        <v>1407</v>
      </c>
      <c r="J39" s="374" t="str">
        <f>MID(E39,7,2)-40&amp;"/"&amp;MID(E39,9,2)&amp;"/"&amp;MID(E39,11,2)</f>
        <v>27/08/89</v>
      </c>
      <c r="K39" s="91">
        <f t="shared" ca="1" si="1"/>
        <v>33</v>
      </c>
      <c r="L39" s="14" t="s">
        <v>19</v>
      </c>
      <c r="M39" s="14" t="s">
        <v>47</v>
      </c>
      <c r="N39" s="95"/>
      <c r="O39" s="93"/>
    </row>
    <row r="40" spans="1:15">
      <c r="A40" s="7">
        <f>ROWS($A$3:A40)</f>
        <v>38</v>
      </c>
      <c r="B40" s="7">
        <f>ROWS($A$3:B40)</f>
        <v>38</v>
      </c>
      <c r="C40" s="72"/>
      <c r="D40" s="73"/>
      <c r="E40" s="9" t="s">
        <v>1408</v>
      </c>
      <c r="F40" s="10" t="s">
        <v>1409</v>
      </c>
      <c r="G40" s="80" t="s">
        <v>17</v>
      </c>
      <c r="H40" s="80"/>
      <c r="I40" s="72" t="s">
        <v>50</v>
      </c>
      <c r="J40" s="374" t="str">
        <f>MID(E40,7,2)&amp;"/"&amp;MID(E40,9,2)&amp;"/"&amp;MID(E40,11,2)</f>
        <v>05/05/15</v>
      </c>
      <c r="K40" s="91">
        <f t="shared" ca="1" si="1"/>
        <v>7</v>
      </c>
      <c r="L40" s="72" t="s">
        <v>38</v>
      </c>
      <c r="M40" s="72" t="s">
        <v>798</v>
      </c>
      <c r="N40" s="95"/>
      <c r="O40" s="93"/>
    </row>
    <row r="41" spans="1:15">
      <c r="A41" s="7">
        <f>ROWS($A$3:A41)</f>
        <v>39</v>
      </c>
      <c r="B41" s="7">
        <f>ROWS($A$3:B41)</f>
        <v>39</v>
      </c>
      <c r="C41" s="14"/>
      <c r="D41" s="74"/>
      <c r="E41" s="12" t="s">
        <v>1410</v>
      </c>
      <c r="F41" s="15" t="s">
        <v>1411</v>
      </c>
      <c r="G41" s="17" t="s">
        <v>17</v>
      </c>
      <c r="H41" s="17"/>
      <c r="I41" s="14" t="s">
        <v>50</v>
      </c>
      <c r="J41" s="374" t="str">
        <f>MID(E41,7,2)&amp;"/"&amp;MID(E41,9,2)&amp;"/"&amp;MID(E41,11,2)</f>
        <v>14/09/17</v>
      </c>
      <c r="K41" s="91">
        <f t="shared" ca="1" si="1"/>
        <v>5</v>
      </c>
      <c r="L41" s="14" t="s">
        <v>1332</v>
      </c>
      <c r="M41" s="14" t="s">
        <v>798</v>
      </c>
      <c r="N41" s="95"/>
      <c r="O41" s="93"/>
    </row>
    <row r="42" spans="1:15">
      <c r="A42" s="7">
        <f>ROWS($A$3:A42)</f>
        <v>40</v>
      </c>
      <c r="B42" s="7">
        <f>ROWS($A$3:B42)</f>
        <v>40</v>
      </c>
      <c r="C42" s="72">
        <v>11</v>
      </c>
      <c r="D42" s="73" t="s">
        <v>1412</v>
      </c>
      <c r="E42" s="9" t="s">
        <v>1413</v>
      </c>
      <c r="F42" s="75" t="s">
        <v>1414</v>
      </c>
      <c r="G42" s="76" t="s">
        <v>17</v>
      </c>
      <c r="H42" s="76"/>
      <c r="I42" s="72" t="s">
        <v>1415</v>
      </c>
      <c r="J42" s="374" t="str">
        <f>MID(E42,7,2)&amp;"/"&amp;MID(E42,9,2)&amp;"/"&amp;MID(E42,11,2)</f>
        <v>05/03/56</v>
      </c>
      <c r="K42" s="91">
        <f t="shared" ca="1" si="1"/>
        <v>66</v>
      </c>
      <c r="L42" s="72" t="s">
        <v>98</v>
      </c>
      <c r="M42" s="72" t="s">
        <v>1416</v>
      </c>
      <c r="N42" s="95"/>
      <c r="O42" s="93" t="s">
        <v>78</v>
      </c>
    </row>
    <row r="43" spans="1:15">
      <c r="A43" s="7">
        <f>ROWS($A$3:A43)</f>
        <v>41</v>
      </c>
      <c r="B43" s="7">
        <f>ROWS($A$3:B43)</f>
        <v>41</v>
      </c>
      <c r="C43" s="14"/>
      <c r="D43" s="74"/>
      <c r="E43" s="12" t="s">
        <v>1417</v>
      </c>
      <c r="F43" s="15" t="s">
        <v>1418</v>
      </c>
      <c r="G43" s="82"/>
      <c r="H43" s="82" t="s">
        <v>7</v>
      </c>
      <c r="I43" s="14" t="s">
        <v>1419</v>
      </c>
      <c r="J43" s="374" t="str">
        <f>MID(E43,7,2)-40&amp;"/"&amp;MID(E43,9,2)&amp;"/"&amp;MID(E43,11,2)</f>
        <v>25/11/56</v>
      </c>
      <c r="K43" s="91">
        <f t="shared" ca="1" si="1"/>
        <v>66</v>
      </c>
      <c r="L43" s="14" t="s">
        <v>24</v>
      </c>
      <c r="M43" s="14" t="s">
        <v>1420</v>
      </c>
      <c r="N43" s="95"/>
      <c r="O43" s="93"/>
    </row>
    <row r="44" spans="1:15">
      <c r="A44" s="7">
        <f>ROWS($A$3:A44)</f>
        <v>42</v>
      </c>
      <c r="B44" s="7">
        <f>ROWS($A$3:B44)</f>
        <v>42</v>
      </c>
      <c r="C44" s="72"/>
      <c r="D44" s="73"/>
      <c r="E44" s="9" t="s">
        <v>1421</v>
      </c>
      <c r="F44" s="10" t="s">
        <v>1422</v>
      </c>
      <c r="G44" s="80" t="s">
        <v>17</v>
      </c>
      <c r="H44" s="80"/>
      <c r="I44" s="72" t="s">
        <v>23</v>
      </c>
      <c r="J44" s="374" t="str">
        <f>MID(E44,7,2)&amp;"/"&amp;MID(E44,9,2)&amp;"/"&amp;MID(E44,11,2)</f>
        <v>06/04/87</v>
      </c>
      <c r="K44" s="91">
        <f t="shared" ca="1" si="1"/>
        <v>35</v>
      </c>
      <c r="L44" s="72" t="s">
        <v>19</v>
      </c>
      <c r="M44" s="72" t="s">
        <v>42</v>
      </c>
      <c r="N44" s="95"/>
      <c r="O44" s="93"/>
    </row>
    <row r="45" spans="1:15">
      <c r="A45" s="7">
        <f>ROWS($A$3:A45)</f>
        <v>43</v>
      </c>
      <c r="B45" s="7">
        <f>ROWS($A$3:B45)</f>
        <v>43</v>
      </c>
      <c r="C45" s="14"/>
      <c r="D45" s="74"/>
      <c r="E45" s="12" t="s">
        <v>1423</v>
      </c>
      <c r="F45" s="13" t="s">
        <v>1424</v>
      </c>
      <c r="G45" s="7"/>
      <c r="H45" s="82" t="s">
        <v>7</v>
      </c>
      <c r="I45" s="14" t="s">
        <v>23</v>
      </c>
      <c r="J45" s="374" t="str">
        <f>MID(E45,7,2)-40&amp;"/"&amp;MID(E45,9,2)&amp;"/"&amp;MID(E45,11,2)</f>
        <v>22/05/90</v>
      </c>
      <c r="K45" s="91">
        <f t="shared" ca="1" si="1"/>
        <v>32</v>
      </c>
      <c r="L45" s="72" t="s">
        <v>82</v>
      </c>
      <c r="M45" s="14" t="s">
        <v>1425</v>
      </c>
      <c r="N45" s="95"/>
      <c r="O45" s="93"/>
    </row>
    <row r="46" spans="1:15">
      <c r="A46" s="7">
        <f>ROWS($A$3:A46)</f>
        <v>44</v>
      </c>
      <c r="B46" s="7">
        <f>ROWS($A$3:B46)</f>
        <v>44</v>
      </c>
      <c r="C46" s="72">
        <v>12</v>
      </c>
      <c r="D46" s="73" t="s">
        <v>1426</v>
      </c>
      <c r="E46" s="9" t="s">
        <v>1427</v>
      </c>
      <c r="F46" s="84" t="s">
        <v>1428</v>
      </c>
      <c r="G46" s="80" t="s">
        <v>17</v>
      </c>
      <c r="H46" s="80"/>
      <c r="I46" s="72" t="s">
        <v>23</v>
      </c>
      <c r="J46" s="374" t="str">
        <f>MID(E46,7,2)&amp;"/"&amp;MID(E46,9,2)&amp;"/"&amp;MID(E46,11,2)</f>
        <v>13/01/60</v>
      </c>
      <c r="K46" s="91">
        <f t="shared" ca="1" si="1"/>
        <v>62</v>
      </c>
      <c r="L46" s="72" t="s">
        <v>24</v>
      </c>
      <c r="M46" s="72" t="s">
        <v>772</v>
      </c>
      <c r="N46" s="95" t="s">
        <v>1429</v>
      </c>
      <c r="O46" s="93"/>
    </row>
    <row r="47" spans="1:15">
      <c r="A47" s="7">
        <f>ROWS($A$3:A47)</f>
        <v>45</v>
      </c>
      <c r="B47" s="7">
        <f>ROWS($A$3:B47)</f>
        <v>45</v>
      </c>
      <c r="C47" s="14"/>
      <c r="D47" s="74"/>
      <c r="E47" s="12" t="s">
        <v>1430</v>
      </c>
      <c r="F47" s="15" t="s">
        <v>1431</v>
      </c>
      <c r="G47" s="7"/>
      <c r="H47" s="82" t="s">
        <v>7</v>
      </c>
      <c r="I47" s="14" t="s">
        <v>163</v>
      </c>
      <c r="J47" s="374" t="str">
        <f>MID(E47,7,2)-40&amp;"/"&amp;MID(E47,9,2)&amp;"/"&amp;MID(E47,11,2)</f>
        <v>5/03/71</v>
      </c>
      <c r="K47" s="91">
        <f t="shared" ca="1" si="1"/>
        <v>51</v>
      </c>
      <c r="L47" s="14" t="s">
        <v>113</v>
      </c>
      <c r="M47" s="14" t="s">
        <v>772</v>
      </c>
      <c r="N47" s="95"/>
      <c r="O47" s="93"/>
    </row>
    <row r="48" spans="1:15">
      <c r="A48" s="7">
        <f>ROWS($A$3:A48)</f>
        <v>46</v>
      </c>
      <c r="B48" s="7">
        <f>ROWS($A$3:B48)</f>
        <v>46</v>
      </c>
      <c r="C48" s="72"/>
      <c r="D48" s="73"/>
      <c r="E48" s="9" t="s">
        <v>1432</v>
      </c>
      <c r="F48" s="85" t="s">
        <v>1433</v>
      </c>
      <c r="G48" s="76" t="s">
        <v>17</v>
      </c>
      <c r="H48" s="76"/>
      <c r="I48" s="72" t="s">
        <v>23</v>
      </c>
      <c r="J48" s="374" t="str">
        <f>MID(E48,7,2)&amp;"/"&amp;MID(E48,9,2)&amp;"/"&amp;MID(E48,11,2)</f>
        <v>25/07/09</v>
      </c>
      <c r="K48" s="91">
        <f t="shared" ca="1" si="1"/>
        <v>13</v>
      </c>
      <c r="L48" s="72" t="s">
        <v>113</v>
      </c>
      <c r="M48" s="72" t="s">
        <v>35</v>
      </c>
      <c r="N48" s="95"/>
      <c r="O48" s="93"/>
    </row>
    <row r="49" spans="1:15">
      <c r="A49" s="7">
        <f>ROWS($A$3:A49)</f>
        <v>47</v>
      </c>
      <c r="B49" s="7">
        <f>ROWS($A$3:B49)</f>
        <v>47</v>
      </c>
      <c r="C49" s="14">
        <v>13</v>
      </c>
      <c r="D49" s="74" t="s">
        <v>1434</v>
      </c>
      <c r="E49" s="12" t="s">
        <v>1435</v>
      </c>
      <c r="F49" s="86" t="s">
        <v>1436</v>
      </c>
      <c r="G49" s="17" t="s">
        <v>17</v>
      </c>
      <c r="H49" s="17"/>
      <c r="I49" s="14" t="s">
        <v>23</v>
      </c>
      <c r="J49" s="374" t="str">
        <f>MID(E49,7,2)&amp;"/"&amp;MID(E49,9,2)&amp;"/"&amp;MID(E49,11,2)</f>
        <v>03/03/52</v>
      </c>
      <c r="K49" s="91">
        <f t="shared" ca="1" si="1"/>
        <v>70</v>
      </c>
      <c r="L49" s="14" t="s">
        <v>113</v>
      </c>
      <c r="M49" s="14" t="s">
        <v>772</v>
      </c>
      <c r="N49" s="95" t="s">
        <v>1437</v>
      </c>
      <c r="O49" s="93"/>
    </row>
    <row r="50" spans="1:15">
      <c r="A50" s="7">
        <f>ROWS($A$3:A50)</f>
        <v>48</v>
      </c>
      <c r="B50" s="7">
        <f>ROWS($A$3:B50)</f>
        <v>48</v>
      </c>
      <c r="C50" s="72"/>
      <c r="D50" s="73"/>
      <c r="E50" s="9" t="s">
        <v>1438</v>
      </c>
      <c r="F50" s="10" t="s">
        <v>1439</v>
      </c>
      <c r="G50" s="7"/>
      <c r="H50" s="83" t="s">
        <v>7</v>
      </c>
      <c r="I50" s="72" t="s">
        <v>1440</v>
      </c>
      <c r="J50" s="374" t="str">
        <f>MID(E50,7,2)-40&amp;"/"&amp;MID(E50,9,2)&amp;"/"&amp;MID(E50,11,2)</f>
        <v>20/07/50</v>
      </c>
      <c r="K50" s="91">
        <f t="shared" ca="1" si="1"/>
        <v>72</v>
      </c>
      <c r="L50" s="72" t="s">
        <v>113</v>
      </c>
      <c r="M50" s="72" t="s">
        <v>772</v>
      </c>
      <c r="N50" s="95"/>
      <c r="O50" s="93"/>
    </row>
    <row r="51" spans="1:15">
      <c r="A51" s="7">
        <f>ROWS($A$3:A51)</f>
        <v>49</v>
      </c>
      <c r="B51" s="7">
        <f>ROWS($A$3:B51)</f>
        <v>49</v>
      </c>
      <c r="C51" s="14"/>
      <c r="D51" s="74"/>
      <c r="E51" s="12" t="s">
        <v>1441</v>
      </c>
      <c r="F51" s="15" t="s">
        <v>1442</v>
      </c>
      <c r="G51" s="17" t="s">
        <v>17</v>
      </c>
      <c r="H51" s="17"/>
      <c r="I51" s="14" t="s">
        <v>23</v>
      </c>
      <c r="J51" s="374" t="str">
        <f>MID(E51,7,2)&amp;"/"&amp;MID(E51,9,2)&amp;"/"&amp;MID(E51,11,2)</f>
        <v>09/05/87</v>
      </c>
      <c r="K51" s="91">
        <f t="shared" ca="1" si="1"/>
        <v>35</v>
      </c>
      <c r="L51" s="14" t="s">
        <v>98</v>
      </c>
      <c r="M51" s="14" t="s">
        <v>74</v>
      </c>
      <c r="N51" s="95"/>
      <c r="O51" s="93"/>
    </row>
    <row r="52" spans="1:15">
      <c r="A52" s="7">
        <f>ROWS($A$3:A52)</f>
        <v>50</v>
      </c>
      <c r="B52" s="7">
        <f>ROWS($A$3:B52)</f>
        <v>50</v>
      </c>
      <c r="C52" s="72"/>
      <c r="D52" s="73"/>
      <c r="E52" s="9" t="s">
        <v>1443</v>
      </c>
      <c r="F52" s="10" t="s">
        <v>1444</v>
      </c>
      <c r="G52" s="80" t="s">
        <v>17</v>
      </c>
      <c r="H52" s="80"/>
      <c r="I52" s="72" t="s">
        <v>23</v>
      </c>
      <c r="J52" s="374" t="str">
        <f>MID(E52,7,2)&amp;"/"&amp;MID(E52,9,2)&amp;"/"&amp;MID(E52,11,2)</f>
        <v>25/05/94</v>
      </c>
      <c r="K52" s="91">
        <f t="shared" ca="1" si="1"/>
        <v>28</v>
      </c>
      <c r="L52" s="72" t="s">
        <v>98</v>
      </c>
      <c r="M52" s="72" t="s">
        <v>74</v>
      </c>
      <c r="N52" s="95"/>
      <c r="O52" s="93"/>
    </row>
    <row r="53" spans="1:15">
      <c r="A53" s="7">
        <f>ROWS($A$3:A53)</f>
        <v>51</v>
      </c>
      <c r="B53" s="7">
        <f>ROWS($A$3:B53)</f>
        <v>51</v>
      </c>
      <c r="C53" s="72">
        <v>14</v>
      </c>
      <c r="D53" s="73" t="s">
        <v>1445</v>
      </c>
      <c r="E53" s="9" t="s">
        <v>1446</v>
      </c>
      <c r="F53" s="84" t="s">
        <v>1447</v>
      </c>
      <c r="G53" s="80" t="s">
        <v>17</v>
      </c>
      <c r="H53" s="80"/>
      <c r="I53" s="72" t="s">
        <v>23</v>
      </c>
      <c r="J53" s="374" t="str">
        <f>MID(E53,7,2)&amp;"/"&amp;MID(E53,9,2)&amp;"/"&amp;MID(E53,11,2)</f>
        <v>28/10/80</v>
      </c>
      <c r="K53" s="91">
        <f t="shared" ca="1" si="1"/>
        <v>42</v>
      </c>
      <c r="L53" s="72" t="s">
        <v>113</v>
      </c>
      <c r="M53" s="72" t="s">
        <v>42</v>
      </c>
      <c r="N53" s="95" t="s">
        <v>1184</v>
      </c>
      <c r="O53" s="93"/>
    </row>
    <row r="54" spans="1:15">
      <c r="A54" s="7">
        <f>ROWS($A$3:A54)</f>
        <v>52</v>
      </c>
      <c r="B54" s="7">
        <f>ROWS($A$3:B54)</f>
        <v>52</v>
      </c>
      <c r="C54" s="72"/>
      <c r="D54" s="73"/>
      <c r="E54" s="9" t="s">
        <v>1448</v>
      </c>
      <c r="F54" s="10" t="s">
        <v>1449</v>
      </c>
      <c r="G54" s="7"/>
      <c r="H54" s="83" t="s">
        <v>7</v>
      </c>
      <c r="I54" s="72" t="s">
        <v>23</v>
      </c>
      <c r="J54" s="374" t="str">
        <f>MID(E54,7,2)-40&amp;"/"&amp;MID(E54,9,2)&amp;"/"&amp;MID(E54,11,2)</f>
        <v>5/05/74</v>
      </c>
      <c r="K54" s="91">
        <f t="shared" ca="1" si="1"/>
        <v>48</v>
      </c>
      <c r="L54" s="72" t="s">
        <v>19</v>
      </c>
      <c r="M54" s="72" t="s">
        <v>42</v>
      </c>
      <c r="N54" s="95"/>
      <c r="O54" s="93"/>
    </row>
    <row r="55" spans="1:15">
      <c r="A55" s="7">
        <f>ROWS($A$3:A55)</f>
        <v>53</v>
      </c>
      <c r="B55" s="7">
        <f>ROWS($A$3:B55)</f>
        <v>53</v>
      </c>
      <c r="C55" s="14">
        <v>15</v>
      </c>
      <c r="D55" s="74" t="s">
        <v>1450</v>
      </c>
      <c r="E55" s="12" t="s">
        <v>1451</v>
      </c>
      <c r="F55" s="86" t="s">
        <v>1452</v>
      </c>
      <c r="G55" s="17" t="s">
        <v>17</v>
      </c>
      <c r="H55" s="17"/>
      <c r="I55" s="14" t="s">
        <v>269</v>
      </c>
      <c r="J55" s="374" t="str">
        <f>MID(E55,7,2)&amp;"/"&amp;MID(E55,9,2)&amp;"/"&amp;MID(E55,11,2)</f>
        <v>06/08/71</v>
      </c>
      <c r="K55" s="91">
        <f t="shared" ca="1" si="1"/>
        <v>51</v>
      </c>
      <c r="L55" s="14" t="s">
        <v>24</v>
      </c>
      <c r="M55" s="14" t="s">
        <v>772</v>
      </c>
      <c r="N55" s="95" t="s">
        <v>1453</v>
      </c>
      <c r="O55" s="93"/>
    </row>
    <row r="56" spans="1:15">
      <c r="A56" s="7">
        <f>ROWS($A$3:A56)</f>
        <v>54</v>
      </c>
      <c r="B56" s="7">
        <f>ROWS($A$3:B56)</f>
        <v>54</v>
      </c>
      <c r="C56" s="72"/>
      <c r="D56" s="73"/>
      <c r="E56" s="9" t="s">
        <v>1454</v>
      </c>
      <c r="F56" s="10" t="s">
        <v>1455</v>
      </c>
      <c r="G56" s="7"/>
      <c r="H56" s="83" t="s">
        <v>7</v>
      </c>
      <c r="I56" s="72" t="s">
        <v>23</v>
      </c>
      <c r="J56" s="374" t="str">
        <f>MID(E56,7,2)-40&amp;"/"&amp;MID(E56,9,2)&amp;"/"&amp;MID(E56,11,2)</f>
        <v>20/03/73</v>
      </c>
      <c r="K56" s="91">
        <f t="shared" ca="1" si="1"/>
        <v>49</v>
      </c>
      <c r="L56" s="72" t="s">
        <v>19</v>
      </c>
      <c r="M56" s="72" t="s">
        <v>772</v>
      </c>
      <c r="N56" s="95"/>
      <c r="O56" s="93"/>
    </row>
    <row r="57" spans="1:15">
      <c r="A57" s="7">
        <f>ROWS($A$3:A57)</f>
        <v>55</v>
      </c>
      <c r="B57" s="7">
        <f>ROWS($A$3:B57)</f>
        <v>55</v>
      </c>
      <c r="C57" s="14"/>
      <c r="D57" s="74"/>
      <c r="E57" s="12" t="s">
        <v>1456</v>
      </c>
      <c r="F57" s="15" t="s">
        <v>1457</v>
      </c>
      <c r="G57" s="17" t="s">
        <v>17</v>
      </c>
      <c r="H57" s="17"/>
      <c r="I57" s="14" t="s">
        <v>191</v>
      </c>
      <c r="J57" s="374" t="str">
        <f>MID(E57,7,2)&amp;"/"&amp;MID(E57,9,2)&amp;"/"&amp;MID(E57,11,2)</f>
        <v>28/10/97</v>
      </c>
      <c r="K57" s="91">
        <f t="shared" ca="1" si="1"/>
        <v>25</v>
      </c>
      <c r="L57" s="14" t="s">
        <v>19</v>
      </c>
      <c r="M57" s="14" t="s">
        <v>74</v>
      </c>
      <c r="N57" s="95"/>
      <c r="O57" s="93"/>
    </row>
    <row r="58" spans="1:15">
      <c r="A58" s="7">
        <f>ROWS($A$3:A58)</f>
        <v>56</v>
      </c>
      <c r="B58" s="7">
        <f>ROWS($A$3:B58)</f>
        <v>56</v>
      </c>
      <c r="C58" s="14"/>
      <c r="D58" s="74"/>
      <c r="E58" s="12" t="s">
        <v>1460</v>
      </c>
      <c r="F58" s="15" t="s">
        <v>1461</v>
      </c>
      <c r="G58" s="7"/>
      <c r="H58" s="82" t="s">
        <v>7</v>
      </c>
      <c r="I58" s="14" t="s">
        <v>23</v>
      </c>
      <c r="J58" s="374" t="str">
        <f>MID(E58,7,2)-40&amp;"/"&amp;MID(E58,9,2)&amp;"/"&amp;MID(E58,11,2)</f>
        <v>7/05/04</v>
      </c>
      <c r="K58" s="91">
        <f t="shared" ca="1" si="1"/>
        <v>18</v>
      </c>
      <c r="L58" s="14" t="s">
        <v>24</v>
      </c>
      <c r="M58" s="14" t="s">
        <v>35</v>
      </c>
      <c r="N58" s="95"/>
      <c r="O58" s="93"/>
    </row>
    <row r="59" spans="1:15">
      <c r="A59" s="7">
        <f>ROWS($A$3:A59)</f>
        <v>57</v>
      </c>
      <c r="B59" s="7">
        <f>ROWS($A$3:B59)</f>
        <v>57</v>
      </c>
      <c r="C59" s="14"/>
      <c r="D59" s="74"/>
      <c r="E59" s="12" t="s">
        <v>1462</v>
      </c>
      <c r="F59" s="15" t="s">
        <v>1463</v>
      </c>
      <c r="G59" s="7"/>
      <c r="H59" s="82" t="s">
        <v>7</v>
      </c>
      <c r="I59" s="14" t="s">
        <v>23</v>
      </c>
      <c r="J59" s="374" t="str">
        <f>MID(E59,7,2)-40&amp;"/"&amp;MID(E59,9,2)&amp;"/"&amp;MID(E59,11,2)</f>
        <v>26/11/07</v>
      </c>
      <c r="K59" s="91">
        <f t="shared" ca="1" si="1"/>
        <v>15</v>
      </c>
      <c r="L59" s="14" t="s">
        <v>113</v>
      </c>
      <c r="M59" s="14" t="s">
        <v>35</v>
      </c>
      <c r="N59" s="95"/>
      <c r="O59" s="93"/>
    </row>
    <row r="60" spans="1:15">
      <c r="A60" s="7">
        <f>ROWS($A$3:A60)</f>
        <v>58</v>
      </c>
      <c r="B60" s="7">
        <f>ROWS($A$3:B60)</f>
        <v>58</v>
      </c>
      <c r="C60" s="14">
        <v>16</v>
      </c>
      <c r="D60" s="74" t="s">
        <v>1464</v>
      </c>
      <c r="E60" s="12" t="s">
        <v>1465</v>
      </c>
      <c r="F60" s="70" t="s">
        <v>1466</v>
      </c>
      <c r="G60" s="71" t="s">
        <v>17</v>
      </c>
      <c r="H60" s="71"/>
      <c r="I60" s="14" t="s">
        <v>23</v>
      </c>
      <c r="J60" s="374" t="str">
        <f>MID(E60,7,2)&amp;"/"&amp;MID(E60,9,2)&amp;"/"&amp;MID(E60,11,2)</f>
        <v>02/07/66</v>
      </c>
      <c r="K60" s="91">
        <f t="shared" ca="1" si="1"/>
        <v>56</v>
      </c>
      <c r="L60" s="14" t="s">
        <v>24</v>
      </c>
      <c r="M60" s="14" t="s">
        <v>42</v>
      </c>
      <c r="N60" s="95" t="s">
        <v>1467</v>
      </c>
      <c r="O60" s="93"/>
    </row>
    <row r="61" spans="1:15">
      <c r="A61" s="7">
        <f>ROWS($A$3:A61)</f>
        <v>59</v>
      </c>
      <c r="B61" s="7">
        <f>ROWS($A$3:B61)</f>
        <v>59</v>
      </c>
      <c r="C61" s="14"/>
      <c r="D61" s="74"/>
      <c r="E61" s="12" t="s">
        <v>1468</v>
      </c>
      <c r="F61" s="15" t="s">
        <v>1469</v>
      </c>
      <c r="G61" s="7"/>
      <c r="H61" s="82" t="s">
        <v>7</v>
      </c>
      <c r="I61" s="14" t="s">
        <v>62</v>
      </c>
      <c r="J61" s="374" t="str">
        <f>MID(E61,7,2)-40&amp;"/"&amp;MID(E61,9,2)&amp;"/"&amp;MID(E61,11,2)</f>
        <v>24/10/67</v>
      </c>
      <c r="K61" s="91">
        <f t="shared" ca="1" si="1"/>
        <v>55</v>
      </c>
      <c r="L61" s="14" t="s">
        <v>19</v>
      </c>
      <c r="M61" s="14" t="s">
        <v>42</v>
      </c>
      <c r="N61" s="95"/>
      <c r="O61" s="93"/>
    </row>
    <row r="62" spans="1:15">
      <c r="A62" s="7">
        <f>ROWS($A$3:A62)</f>
        <v>60</v>
      </c>
      <c r="B62" s="7">
        <f>ROWS($A$3:B62)</f>
        <v>60</v>
      </c>
      <c r="C62" s="14"/>
      <c r="D62" s="74"/>
      <c r="E62" s="12" t="s">
        <v>1470</v>
      </c>
      <c r="F62" s="15" t="s">
        <v>1471</v>
      </c>
      <c r="G62" s="17" t="s">
        <v>17</v>
      </c>
      <c r="H62" s="17"/>
      <c r="I62" s="14" t="s">
        <v>23</v>
      </c>
      <c r="J62" s="374" t="str">
        <f>MID(E62,7,2)&amp;"/"&amp;MID(E62,9,2)&amp;"/"&amp;MID(E62,11,2)</f>
        <v>19/06/95</v>
      </c>
      <c r="K62" s="91">
        <f t="shared" ca="1" si="1"/>
        <v>27</v>
      </c>
      <c r="L62" s="14" t="s">
        <v>19</v>
      </c>
      <c r="M62" s="14" t="s">
        <v>42</v>
      </c>
      <c r="N62" s="95"/>
      <c r="O62" s="93"/>
    </row>
    <row r="63" spans="1:15">
      <c r="A63" s="7">
        <f>ROWS($A$3:A63)</f>
        <v>61</v>
      </c>
      <c r="B63" s="7">
        <f>ROWS($A$3:B63)</f>
        <v>61</v>
      </c>
      <c r="C63" s="14"/>
      <c r="D63" s="74"/>
      <c r="E63" s="12" t="s">
        <v>1472</v>
      </c>
      <c r="F63" s="15" t="s">
        <v>1473</v>
      </c>
      <c r="G63" s="17" t="s">
        <v>17</v>
      </c>
      <c r="H63" s="17"/>
      <c r="I63" s="14" t="s">
        <v>23</v>
      </c>
      <c r="J63" s="374" t="str">
        <f>MID(E63,7,2)&amp;"/"&amp;MID(E63,9,2)&amp;"/"&amp;MID(E63,11,2)</f>
        <v>13/03/02</v>
      </c>
      <c r="K63" s="91">
        <f t="shared" ca="1" si="1"/>
        <v>20</v>
      </c>
      <c r="L63" s="14" t="s">
        <v>19</v>
      </c>
      <c r="M63" s="14" t="s">
        <v>42</v>
      </c>
      <c r="N63" s="95"/>
      <c r="O63" s="93"/>
    </row>
    <row r="64" spans="1:15">
      <c r="A64" s="7">
        <f>ROWS($A$3:A64)</f>
        <v>62</v>
      </c>
      <c r="B64" s="7">
        <f>ROWS($A$3:B64)</f>
        <v>62</v>
      </c>
      <c r="C64" s="14"/>
      <c r="D64" s="74"/>
      <c r="E64" s="12" t="s">
        <v>1474</v>
      </c>
      <c r="F64" s="15" t="s">
        <v>1475</v>
      </c>
      <c r="G64" s="7"/>
      <c r="H64" s="82" t="s">
        <v>7</v>
      </c>
      <c r="I64" s="14" t="s">
        <v>23</v>
      </c>
      <c r="J64" s="374" t="str">
        <f>MID(E64,7,2)-40&amp;"/"&amp;MID(E64,9,2)&amp;"/"&amp;MID(E64,11,2)</f>
        <v>7/05/04</v>
      </c>
      <c r="K64" s="91">
        <f t="shared" ca="1" si="1"/>
        <v>18</v>
      </c>
      <c r="L64" s="14" t="s">
        <v>19</v>
      </c>
      <c r="M64" s="14" t="s">
        <v>35</v>
      </c>
      <c r="N64" s="95"/>
      <c r="O64" s="93"/>
    </row>
    <row r="65" spans="1:15">
      <c r="A65" s="7">
        <f>ROWS($A$3:A65)</f>
        <v>63</v>
      </c>
      <c r="B65" s="7">
        <f>ROWS($A$3:B65)</f>
        <v>63</v>
      </c>
      <c r="C65" s="14"/>
      <c r="D65" s="74"/>
      <c r="E65" s="12" t="s">
        <v>1476</v>
      </c>
      <c r="F65" s="15" t="s">
        <v>1477</v>
      </c>
      <c r="G65" s="17" t="s">
        <v>17</v>
      </c>
      <c r="H65" s="17"/>
      <c r="I65" s="14" t="s">
        <v>23</v>
      </c>
      <c r="J65" s="374" t="str">
        <f>MID(E65,7,2)&amp;"/"&amp;MID(E65,9,2)&amp;"/"&amp;MID(E65,11,2)</f>
        <v>29/03/08</v>
      </c>
      <c r="K65" s="91">
        <f t="shared" ca="1" si="1"/>
        <v>14</v>
      </c>
      <c r="L65" s="14" t="s">
        <v>113</v>
      </c>
      <c r="M65" s="14" t="s">
        <v>35</v>
      </c>
      <c r="N65" s="95"/>
      <c r="O65" s="93"/>
    </row>
    <row r="66" spans="1:15">
      <c r="A66" s="7">
        <f>ROWS($A$3:A66)</f>
        <v>64</v>
      </c>
      <c r="B66" s="7">
        <f>ROWS($A$3:B66)</f>
        <v>64</v>
      </c>
      <c r="C66" s="14">
        <v>17</v>
      </c>
      <c r="D66" s="74" t="s">
        <v>1478</v>
      </c>
      <c r="E66" s="12" t="s">
        <v>1479</v>
      </c>
      <c r="F66" s="70" t="s">
        <v>1480</v>
      </c>
      <c r="G66" s="71" t="s">
        <v>17</v>
      </c>
      <c r="H66" s="71"/>
      <c r="I66" s="14" t="s">
        <v>1481</v>
      </c>
      <c r="J66" s="374" t="str">
        <f>MID(E66,7,2)&amp;"/"&amp;MID(E66,9,2)&amp;"/"&amp;MID(E66,11,2)</f>
        <v>16/05/87</v>
      </c>
      <c r="K66" s="91">
        <f t="shared" ca="1" si="1"/>
        <v>35</v>
      </c>
      <c r="L66" s="14" t="s">
        <v>113</v>
      </c>
      <c r="M66" s="14" t="s">
        <v>42</v>
      </c>
      <c r="N66" s="95" t="s">
        <v>1482</v>
      </c>
      <c r="O66" s="93"/>
    </row>
    <row r="67" spans="1:15">
      <c r="A67" s="7">
        <f>ROWS($A$3:A67)</f>
        <v>65</v>
      </c>
      <c r="B67" s="7">
        <f>ROWS($A$3:B67)</f>
        <v>65</v>
      </c>
      <c r="C67" s="14"/>
      <c r="D67" s="74"/>
      <c r="E67" s="12" t="s">
        <v>1483</v>
      </c>
      <c r="F67" s="15" t="s">
        <v>1484</v>
      </c>
      <c r="G67" s="7"/>
      <c r="H67" s="82" t="s">
        <v>7</v>
      </c>
      <c r="I67" s="14" t="s">
        <v>23</v>
      </c>
      <c r="J67" s="374" t="str">
        <f>MID(E67,7,2)-40&amp;"/"&amp;MID(E67,9,2)&amp;"/"&amp;MID(E67,11,2)</f>
        <v>19/09/93</v>
      </c>
      <c r="K67" s="91">
        <f t="shared" ca="1" si="1"/>
        <v>29</v>
      </c>
      <c r="L67" s="14" t="s">
        <v>19</v>
      </c>
      <c r="M67" s="14" t="s">
        <v>42</v>
      </c>
      <c r="N67" s="95"/>
      <c r="O67" s="93"/>
    </row>
    <row r="68" spans="1:15">
      <c r="A68" s="7">
        <f>ROWS($A$3:A68)</f>
        <v>66</v>
      </c>
      <c r="B68" s="7">
        <f>ROWS($A$3:B68)</f>
        <v>66</v>
      </c>
      <c r="C68" s="14"/>
      <c r="D68" s="74"/>
      <c r="E68" s="12" t="s">
        <v>1485</v>
      </c>
      <c r="F68" s="15" t="s">
        <v>1486</v>
      </c>
      <c r="G68" s="7"/>
      <c r="H68" s="82" t="s">
        <v>7</v>
      </c>
      <c r="I68" s="14" t="s">
        <v>50</v>
      </c>
      <c r="J68" s="374" t="str">
        <f>MID(E68,7,2)-40&amp;"/"&amp;MID(E68,9,2)&amp;"/"&amp;MID(E68,11,2)</f>
        <v>4/01/13</v>
      </c>
      <c r="K68" s="91">
        <f t="shared" ca="1" si="1"/>
        <v>9</v>
      </c>
      <c r="L68" s="72" t="s">
        <v>38</v>
      </c>
      <c r="M68" s="14" t="s">
        <v>35</v>
      </c>
      <c r="N68" s="95"/>
      <c r="O68" s="93"/>
    </row>
    <row r="69" spans="1:15">
      <c r="A69" s="7">
        <f>ROWS($A$3:A69)</f>
        <v>67</v>
      </c>
      <c r="B69" s="7">
        <f>ROWS($A$3:B69)</f>
        <v>67</v>
      </c>
      <c r="C69" s="14"/>
      <c r="D69" s="74"/>
      <c r="E69" s="12" t="s">
        <v>1487</v>
      </c>
      <c r="F69" s="15" t="s">
        <v>1488</v>
      </c>
      <c r="G69" s="17" t="s">
        <v>17</v>
      </c>
      <c r="H69" s="17"/>
      <c r="I69" s="14" t="s">
        <v>50</v>
      </c>
      <c r="J69" s="374" t="str">
        <f>MID(E69,7,2)&amp;"/"&amp;MID(E69,9,2)&amp;"/"&amp;MID(E69,11,2)</f>
        <v>18/01/18</v>
      </c>
      <c r="K69" s="91">
        <f t="shared" ca="1" si="1"/>
        <v>4</v>
      </c>
      <c r="L69" s="14" t="s">
        <v>1332</v>
      </c>
      <c r="M69" s="14" t="s">
        <v>798</v>
      </c>
      <c r="N69" s="95"/>
      <c r="O69" s="93"/>
    </row>
    <row r="70" spans="1:15">
      <c r="A70" s="7">
        <f>ROWS($A$3:A70)</f>
        <v>68</v>
      </c>
      <c r="B70" s="7">
        <f>ROWS($A$3:B70)</f>
        <v>68</v>
      </c>
      <c r="C70" s="14">
        <v>18</v>
      </c>
      <c r="D70" s="74" t="s">
        <v>1489</v>
      </c>
      <c r="E70" s="12" t="s">
        <v>1492</v>
      </c>
      <c r="F70" s="86" t="s">
        <v>1493</v>
      </c>
      <c r="G70" s="7"/>
      <c r="H70" s="82" t="s">
        <v>7</v>
      </c>
      <c r="I70" s="14" t="s">
        <v>1494</v>
      </c>
      <c r="J70" s="374" t="str">
        <f>MID(E70,7,2)-40&amp;"/"&amp;MID(E70,9,2)&amp;"/"&amp;MID(E70,11,2)</f>
        <v>16/08/64</v>
      </c>
      <c r="K70" s="91">
        <f t="shared" ca="1" si="1"/>
        <v>58</v>
      </c>
      <c r="L70" s="14" t="s">
        <v>24</v>
      </c>
      <c r="M70" s="14" t="s">
        <v>772</v>
      </c>
      <c r="N70" s="95" t="s">
        <v>1184</v>
      </c>
      <c r="O70" s="93"/>
    </row>
    <row r="71" spans="1:15">
      <c r="A71" s="7">
        <f>ROWS($A$3:A71)</f>
        <v>69</v>
      </c>
      <c r="B71" s="7">
        <f>ROWS($A$3:B71)</f>
        <v>69</v>
      </c>
      <c r="C71" s="14"/>
      <c r="D71" s="74"/>
      <c r="E71" s="12" t="s">
        <v>1495</v>
      </c>
      <c r="F71" s="15" t="s">
        <v>1496</v>
      </c>
      <c r="G71" s="17" t="s">
        <v>17</v>
      </c>
      <c r="H71" s="17"/>
      <c r="I71" s="14" t="s">
        <v>23</v>
      </c>
      <c r="J71" s="374" t="str">
        <f>MID(E71,7,2)&amp;"/"&amp;MID(E71,9,2)&amp;"/"&amp;MID(E71,11,2)</f>
        <v>19/10/88</v>
      </c>
      <c r="K71" s="91">
        <f t="shared" ca="1" si="1"/>
        <v>34</v>
      </c>
      <c r="L71" s="14" t="s">
        <v>24</v>
      </c>
      <c r="M71" s="14" t="s">
        <v>42</v>
      </c>
      <c r="N71" s="95"/>
      <c r="O71" s="93"/>
    </row>
    <row r="72" spans="1:15">
      <c r="A72" s="7">
        <f>ROWS($A$3:A72)</f>
        <v>70</v>
      </c>
      <c r="B72" s="7">
        <f>ROWS($A$3:B72)</f>
        <v>70</v>
      </c>
      <c r="C72" s="14"/>
      <c r="D72" s="74"/>
      <c r="E72" s="12" t="s">
        <v>1497</v>
      </c>
      <c r="F72" s="15" t="s">
        <v>1498</v>
      </c>
      <c r="G72" s="7"/>
      <c r="H72" s="82" t="s">
        <v>7</v>
      </c>
      <c r="I72" s="14" t="s">
        <v>23</v>
      </c>
      <c r="J72" s="374" t="str">
        <f>MID(E72,7,2)-40&amp;"/"&amp;MID(E72,9,2)&amp;"/"&amp;MID(E72,11,2)</f>
        <v>17/11/92</v>
      </c>
      <c r="K72" s="91">
        <f t="shared" ca="1" si="1"/>
        <v>30</v>
      </c>
      <c r="L72" s="14" t="s">
        <v>19</v>
      </c>
      <c r="M72" s="14" t="s">
        <v>42</v>
      </c>
      <c r="N72" s="95"/>
      <c r="O72" s="93"/>
    </row>
    <row r="73" spans="1:15">
      <c r="A73" s="7">
        <f>ROWS($A$3:A73)</f>
        <v>71</v>
      </c>
      <c r="B73" s="7">
        <f>ROWS($A$3:B73)</f>
        <v>71</v>
      </c>
      <c r="C73" s="14"/>
      <c r="D73" s="74"/>
      <c r="E73" s="12" t="s">
        <v>1499</v>
      </c>
      <c r="F73" s="15" t="s">
        <v>1500</v>
      </c>
      <c r="G73" s="7"/>
      <c r="H73" s="82" t="s">
        <v>7</v>
      </c>
      <c r="I73" s="14" t="s">
        <v>23</v>
      </c>
      <c r="J73" s="374" t="str">
        <f>MID(E73,7,2)-40&amp;"/"&amp;MID(E73,9,2)&amp;"/"&amp;MID(E73,11,2)</f>
        <v>17/07/95</v>
      </c>
      <c r="K73" s="91">
        <f t="shared" ca="1" si="1"/>
        <v>27</v>
      </c>
      <c r="L73" s="14" t="s">
        <v>19</v>
      </c>
      <c r="M73" s="14" t="s">
        <v>74</v>
      </c>
      <c r="N73" s="95"/>
      <c r="O73" s="93"/>
    </row>
    <row r="74" spans="1:15">
      <c r="A74" s="7">
        <f>ROWS($A$3:A74)</f>
        <v>72</v>
      </c>
      <c r="B74" s="7">
        <f>ROWS($A$3:B74)</f>
        <v>72</v>
      </c>
      <c r="C74" s="14"/>
      <c r="D74" s="74"/>
      <c r="E74" s="12" t="s">
        <v>1501</v>
      </c>
      <c r="F74" s="15" t="s">
        <v>1502</v>
      </c>
      <c r="G74" s="17" t="s">
        <v>17</v>
      </c>
      <c r="H74" s="17"/>
      <c r="I74" s="14" t="s">
        <v>23</v>
      </c>
      <c r="J74" s="374" t="str">
        <f>MID(E74,7,2)&amp;"/"&amp;MID(E74,9,2)&amp;"/"&amp;MID(E74,11,2)</f>
        <v>04/12/98</v>
      </c>
      <c r="K74" s="91">
        <f t="shared" ca="1" si="1"/>
        <v>23</v>
      </c>
      <c r="L74" s="14" t="s">
        <v>98</v>
      </c>
      <c r="M74" s="14" t="s">
        <v>245</v>
      </c>
      <c r="N74" s="95"/>
      <c r="O74" s="93"/>
    </row>
    <row r="75" spans="1:15">
      <c r="A75" s="7">
        <f>ROWS($A$3:A75)</f>
        <v>73</v>
      </c>
      <c r="B75" s="7">
        <f>ROWS($A$3:B75)</f>
        <v>73</v>
      </c>
      <c r="C75" s="14"/>
      <c r="D75" s="74"/>
      <c r="E75" s="12" t="s">
        <v>1503</v>
      </c>
      <c r="F75" s="15" t="s">
        <v>1504</v>
      </c>
      <c r="G75" s="7"/>
      <c r="H75" s="82" t="s">
        <v>7</v>
      </c>
      <c r="I75" s="14" t="s">
        <v>23</v>
      </c>
      <c r="J75" s="374" t="str">
        <f>MID(E75,7,2)-40&amp;"/"&amp;MID(E75,9,2)&amp;"/"&amp;MID(E75,11,2)</f>
        <v>28/11/00</v>
      </c>
      <c r="K75" s="91">
        <f t="shared" ref="K75:K139" ca="1" si="2">ROUNDDOWN(YEARFRAC(J75,TODAY(),1),0)</f>
        <v>22</v>
      </c>
      <c r="L75" s="72" t="s">
        <v>82</v>
      </c>
      <c r="M75" s="14" t="s">
        <v>245</v>
      </c>
      <c r="N75" s="95"/>
      <c r="O75" s="93"/>
    </row>
    <row r="76" spans="1:15">
      <c r="A76" s="7">
        <f>ROWS($A$3:A76)</f>
        <v>74</v>
      </c>
      <c r="B76" s="7">
        <f>ROWS($A$3:B76)</f>
        <v>74</v>
      </c>
      <c r="C76" s="14">
        <v>19</v>
      </c>
      <c r="D76" s="74" t="s">
        <v>1505</v>
      </c>
      <c r="E76" s="12" t="s">
        <v>1506</v>
      </c>
      <c r="F76" s="70" t="s">
        <v>1507</v>
      </c>
      <c r="G76" s="7" t="s">
        <v>17</v>
      </c>
      <c r="H76" s="7"/>
      <c r="I76" s="14" t="s">
        <v>23</v>
      </c>
      <c r="J76" s="374" t="str">
        <f>MID(E76,7,2)&amp;"/"&amp;MID(E76,9,2)&amp;"/"&amp;MID(E76,11,2)</f>
        <v>10/09/93</v>
      </c>
      <c r="K76" s="91">
        <f t="shared" ca="1" si="2"/>
        <v>29</v>
      </c>
      <c r="L76" s="14" t="s">
        <v>19</v>
      </c>
      <c r="M76" s="14" t="s">
        <v>42</v>
      </c>
      <c r="N76" s="95" t="s">
        <v>1184</v>
      </c>
      <c r="O76" s="93"/>
    </row>
    <row r="77" spans="1:15">
      <c r="A77" s="7">
        <f>ROWS($A$3:A77)</f>
        <v>75</v>
      </c>
      <c r="B77" s="7">
        <f>ROWS($A$3:B77)</f>
        <v>75</v>
      </c>
      <c r="C77" s="14"/>
      <c r="D77" s="74"/>
      <c r="E77" s="12" t="s">
        <v>1508</v>
      </c>
      <c r="F77" s="13" t="s">
        <v>1509</v>
      </c>
      <c r="G77" s="7"/>
      <c r="H77" s="82" t="s">
        <v>7</v>
      </c>
      <c r="I77" s="14" t="s">
        <v>1510</v>
      </c>
      <c r="J77" s="374" t="str">
        <f>MID(E77,7,2)&amp;"/"&amp;MID(E77,9,2)&amp;"/"&amp;MID(E77,11,2)</f>
        <v>11/12/95</v>
      </c>
      <c r="K77" s="91">
        <f t="shared" ca="1" si="2"/>
        <v>26</v>
      </c>
      <c r="L77" s="14" t="s">
        <v>19</v>
      </c>
      <c r="M77" s="14" t="s">
        <v>47</v>
      </c>
      <c r="N77" s="95"/>
      <c r="O77" s="93"/>
    </row>
    <row r="78" spans="1:15">
      <c r="A78" s="7">
        <f>ROWS($A$3:A78)</f>
        <v>76</v>
      </c>
      <c r="B78" s="7">
        <f>ROWS($A$3:B78)</f>
        <v>76</v>
      </c>
      <c r="C78" s="14"/>
      <c r="D78" s="74"/>
      <c r="E78" s="12" t="s">
        <v>1511</v>
      </c>
      <c r="F78" s="13" t="s">
        <v>1512</v>
      </c>
      <c r="G78" s="7"/>
      <c r="H78" s="82" t="s">
        <v>7</v>
      </c>
      <c r="I78" s="14" t="s">
        <v>50</v>
      </c>
      <c r="J78" s="374" t="str">
        <f>MID(E78,7,2)-40&amp;"/"&amp;MID(E78,9,2)&amp;"/"&amp;MID(E78,11,2)</f>
        <v>23/08/18</v>
      </c>
      <c r="K78" s="91">
        <f t="shared" ca="1" si="2"/>
        <v>4</v>
      </c>
      <c r="L78" s="14" t="s">
        <v>1332</v>
      </c>
      <c r="M78" s="14" t="s">
        <v>798</v>
      </c>
      <c r="N78" s="95"/>
      <c r="O78" s="93"/>
    </row>
    <row r="79" spans="1:15">
      <c r="A79" s="7">
        <f>ROWS($A$3:A79)</f>
        <v>77</v>
      </c>
      <c r="B79" s="7">
        <f>ROWS($A$3:B79)</f>
        <v>77</v>
      </c>
      <c r="C79" s="14"/>
      <c r="D79" s="74"/>
      <c r="E79" s="12" t="s">
        <v>2418</v>
      </c>
      <c r="F79" s="13" t="s">
        <v>2419</v>
      </c>
      <c r="G79" s="7" t="s">
        <v>17</v>
      </c>
      <c r="H79" s="82"/>
      <c r="I79" s="14" t="s">
        <v>50</v>
      </c>
      <c r="J79" s="374">
        <v>44140</v>
      </c>
      <c r="K79" s="91">
        <f t="shared" ca="1" si="2"/>
        <v>2</v>
      </c>
      <c r="L79" s="14" t="s">
        <v>1332</v>
      </c>
      <c r="M79" s="14" t="s">
        <v>798</v>
      </c>
      <c r="N79" s="95"/>
      <c r="O79" s="93"/>
    </row>
    <row r="80" spans="1:15">
      <c r="A80" s="7">
        <f>ROWS($A$3:A80)</f>
        <v>78</v>
      </c>
      <c r="B80" s="7">
        <f>ROWS($A$3:B80)</f>
        <v>78</v>
      </c>
      <c r="C80" s="14">
        <v>20</v>
      </c>
      <c r="D80" s="74" t="s">
        <v>1513</v>
      </c>
      <c r="E80" s="12" t="s">
        <v>1514</v>
      </c>
      <c r="F80" s="70" t="s">
        <v>1515</v>
      </c>
      <c r="G80" s="71" t="s">
        <v>17</v>
      </c>
      <c r="H80" s="71"/>
      <c r="I80" s="14" t="s">
        <v>1516</v>
      </c>
      <c r="J80" s="374" t="str">
        <f>MID(E80,7,2)&amp;"/"&amp;MID(E80,9,2)&amp;"/"&amp;MID(E80,11,2)</f>
        <v>28/03/88</v>
      </c>
      <c r="K80" s="91">
        <f t="shared" ca="1" si="2"/>
        <v>34</v>
      </c>
      <c r="L80" s="14" t="s">
        <v>98</v>
      </c>
      <c r="M80" s="14" t="s">
        <v>1517</v>
      </c>
      <c r="N80" s="95" t="s">
        <v>1184</v>
      </c>
      <c r="O80" s="93"/>
    </row>
    <row r="81" spans="1:15">
      <c r="A81" s="7">
        <f>ROWS($A$3:A81)</f>
        <v>79</v>
      </c>
      <c r="B81" s="7">
        <f>ROWS($A$3:B81)</f>
        <v>79</v>
      </c>
      <c r="C81" s="14"/>
      <c r="D81" s="74"/>
      <c r="E81" s="12" t="s">
        <v>1518</v>
      </c>
      <c r="F81" s="15" t="s">
        <v>1519</v>
      </c>
      <c r="G81" s="7"/>
      <c r="H81" s="82" t="s">
        <v>7</v>
      </c>
      <c r="I81" s="14" t="s">
        <v>50</v>
      </c>
      <c r="J81" s="374" t="str">
        <f>MID(E81,7,2)-40&amp;"/"&amp;MID(E81,9,2)&amp;"/"&amp;MID(E81,11,2)</f>
        <v>22/07/87</v>
      </c>
      <c r="K81" s="91">
        <f t="shared" ca="1" si="2"/>
        <v>35</v>
      </c>
      <c r="L81" s="14" t="s">
        <v>19</v>
      </c>
      <c r="M81" s="14" t="s">
        <v>42</v>
      </c>
      <c r="N81" s="95"/>
      <c r="O81" s="93"/>
    </row>
    <row r="82" spans="1:15">
      <c r="A82" s="7">
        <f>ROWS($A$3:A82)</f>
        <v>80</v>
      </c>
      <c r="B82" s="7">
        <f>ROWS($A$3:B82)</f>
        <v>80</v>
      </c>
      <c r="C82" s="14"/>
      <c r="D82" s="74"/>
      <c r="E82" s="12" t="s">
        <v>1520</v>
      </c>
      <c r="F82" s="15" t="s">
        <v>1521</v>
      </c>
      <c r="G82" s="7"/>
      <c r="H82" s="82" t="s">
        <v>7</v>
      </c>
      <c r="I82" s="14" t="s">
        <v>50</v>
      </c>
      <c r="J82" s="374" t="str">
        <f>MID(E82,7,2)-40&amp;"/"&amp;MID(E82,9,2)&amp;"/"&amp;MID(E82,11,2)</f>
        <v>25/08/15</v>
      </c>
      <c r="K82" s="91">
        <f t="shared" ca="1" si="2"/>
        <v>7</v>
      </c>
      <c r="L82" s="72" t="s">
        <v>38</v>
      </c>
      <c r="M82" s="14" t="s">
        <v>798</v>
      </c>
      <c r="N82" s="95"/>
      <c r="O82" s="93"/>
    </row>
    <row r="83" spans="1:15">
      <c r="A83" s="7">
        <f>ROWS($A$3:A83)</f>
        <v>81</v>
      </c>
      <c r="B83" s="7">
        <f>ROWS($A$3:B83)</f>
        <v>81</v>
      </c>
      <c r="C83" s="14"/>
      <c r="D83" s="74"/>
      <c r="E83" s="12" t="s">
        <v>1522</v>
      </c>
      <c r="F83" s="15" t="s">
        <v>1523</v>
      </c>
      <c r="G83" s="7"/>
      <c r="H83" s="82" t="s">
        <v>7</v>
      </c>
      <c r="I83" s="96" t="s">
        <v>656</v>
      </c>
      <c r="J83" s="374" t="str">
        <f>MID(E83,7,2)-40&amp;"/"&amp;MID(E83,9,2)&amp;"/"&amp;MID(E83,11,2)</f>
        <v>18/08/17</v>
      </c>
      <c r="K83" s="91">
        <f t="shared" ca="1" si="2"/>
        <v>5</v>
      </c>
      <c r="L83" s="14" t="s">
        <v>1332</v>
      </c>
      <c r="M83" s="14" t="s">
        <v>798</v>
      </c>
      <c r="N83" s="95"/>
      <c r="O83" s="93"/>
    </row>
    <row r="84" spans="1:15">
      <c r="A84" s="7">
        <f>ROWS($A$3:A84)</f>
        <v>82</v>
      </c>
      <c r="B84" s="7">
        <f>ROWS($A$3:B84)</f>
        <v>82</v>
      </c>
      <c r="C84" s="14"/>
      <c r="D84" s="74"/>
      <c r="E84" s="12" t="s">
        <v>1524</v>
      </c>
      <c r="F84" s="15" t="s">
        <v>1525</v>
      </c>
      <c r="G84" s="7"/>
      <c r="H84" s="82" t="s">
        <v>7</v>
      </c>
      <c r="I84" s="96" t="s">
        <v>656</v>
      </c>
      <c r="J84" s="374" t="str">
        <f>MID(E84,7,2)-40&amp;"/"&amp;MID(E84,9,2)&amp;"/"&amp;MID(E84,11,2)</f>
        <v>18/08/17</v>
      </c>
      <c r="K84" s="91">
        <f t="shared" ca="1" si="2"/>
        <v>5</v>
      </c>
      <c r="L84" s="14" t="s">
        <v>1332</v>
      </c>
      <c r="M84" s="14" t="s">
        <v>798</v>
      </c>
      <c r="N84" s="95"/>
      <c r="O84" s="93"/>
    </row>
    <row r="85" spans="1:15">
      <c r="A85" s="7">
        <f>ROWS($A$3:A85)</f>
        <v>83</v>
      </c>
      <c r="B85" s="7">
        <f>ROWS($A$3:B85)</f>
        <v>83</v>
      </c>
      <c r="C85" s="14">
        <v>21</v>
      </c>
      <c r="D85" s="74" t="s">
        <v>1526</v>
      </c>
      <c r="E85" s="12" t="s">
        <v>1527</v>
      </c>
      <c r="F85" s="70" t="s">
        <v>1528</v>
      </c>
      <c r="G85" s="71" t="s">
        <v>17</v>
      </c>
      <c r="H85" s="71"/>
      <c r="I85" s="14" t="s">
        <v>23</v>
      </c>
      <c r="J85" s="374" t="str">
        <f>MID(E85,7,2)&amp;"/"&amp;MID(E85,9,2)&amp;"/"&amp;MID(E85,11,2)</f>
        <v>07/04/56</v>
      </c>
      <c r="K85" s="91">
        <f t="shared" ca="1" si="2"/>
        <v>66</v>
      </c>
      <c r="L85" s="14" t="s">
        <v>113</v>
      </c>
      <c r="M85" s="14" t="s">
        <v>42</v>
      </c>
      <c r="N85" s="95"/>
      <c r="O85" s="93"/>
    </row>
    <row r="86" spans="1:15">
      <c r="A86" s="7">
        <f>ROWS($A$3:A86)</f>
        <v>84</v>
      </c>
      <c r="B86" s="7">
        <f>ROWS($A$3:B86)</f>
        <v>84</v>
      </c>
      <c r="C86" s="14"/>
      <c r="D86" s="74"/>
      <c r="E86" s="12" t="s">
        <v>1529</v>
      </c>
      <c r="F86" s="15" t="s">
        <v>1530</v>
      </c>
      <c r="G86" s="7"/>
      <c r="H86" s="82" t="s">
        <v>7</v>
      </c>
      <c r="I86" s="14" t="s">
        <v>1531</v>
      </c>
      <c r="J86" s="374" t="str">
        <f>MID(E86,7,2)-40&amp;"/"&amp;MID(E86,9,2)&amp;"/"&amp;MID(E86,11,2)</f>
        <v>18/08/58</v>
      </c>
      <c r="K86" s="91">
        <f t="shared" ca="1" si="2"/>
        <v>64</v>
      </c>
      <c r="L86" s="14" t="s">
        <v>113</v>
      </c>
      <c r="M86" s="14" t="s">
        <v>42</v>
      </c>
      <c r="N86" s="95"/>
      <c r="O86" s="93"/>
    </row>
    <row r="87" spans="1:15">
      <c r="A87" s="7">
        <f>ROWS($A$3:A87)</f>
        <v>85</v>
      </c>
      <c r="B87" s="7">
        <f>ROWS($A$3:B87)</f>
        <v>85</v>
      </c>
      <c r="C87" s="14">
        <v>22</v>
      </c>
      <c r="D87" s="74" t="s">
        <v>1532</v>
      </c>
      <c r="E87" s="12" t="s">
        <v>1533</v>
      </c>
      <c r="F87" s="70" t="s">
        <v>1534</v>
      </c>
      <c r="G87" s="71" t="s">
        <v>17</v>
      </c>
      <c r="H87" s="71"/>
      <c r="I87" s="14" t="s">
        <v>163</v>
      </c>
      <c r="J87" s="374" t="str">
        <f>MID(E87,7,2)&amp;"/"&amp;MID(E87,9,2)&amp;"/"&amp;MID(E87,11,2)</f>
        <v>08/07/67</v>
      </c>
      <c r="K87" s="91">
        <f t="shared" ca="1" si="2"/>
        <v>55</v>
      </c>
      <c r="L87" s="14" t="s">
        <v>19</v>
      </c>
      <c r="M87" s="14" t="s">
        <v>772</v>
      </c>
      <c r="N87" s="95" t="s">
        <v>1535</v>
      </c>
      <c r="O87" s="93"/>
    </row>
    <row r="88" spans="1:15">
      <c r="A88" s="7">
        <f>ROWS($A$3:A88)</f>
        <v>86</v>
      </c>
      <c r="B88" s="7">
        <f>ROWS($A$3:B88)</f>
        <v>86</v>
      </c>
      <c r="C88" s="14"/>
      <c r="D88" s="74"/>
      <c r="E88" s="12" t="s">
        <v>1536</v>
      </c>
      <c r="F88" s="15" t="s">
        <v>1537</v>
      </c>
      <c r="G88" s="7"/>
      <c r="H88" s="82" t="s">
        <v>7</v>
      </c>
      <c r="I88" s="14" t="s">
        <v>23</v>
      </c>
      <c r="J88" s="374" t="str">
        <f>MID(E88,7,2)-40&amp;"/"&amp;MID(E88,9,2)&amp;"/"&amp;MID(E88,11,2)</f>
        <v>7/04/56</v>
      </c>
      <c r="K88" s="91">
        <f t="shared" ca="1" si="2"/>
        <v>66</v>
      </c>
      <c r="L88" s="14" t="s">
        <v>24</v>
      </c>
      <c r="M88" s="14" t="s">
        <v>772</v>
      </c>
      <c r="N88" s="95"/>
      <c r="O88" s="93"/>
    </row>
    <row r="89" spans="1:15">
      <c r="A89" s="7">
        <f>ROWS($A$3:A89)</f>
        <v>87</v>
      </c>
      <c r="B89" s="7">
        <f>ROWS($A$3:B89)</f>
        <v>87</v>
      </c>
      <c r="C89" s="14"/>
      <c r="D89" s="74"/>
      <c r="E89" s="12" t="s">
        <v>1538</v>
      </c>
      <c r="F89" s="15" t="s">
        <v>1539</v>
      </c>
      <c r="G89" s="7"/>
      <c r="H89" s="82" t="s">
        <v>7</v>
      </c>
      <c r="I89" s="14" t="s">
        <v>23</v>
      </c>
      <c r="J89" s="374" t="str">
        <f>MID(E89,7,2)-40&amp;"/"&amp;MID(E89,9,2)&amp;"/"&amp;MID(E89,11,2)</f>
        <v>14/07/96</v>
      </c>
      <c r="K89" s="91">
        <f t="shared" ca="1" si="2"/>
        <v>26</v>
      </c>
      <c r="L89" s="14" t="s">
        <v>98</v>
      </c>
      <c r="M89" s="14" t="s">
        <v>74</v>
      </c>
      <c r="N89" s="95"/>
      <c r="O89" s="93"/>
    </row>
    <row r="90" spans="1:15">
      <c r="A90" s="7">
        <f>ROWS($A$3:A90)</f>
        <v>88</v>
      </c>
      <c r="B90" s="7">
        <f>ROWS($A$3:B90)</f>
        <v>88</v>
      </c>
      <c r="C90" s="14">
        <v>23</v>
      </c>
      <c r="D90" s="74" t="s">
        <v>1540</v>
      </c>
      <c r="E90" s="12" t="s">
        <v>1541</v>
      </c>
      <c r="F90" s="70" t="s">
        <v>1542</v>
      </c>
      <c r="G90" s="71" t="s">
        <v>17</v>
      </c>
      <c r="H90" s="71"/>
      <c r="I90" s="14" t="s">
        <v>23</v>
      </c>
      <c r="J90" s="374" t="str">
        <f>MID(E90,7,2)&amp;"/"&amp;MID(E90,9,2)&amp;"/"&amp;MID(E90,11,2)</f>
        <v>11/03/91</v>
      </c>
      <c r="K90" s="91">
        <f t="shared" ca="1" si="2"/>
        <v>31</v>
      </c>
      <c r="L90" s="14" t="s">
        <v>19</v>
      </c>
      <c r="M90" s="14" t="s">
        <v>42</v>
      </c>
      <c r="N90" s="95"/>
      <c r="O90" s="93"/>
    </row>
    <row r="91" spans="1:15">
      <c r="A91" s="7">
        <f>ROWS($A$3:A91)</f>
        <v>89</v>
      </c>
      <c r="B91" s="7">
        <f>ROWS($A$3:B91)</f>
        <v>89</v>
      </c>
      <c r="C91" s="14"/>
      <c r="D91" s="74"/>
      <c r="E91" s="12" t="s">
        <v>1543</v>
      </c>
      <c r="F91" s="13" t="s">
        <v>1544</v>
      </c>
      <c r="G91" s="7"/>
      <c r="H91" s="82" t="s">
        <v>7</v>
      </c>
      <c r="I91" s="14" t="s">
        <v>722</v>
      </c>
      <c r="J91" s="374" t="str">
        <f>MID(E91,7,2)-40&amp;"/"&amp;MID(E91,9,2)&amp;"/"&amp;MID(E91,11,2)</f>
        <v>23/04/94</v>
      </c>
      <c r="K91" s="91">
        <f t="shared" ca="1" si="2"/>
        <v>28</v>
      </c>
      <c r="L91" s="14" t="s">
        <v>19</v>
      </c>
      <c r="M91" s="14" t="s">
        <v>42</v>
      </c>
      <c r="N91" s="95"/>
      <c r="O91" s="93"/>
    </row>
    <row r="92" spans="1:15">
      <c r="A92" s="7">
        <f>ROWS($A$3:A92)</f>
        <v>90</v>
      </c>
      <c r="B92" s="7">
        <f>ROWS($A$3:B92)</f>
        <v>90</v>
      </c>
      <c r="C92" s="14"/>
      <c r="D92" s="74"/>
      <c r="E92" s="99" t="s">
        <v>1545</v>
      </c>
      <c r="F92" s="15" t="s">
        <v>1546</v>
      </c>
      <c r="G92" s="17" t="s">
        <v>17</v>
      </c>
      <c r="H92" s="17"/>
      <c r="I92" s="14" t="s">
        <v>50</v>
      </c>
      <c r="J92" s="374" t="str">
        <f>MID(E92,7,2)&amp;"/"&amp;MID(E92,9,2)&amp;"/"&amp;MID(E92,11,2)</f>
        <v>17/06/15</v>
      </c>
      <c r="K92" s="91">
        <f t="shared" ca="1" si="2"/>
        <v>7</v>
      </c>
      <c r="L92" s="72" t="s">
        <v>38</v>
      </c>
      <c r="M92" s="14" t="s">
        <v>798</v>
      </c>
      <c r="N92" s="95"/>
      <c r="O92" s="93"/>
    </row>
    <row r="93" spans="1:15">
      <c r="A93" s="7">
        <f>ROWS($A$3:A93)</f>
        <v>91</v>
      </c>
      <c r="B93" s="7">
        <f>ROWS($A$3:B93)</f>
        <v>91</v>
      </c>
      <c r="C93" s="14">
        <v>24</v>
      </c>
      <c r="D93" s="74" t="s">
        <v>1547</v>
      </c>
      <c r="E93" s="12" t="s">
        <v>1548</v>
      </c>
      <c r="F93" s="70" t="s">
        <v>1549</v>
      </c>
      <c r="G93" s="71" t="s">
        <v>17</v>
      </c>
      <c r="H93" s="71"/>
      <c r="I93" s="14" t="s">
        <v>23</v>
      </c>
      <c r="J93" s="374" t="str">
        <f>MID(E93,7,2)&amp;"/"&amp;MID(E93,9,2)&amp;"/"&amp;MID(E93,11,2)</f>
        <v>08/06/62</v>
      </c>
      <c r="K93" s="91">
        <f t="shared" ca="1" si="2"/>
        <v>60</v>
      </c>
      <c r="L93" s="14" t="s">
        <v>19</v>
      </c>
      <c r="M93" s="14" t="s">
        <v>772</v>
      </c>
      <c r="N93" s="95" t="s">
        <v>1550</v>
      </c>
      <c r="O93" s="93"/>
    </row>
    <row r="94" spans="1:15">
      <c r="A94" s="7">
        <f>ROWS($A$3:A94)</f>
        <v>92</v>
      </c>
      <c r="B94" s="7">
        <f>ROWS($A$3:B94)</f>
        <v>92</v>
      </c>
      <c r="C94" s="14"/>
      <c r="D94" s="74"/>
      <c r="E94" s="12" t="s">
        <v>1551</v>
      </c>
      <c r="F94" s="15" t="s">
        <v>1552</v>
      </c>
      <c r="G94" s="7"/>
      <c r="H94" s="82" t="s">
        <v>7</v>
      </c>
      <c r="I94" s="14" t="s">
        <v>738</v>
      </c>
      <c r="J94" s="374" t="str">
        <f>MID(E94,7,2)-40&amp;"/"&amp;MID(E94,9,2)&amp;"/"&amp;MID(E94,11,2)</f>
        <v>24/04/73</v>
      </c>
      <c r="K94" s="91">
        <f t="shared" ca="1" si="2"/>
        <v>49</v>
      </c>
      <c r="L94" s="14" t="s">
        <v>24</v>
      </c>
      <c r="M94" s="14" t="s">
        <v>772</v>
      </c>
      <c r="N94" s="95"/>
      <c r="O94" s="93"/>
    </row>
    <row r="95" spans="1:15">
      <c r="A95" s="7">
        <f>ROWS($A$3:A95)</f>
        <v>93</v>
      </c>
      <c r="B95" s="7">
        <f>ROWS($A$3:B95)</f>
        <v>93</v>
      </c>
      <c r="C95" s="14"/>
      <c r="D95" s="74"/>
      <c r="E95" s="12" t="s">
        <v>1553</v>
      </c>
      <c r="F95" s="15" t="s">
        <v>1554</v>
      </c>
      <c r="G95" s="7"/>
      <c r="H95" s="82" t="s">
        <v>7</v>
      </c>
      <c r="I95" s="14" t="s">
        <v>23</v>
      </c>
      <c r="J95" s="374" t="str">
        <f>MID(E95,7,2)-40&amp;"/"&amp;MID(E95,9,2)&amp;"/"&amp;MID(E95,11,2)</f>
        <v>22/03/00</v>
      </c>
      <c r="K95" s="91">
        <f t="shared" ca="1" si="2"/>
        <v>22</v>
      </c>
      <c r="L95" s="14" t="s">
        <v>19</v>
      </c>
      <c r="M95" s="14" t="s">
        <v>35</v>
      </c>
      <c r="N95" s="95"/>
      <c r="O95" s="93"/>
    </row>
    <row r="96" spans="1:15">
      <c r="A96" s="7">
        <f>ROWS($A$3:A96)</f>
        <v>94</v>
      </c>
      <c r="B96" s="7">
        <f>ROWS($A$3:B96)</f>
        <v>94</v>
      </c>
      <c r="C96" s="14"/>
      <c r="D96" s="74"/>
      <c r="E96" s="12" t="s">
        <v>1555</v>
      </c>
      <c r="F96" s="15" t="s">
        <v>1556</v>
      </c>
      <c r="G96" s="17" t="s">
        <v>17</v>
      </c>
      <c r="H96" s="17"/>
      <c r="I96" s="14" t="s">
        <v>23</v>
      </c>
      <c r="J96" s="374" t="str">
        <f>MID(E96,7,2)&amp;"/"&amp;MID(E96,9,2)&amp;"/"&amp;MID(E96,11,2)</f>
        <v>30/01/03</v>
      </c>
      <c r="K96" s="91">
        <f t="shared" ca="1" si="2"/>
        <v>19</v>
      </c>
      <c r="L96" s="14" t="s">
        <v>19</v>
      </c>
      <c r="M96" s="14" t="s">
        <v>35</v>
      </c>
      <c r="N96" s="95"/>
      <c r="O96" s="93"/>
    </row>
    <row r="97" spans="1:15">
      <c r="A97" s="7">
        <f>ROWS($A$3:A97)</f>
        <v>95</v>
      </c>
      <c r="B97" s="7">
        <f>ROWS($A$3:B97)</f>
        <v>95</v>
      </c>
      <c r="C97" s="14"/>
      <c r="D97" s="74"/>
      <c r="E97" s="12" t="s">
        <v>1557</v>
      </c>
      <c r="F97" s="15" t="s">
        <v>1558</v>
      </c>
      <c r="G97" s="7"/>
      <c r="H97" s="82" t="s">
        <v>7</v>
      </c>
      <c r="I97" s="14" t="s">
        <v>23</v>
      </c>
      <c r="J97" s="374" t="str">
        <f>MID(E97,7,2)-40&amp;"/"&amp;MID(E97,9,2)&amp;"/"&amp;MID(E97,11,2)</f>
        <v>5/08/07</v>
      </c>
      <c r="K97" s="91">
        <f t="shared" ca="1" si="2"/>
        <v>15</v>
      </c>
      <c r="L97" s="14" t="s">
        <v>113</v>
      </c>
      <c r="M97" s="14" t="s">
        <v>35</v>
      </c>
      <c r="N97" s="95"/>
      <c r="O97" s="93"/>
    </row>
    <row r="98" spans="1:15">
      <c r="A98" s="7">
        <f>ROWS($A$3:A98)</f>
        <v>96</v>
      </c>
      <c r="B98" s="7">
        <f>ROWS($A$3:B98)</f>
        <v>96</v>
      </c>
      <c r="C98" s="14"/>
      <c r="D98" s="74"/>
      <c r="E98" s="12" t="s">
        <v>1559</v>
      </c>
      <c r="F98" s="15" t="s">
        <v>1560</v>
      </c>
      <c r="G98" s="7"/>
      <c r="H98" s="82" t="s">
        <v>7</v>
      </c>
      <c r="I98" s="14" t="s">
        <v>23</v>
      </c>
      <c r="J98" s="374" t="str">
        <f>MID(E98,7,2)-40&amp;"/"&amp;MID(E98,9,2)&amp;"/"&amp;MID(E98,11,2)</f>
        <v>5/03/10</v>
      </c>
      <c r="K98" s="91">
        <f t="shared" ca="1" si="2"/>
        <v>12</v>
      </c>
      <c r="L98" s="72" t="s">
        <v>38</v>
      </c>
      <c r="M98" s="14" t="s">
        <v>35</v>
      </c>
      <c r="N98" s="95"/>
      <c r="O98" s="93"/>
    </row>
    <row r="99" spans="1:15">
      <c r="A99" s="7">
        <f>ROWS($A$3:A99)</f>
        <v>97</v>
      </c>
      <c r="B99" s="7">
        <f>ROWS($A$3:B99)</f>
        <v>97</v>
      </c>
      <c r="C99" s="14">
        <v>25</v>
      </c>
      <c r="D99" s="74" t="s">
        <v>1561</v>
      </c>
      <c r="E99" s="12" t="s">
        <v>1562</v>
      </c>
      <c r="F99" s="70" t="s">
        <v>1563</v>
      </c>
      <c r="G99" s="71" t="s">
        <v>17</v>
      </c>
      <c r="H99" s="71"/>
      <c r="I99" s="14" t="s">
        <v>23</v>
      </c>
      <c r="J99" s="374" t="str">
        <f>MID(E99,7,2)&amp;"/"&amp;MID(E99,9,2)&amp;"/"&amp;MID(E99,11,2)</f>
        <v>18/01/65</v>
      </c>
      <c r="K99" s="91">
        <f t="shared" ca="1" si="2"/>
        <v>57</v>
      </c>
      <c r="L99" s="14" t="s">
        <v>113</v>
      </c>
      <c r="M99" s="14" t="s">
        <v>42</v>
      </c>
      <c r="N99" s="95" t="s">
        <v>1184</v>
      </c>
      <c r="O99" s="93"/>
    </row>
    <row r="100" spans="1:15">
      <c r="A100" s="7">
        <f>ROWS($A$3:A100)</f>
        <v>98</v>
      </c>
      <c r="B100" s="7">
        <f>ROWS($A$3:B100)</f>
        <v>98</v>
      </c>
      <c r="C100" s="14"/>
      <c r="D100" s="74"/>
      <c r="E100" s="12" t="s">
        <v>1564</v>
      </c>
      <c r="F100" s="15" t="s">
        <v>1565</v>
      </c>
      <c r="G100" s="17" t="s">
        <v>17</v>
      </c>
      <c r="H100" s="17"/>
      <c r="I100" s="14" t="s">
        <v>50</v>
      </c>
      <c r="J100" s="374" t="str">
        <f>MID(E100,7,2)&amp;"/"&amp;MID(E100,9,2)&amp;"/"&amp;MID(E100,11,2)</f>
        <v>10/07/92</v>
      </c>
      <c r="K100" s="91">
        <f t="shared" ca="1" si="2"/>
        <v>30</v>
      </c>
      <c r="L100" s="14" t="s">
        <v>19</v>
      </c>
      <c r="M100" s="14" t="s">
        <v>74</v>
      </c>
      <c r="N100" s="95"/>
      <c r="O100" s="93"/>
    </row>
    <row r="101" spans="1:15">
      <c r="A101" s="7">
        <f>ROWS($A$3:A101)</f>
        <v>99</v>
      </c>
      <c r="B101" s="7">
        <f>ROWS($A$3:B101)</f>
        <v>99</v>
      </c>
      <c r="C101" s="14">
        <v>26</v>
      </c>
      <c r="D101" s="74" t="s">
        <v>1566</v>
      </c>
      <c r="E101" s="12" t="s">
        <v>1567</v>
      </c>
      <c r="F101" s="70" t="s">
        <v>1568</v>
      </c>
      <c r="G101" s="7"/>
      <c r="H101" s="82" t="s">
        <v>7</v>
      </c>
      <c r="I101" s="14" t="s">
        <v>23</v>
      </c>
      <c r="J101" s="374" t="str">
        <f>MID(E101,7,2)-40&amp;"/"&amp;MID(E101,9,2)&amp;"/"&amp;MID(E101,11,2)</f>
        <v>12/12/59</v>
      </c>
      <c r="K101" s="91">
        <f t="shared" ca="1" si="2"/>
        <v>62</v>
      </c>
      <c r="L101" s="14" t="s">
        <v>113</v>
      </c>
      <c r="M101" s="14" t="s">
        <v>42</v>
      </c>
      <c r="N101" s="95" t="s">
        <v>1569</v>
      </c>
      <c r="O101" s="93"/>
    </row>
    <row r="102" spans="1:15">
      <c r="A102" s="7">
        <f>ROWS($A$3:A102)</f>
        <v>100</v>
      </c>
      <c r="B102" s="7">
        <f>ROWS($A$3:B102)</f>
        <v>100</v>
      </c>
      <c r="C102" s="14"/>
      <c r="D102" s="74"/>
      <c r="E102" s="12" t="s">
        <v>1570</v>
      </c>
      <c r="F102" s="15" t="s">
        <v>1571</v>
      </c>
      <c r="G102" s="17" t="s">
        <v>17</v>
      </c>
      <c r="H102" s="17"/>
      <c r="I102" s="14" t="s">
        <v>23</v>
      </c>
      <c r="J102" s="374" t="str">
        <f>MID(E102,7,2)&amp;"/"&amp;MID(E102,9,2)&amp;"/"&amp;MID(E102,11,2)</f>
        <v>19/08/95</v>
      </c>
      <c r="K102" s="91">
        <f t="shared" ca="1" si="2"/>
        <v>27</v>
      </c>
      <c r="L102" s="14" t="s">
        <v>19</v>
      </c>
      <c r="M102" s="14" t="s">
        <v>42</v>
      </c>
      <c r="N102" s="95"/>
      <c r="O102" s="93"/>
    </row>
    <row r="103" spans="1:15">
      <c r="A103" s="7">
        <f>ROWS($A$3:A103)</f>
        <v>101</v>
      </c>
      <c r="B103" s="7">
        <f>ROWS($A$3:B103)</f>
        <v>101</v>
      </c>
      <c r="C103" s="14"/>
      <c r="D103" s="74"/>
      <c r="E103" s="12" t="s">
        <v>1572</v>
      </c>
      <c r="F103" s="15" t="s">
        <v>1573</v>
      </c>
      <c r="G103" s="7"/>
      <c r="H103" s="82" t="s">
        <v>7</v>
      </c>
      <c r="I103" s="14" t="s">
        <v>23</v>
      </c>
      <c r="J103" s="374" t="str">
        <f>MID(E103,7,2)-40&amp;"/"&amp;MID(E103,9,2)&amp;"/"&amp;MID(E103,11,2)</f>
        <v>13/04/00</v>
      </c>
      <c r="K103" s="91">
        <f t="shared" ca="1" si="2"/>
        <v>22</v>
      </c>
      <c r="L103" s="14" t="s">
        <v>19</v>
      </c>
      <c r="M103" s="14" t="s">
        <v>1574</v>
      </c>
      <c r="N103" s="95"/>
      <c r="O103" s="93"/>
    </row>
    <row r="104" spans="1:15">
      <c r="A104" s="7">
        <f>ROWS($A$3:A104)</f>
        <v>102</v>
      </c>
      <c r="B104" s="7">
        <f>ROWS($A$3:B104)</f>
        <v>102</v>
      </c>
      <c r="C104" s="14">
        <v>27</v>
      </c>
      <c r="D104" s="74" t="s">
        <v>1575</v>
      </c>
      <c r="E104" s="12" t="s">
        <v>1576</v>
      </c>
      <c r="F104" s="70" t="s">
        <v>1577</v>
      </c>
      <c r="G104" s="7"/>
      <c r="H104" s="82" t="s">
        <v>7</v>
      </c>
      <c r="I104" s="14" t="s">
        <v>50</v>
      </c>
      <c r="J104" s="374" t="str">
        <f>MID(E104,7,2)-40&amp;"/"&amp;MID(E104,9,2)&amp;"/"&amp;MID(E104,11,2)</f>
        <v>22/09/42</v>
      </c>
      <c r="K104" s="91">
        <f t="shared" ca="1" si="2"/>
        <v>80</v>
      </c>
      <c r="L104" s="14" t="s">
        <v>113</v>
      </c>
      <c r="M104" s="14" t="s">
        <v>47</v>
      </c>
      <c r="N104" s="95"/>
      <c r="O104" s="93"/>
    </row>
    <row r="105" spans="1:15">
      <c r="A105" s="7">
        <f>ROWS($A$3:A105)</f>
        <v>103</v>
      </c>
      <c r="B105" s="7">
        <f>ROWS($A$3:B105)</f>
        <v>103</v>
      </c>
      <c r="C105" s="14">
        <v>28</v>
      </c>
      <c r="D105" s="74" t="s">
        <v>1578</v>
      </c>
      <c r="E105" s="12" t="s">
        <v>1579</v>
      </c>
      <c r="F105" s="70" t="s">
        <v>1580</v>
      </c>
      <c r="G105" s="71" t="s">
        <v>17</v>
      </c>
      <c r="H105" s="71"/>
      <c r="I105" s="14" t="s">
        <v>23</v>
      </c>
      <c r="J105" s="374" t="str">
        <f>MID(E105,7,2)&amp;"/"&amp;MID(E105,9,2)&amp;"/"&amp;MID(E105,11,2)</f>
        <v>11/10/76</v>
      </c>
      <c r="K105" s="91">
        <f t="shared" ca="1" si="2"/>
        <v>46</v>
      </c>
      <c r="L105" s="14" t="s">
        <v>24</v>
      </c>
      <c r="M105" s="14" t="s">
        <v>42</v>
      </c>
      <c r="N105" s="95" t="s">
        <v>1581</v>
      </c>
      <c r="O105" s="93">
        <v>11</v>
      </c>
    </row>
    <row r="106" spans="1:15">
      <c r="A106" s="7">
        <f>ROWS($A$3:A106)</f>
        <v>104</v>
      </c>
      <c r="B106" s="7">
        <f>ROWS($A$3:B106)</f>
        <v>104</v>
      </c>
      <c r="C106" s="14"/>
      <c r="D106" s="74"/>
      <c r="E106" s="12" t="s">
        <v>1582</v>
      </c>
      <c r="F106" s="15" t="s">
        <v>1583</v>
      </c>
      <c r="G106" s="7"/>
      <c r="H106" s="82" t="s">
        <v>7</v>
      </c>
      <c r="I106" s="109" t="s">
        <v>1584</v>
      </c>
      <c r="J106" s="374" t="str">
        <f>MID(E106,7,2)-40&amp;"/"&amp;MID(E106,9,2)&amp;"/"&amp;MID(E106,11,2)</f>
        <v>10/10/84</v>
      </c>
      <c r="K106" s="91">
        <f t="shared" ca="1" si="2"/>
        <v>38</v>
      </c>
      <c r="L106" s="14" t="s">
        <v>24</v>
      </c>
      <c r="M106" s="14" t="s">
        <v>42</v>
      </c>
      <c r="N106" s="95"/>
      <c r="O106" s="93"/>
    </row>
    <row r="107" spans="1:15">
      <c r="A107" s="7">
        <f>ROWS($A$3:A107)</f>
        <v>105</v>
      </c>
      <c r="B107" s="7">
        <f>ROWS($A$3:B107)</f>
        <v>105</v>
      </c>
      <c r="C107" s="14"/>
      <c r="D107" s="74"/>
      <c r="E107" s="12" t="s">
        <v>1585</v>
      </c>
      <c r="F107" s="15" t="s">
        <v>1586</v>
      </c>
      <c r="G107" s="17" t="s">
        <v>17</v>
      </c>
      <c r="H107" s="17"/>
      <c r="I107" s="14" t="s">
        <v>23</v>
      </c>
      <c r="J107" s="374" t="str">
        <f>MID(E107,7,2)&amp;"/"&amp;MID(E107,9,2)&amp;"/"&amp;MID(E107,11,2)</f>
        <v>01/04/06</v>
      </c>
      <c r="K107" s="91">
        <f t="shared" ca="1" si="2"/>
        <v>16</v>
      </c>
      <c r="L107" s="14" t="s">
        <v>113</v>
      </c>
      <c r="M107" s="14" t="s">
        <v>35</v>
      </c>
      <c r="N107" s="95"/>
      <c r="O107" s="93"/>
    </row>
    <row r="108" spans="1:15">
      <c r="A108" s="7">
        <f>ROWS($A$3:A108)</f>
        <v>106</v>
      </c>
      <c r="B108" s="7">
        <f>ROWS($A$3:B108)</f>
        <v>106</v>
      </c>
      <c r="C108" s="14"/>
      <c r="D108" s="74"/>
      <c r="E108" s="12" t="s">
        <v>1587</v>
      </c>
      <c r="F108" s="15" t="s">
        <v>1588</v>
      </c>
      <c r="G108" s="17" t="s">
        <v>17</v>
      </c>
      <c r="H108" s="17"/>
      <c r="I108" s="14" t="s">
        <v>23</v>
      </c>
      <c r="J108" s="374" t="str">
        <f>MID(E108,7,2)&amp;"/"&amp;MID(E108,9,2)&amp;"/"&amp;MID(E108,11,2)</f>
        <v>08/02/08</v>
      </c>
      <c r="K108" s="91">
        <f t="shared" ca="1" si="2"/>
        <v>14</v>
      </c>
      <c r="L108" s="14" t="s">
        <v>113</v>
      </c>
      <c r="M108" s="14" t="s">
        <v>35</v>
      </c>
      <c r="N108" s="95"/>
      <c r="O108" s="93"/>
    </row>
    <row r="109" spans="1:15">
      <c r="A109" s="7">
        <f>ROWS($A$3:A109)</f>
        <v>107</v>
      </c>
      <c r="B109" s="7">
        <f>ROWS($A$3:B109)</f>
        <v>107</v>
      </c>
      <c r="C109" s="14"/>
      <c r="D109" s="74"/>
      <c r="E109" s="12" t="s">
        <v>1589</v>
      </c>
      <c r="F109" s="15" t="s">
        <v>1590</v>
      </c>
      <c r="G109" s="17" t="s">
        <v>17</v>
      </c>
      <c r="H109" s="17"/>
      <c r="I109" s="14" t="s">
        <v>50</v>
      </c>
      <c r="J109" s="374" t="str">
        <f>MID(E109,7,2)&amp;"/"&amp;MID(E109,9,2)&amp;"/"&amp;MID(E109,11,2)</f>
        <v>22/08/13</v>
      </c>
      <c r="K109" s="91">
        <f t="shared" ca="1" si="2"/>
        <v>9</v>
      </c>
      <c r="L109" s="72" t="s">
        <v>38</v>
      </c>
      <c r="M109" s="14" t="s">
        <v>35</v>
      </c>
      <c r="N109" s="95"/>
      <c r="O109" s="93"/>
    </row>
    <row r="110" spans="1:15">
      <c r="A110" s="7">
        <f>ROWS($A$3:A110)</f>
        <v>108</v>
      </c>
      <c r="B110" s="7">
        <f>ROWS($A$3:B110)</f>
        <v>108</v>
      </c>
      <c r="C110" s="14">
        <v>29</v>
      </c>
      <c r="D110" s="74" t="s">
        <v>1591</v>
      </c>
      <c r="E110" s="12" t="s">
        <v>1592</v>
      </c>
      <c r="F110" s="70" t="s">
        <v>1593</v>
      </c>
      <c r="G110" s="7"/>
      <c r="H110" s="82" t="s">
        <v>7</v>
      </c>
      <c r="I110" s="14" t="s">
        <v>23</v>
      </c>
      <c r="J110" s="374" t="str">
        <f>MID(E110,7,2)-40&amp;"/"&amp;MID(E110,9,2)&amp;"/"&amp;MID(E110,11,2)</f>
        <v>1/01/51</v>
      </c>
      <c r="K110" s="91">
        <f t="shared" ca="1" si="2"/>
        <v>71</v>
      </c>
      <c r="L110" s="14" t="s">
        <v>113</v>
      </c>
      <c r="M110" s="14" t="s">
        <v>772</v>
      </c>
      <c r="N110" s="95" t="s">
        <v>1184</v>
      </c>
      <c r="O110" s="93"/>
    </row>
    <row r="111" spans="1:15">
      <c r="A111" s="7">
        <f>ROWS($A$3:A111)</f>
        <v>109</v>
      </c>
      <c r="B111" s="7">
        <f>ROWS($A$3:B111)</f>
        <v>109</v>
      </c>
      <c r="C111" s="14">
        <v>30</v>
      </c>
      <c r="D111" s="74" t="s">
        <v>1594</v>
      </c>
      <c r="E111" s="12" t="s">
        <v>1595</v>
      </c>
      <c r="F111" s="70" t="s">
        <v>1596</v>
      </c>
      <c r="G111" s="7"/>
      <c r="H111" s="82" t="s">
        <v>7</v>
      </c>
      <c r="I111" s="14" t="s">
        <v>437</v>
      </c>
      <c r="J111" s="374" t="str">
        <f>MID(E111,7,2)-40&amp;"/"&amp;MID(E111,9,2)&amp;"/"&amp;MID(E111,11,2)</f>
        <v>26/01/69</v>
      </c>
      <c r="K111" s="91">
        <f t="shared" ca="1" si="2"/>
        <v>53</v>
      </c>
      <c r="L111" s="14" t="s">
        <v>24</v>
      </c>
      <c r="M111" s="14" t="s">
        <v>772</v>
      </c>
      <c r="N111" s="95" t="s">
        <v>1597</v>
      </c>
      <c r="O111" s="93"/>
    </row>
    <row r="112" spans="1:15">
      <c r="A112" s="100">
        <f>ROWS($A$3:A112)</f>
        <v>110</v>
      </c>
      <c r="B112" s="100">
        <f>ROWS($A$3:B112)</f>
        <v>110</v>
      </c>
      <c r="C112" s="101"/>
      <c r="D112" s="102"/>
      <c r="E112" s="103" t="s">
        <v>1598</v>
      </c>
      <c r="F112" s="104" t="s">
        <v>1599</v>
      </c>
      <c r="G112" s="105" t="s">
        <v>17</v>
      </c>
      <c r="H112" s="105"/>
      <c r="I112" s="101" t="s">
        <v>23</v>
      </c>
      <c r="J112" s="375" t="str">
        <f>MID(E112,7,2)&amp;"/"&amp;MID(E112,9,2)&amp;"/"&amp;MID(E112,11,2)</f>
        <v>12/02/90</v>
      </c>
      <c r="K112" s="111">
        <f t="shared" ca="1" si="2"/>
        <v>32</v>
      </c>
      <c r="L112" s="101" t="s">
        <v>19</v>
      </c>
      <c r="M112" s="101" t="s">
        <v>74</v>
      </c>
      <c r="N112" s="112"/>
      <c r="O112" s="113"/>
    </row>
    <row r="113" spans="1:15">
      <c r="A113" s="7">
        <f>ROWS($A$3:A113)</f>
        <v>111</v>
      </c>
      <c r="B113" s="7">
        <f>ROWS($A$3:B113)</f>
        <v>111</v>
      </c>
      <c r="C113" s="14"/>
      <c r="D113" s="74"/>
      <c r="E113" s="12" t="s">
        <v>1600</v>
      </c>
      <c r="F113" s="15" t="s">
        <v>1601</v>
      </c>
      <c r="G113" s="17" t="s">
        <v>17</v>
      </c>
      <c r="H113" s="17"/>
      <c r="I113" s="14" t="s">
        <v>23</v>
      </c>
      <c r="J113" s="374" t="str">
        <f>MID(E113,7,2)&amp;"/"&amp;MID(E113,9,2)&amp;"/"&amp;MID(E113,11,2)</f>
        <v>28/05/96</v>
      </c>
      <c r="K113" s="91">
        <f t="shared" ca="1" si="2"/>
        <v>26</v>
      </c>
      <c r="L113" s="14" t="s">
        <v>19</v>
      </c>
      <c r="M113" s="14" t="s">
        <v>74</v>
      </c>
      <c r="N113" s="95"/>
      <c r="O113" s="93"/>
    </row>
    <row r="114" spans="1:15">
      <c r="A114" s="7">
        <f>ROWS($A$3:A114)</f>
        <v>112</v>
      </c>
      <c r="B114" s="7">
        <f>ROWS($A$3:B114)</f>
        <v>112</v>
      </c>
      <c r="C114" s="14"/>
      <c r="D114" s="74"/>
      <c r="E114" s="12" t="s">
        <v>1602</v>
      </c>
      <c r="F114" s="15" t="s">
        <v>1603</v>
      </c>
      <c r="G114" s="17" t="s">
        <v>17</v>
      </c>
      <c r="H114" s="17"/>
      <c r="I114" s="14" t="s">
        <v>23</v>
      </c>
      <c r="J114" s="374" t="str">
        <f>MID(E114,7,2)&amp;"/"&amp;MID(E114,9,2)&amp;"/"&amp;MID(E114,11,2)</f>
        <v>06/04/00</v>
      </c>
      <c r="K114" s="91">
        <f t="shared" ca="1" si="2"/>
        <v>22</v>
      </c>
      <c r="L114" s="14" t="s">
        <v>19</v>
      </c>
      <c r="M114" s="14" t="s">
        <v>35</v>
      </c>
      <c r="N114" s="95"/>
      <c r="O114" s="93"/>
    </row>
    <row r="115" spans="1:15">
      <c r="A115" s="7">
        <f>ROWS($A$3:A115)</f>
        <v>113</v>
      </c>
      <c r="B115" s="7">
        <f>ROWS($A$3:B115)</f>
        <v>113</v>
      </c>
      <c r="C115" s="14"/>
      <c r="D115" s="74"/>
      <c r="E115" s="12" t="s">
        <v>1604</v>
      </c>
      <c r="F115" s="15" t="s">
        <v>1605</v>
      </c>
      <c r="G115" s="7"/>
      <c r="H115" s="82" t="s">
        <v>7</v>
      </c>
      <c r="I115" s="14" t="s">
        <v>23</v>
      </c>
      <c r="J115" s="374" t="str">
        <f>MID(E115,7,2)-40&amp;"/"&amp;MID(E115,9,2)&amp;"/"&amp;MID(E115,11,2)</f>
        <v>3/01/07</v>
      </c>
      <c r="K115" s="91">
        <f t="shared" ca="1" si="2"/>
        <v>15</v>
      </c>
      <c r="L115" s="14" t="s">
        <v>113</v>
      </c>
      <c r="M115" s="14" t="s">
        <v>35</v>
      </c>
      <c r="N115" s="95"/>
      <c r="O115" s="93"/>
    </row>
    <row r="116" spans="1:15">
      <c r="A116" s="7">
        <f>ROWS($A$3:A116)</f>
        <v>114</v>
      </c>
      <c r="B116" s="7">
        <f>ROWS($A$3:B116)</f>
        <v>114</v>
      </c>
      <c r="C116" s="14">
        <v>31</v>
      </c>
      <c r="D116" s="74" t="s">
        <v>1606</v>
      </c>
      <c r="E116" s="12" t="s">
        <v>1607</v>
      </c>
      <c r="F116" s="70" t="s">
        <v>1608</v>
      </c>
      <c r="G116" s="71" t="s">
        <v>17</v>
      </c>
      <c r="H116" s="71"/>
      <c r="I116" s="14" t="s">
        <v>23</v>
      </c>
      <c r="J116" s="374" t="str">
        <f>MID(E116,7,2)&amp;"/"&amp;MID(E116,9,2)&amp;"/"&amp;MID(E116,11,2)</f>
        <v>19/01/56</v>
      </c>
      <c r="K116" s="91">
        <f t="shared" ca="1" si="2"/>
        <v>66</v>
      </c>
      <c r="L116" s="14" t="s">
        <v>19</v>
      </c>
      <c r="M116" s="14" t="s">
        <v>772</v>
      </c>
      <c r="N116" s="95" t="s">
        <v>1609</v>
      </c>
      <c r="O116" s="93"/>
    </row>
    <row r="117" spans="1:15">
      <c r="A117" s="7">
        <f>ROWS($A$3:A117)</f>
        <v>115</v>
      </c>
      <c r="B117" s="7">
        <f>ROWS($A$3:B117)</f>
        <v>115</v>
      </c>
      <c r="C117" s="14"/>
      <c r="D117" s="74"/>
      <c r="E117" s="12" t="s">
        <v>1610</v>
      </c>
      <c r="F117" s="15" t="s">
        <v>1611</v>
      </c>
      <c r="G117" s="7"/>
      <c r="H117" s="82" t="s">
        <v>7</v>
      </c>
      <c r="I117" s="14" t="s">
        <v>1612</v>
      </c>
      <c r="J117" s="374" t="str">
        <f>MID(E117,7,2)-40&amp;"/"&amp;MID(E117,9,2)&amp;"/"&amp;MID(E117,11,2)</f>
        <v>18/09/75</v>
      </c>
      <c r="K117" s="91">
        <f t="shared" ca="1" si="2"/>
        <v>47</v>
      </c>
      <c r="L117" s="14" t="s">
        <v>19</v>
      </c>
      <c r="M117" s="14" t="s">
        <v>772</v>
      </c>
      <c r="N117" s="95"/>
      <c r="O117" s="93"/>
    </row>
    <row r="118" spans="1:15">
      <c r="A118" s="7">
        <f>ROWS($A$3:A118)</f>
        <v>116</v>
      </c>
      <c r="B118" s="7">
        <f>ROWS($A$3:B118)</f>
        <v>116</v>
      </c>
      <c r="C118" s="14"/>
      <c r="D118" s="74"/>
      <c r="E118" s="12" t="s">
        <v>1613</v>
      </c>
      <c r="F118" s="15" t="s">
        <v>1614</v>
      </c>
      <c r="G118" s="17" t="s">
        <v>17</v>
      </c>
      <c r="H118" s="17"/>
      <c r="I118" s="14" t="s">
        <v>191</v>
      </c>
      <c r="J118" s="374" t="str">
        <f>MID(E118,7,2)&amp;"/"&amp;MID(E118,9,2)&amp;"/"&amp;MID(E118,11,2)</f>
        <v>09/10/00</v>
      </c>
      <c r="K118" s="91">
        <f t="shared" ca="1" si="2"/>
        <v>22</v>
      </c>
      <c r="L118" s="14" t="s">
        <v>19</v>
      </c>
      <c r="M118" s="14" t="s">
        <v>42</v>
      </c>
      <c r="N118" s="95"/>
      <c r="O118" s="93"/>
    </row>
    <row r="119" spans="1:15">
      <c r="A119" s="7">
        <f>ROWS($A$3:A119)</f>
        <v>117</v>
      </c>
      <c r="B119" s="7">
        <f>ROWS($A$3:B119)</f>
        <v>117</v>
      </c>
      <c r="C119" s="92">
        <v>32</v>
      </c>
      <c r="D119" s="74" t="s">
        <v>1615</v>
      </c>
      <c r="E119" s="12" t="s">
        <v>1616</v>
      </c>
      <c r="F119" s="70" t="s">
        <v>1617</v>
      </c>
      <c r="G119" s="71" t="s">
        <v>17</v>
      </c>
      <c r="H119" s="71"/>
      <c r="I119" s="14" t="s">
        <v>23</v>
      </c>
      <c r="J119" s="374" t="str">
        <f>MID(E119,7,2)&amp;"/"&amp;MID(E119,9,2)&amp;"/"&amp;MID(E119,11,2)</f>
        <v>03/04/62</v>
      </c>
      <c r="K119" s="91">
        <f t="shared" ca="1" si="2"/>
        <v>60</v>
      </c>
      <c r="L119" s="14" t="s">
        <v>24</v>
      </c>
      <c r="M119" s="14" t="s">
        <v>42</v>
      </c>
      <c r="N119" s="95" t="s">
        <v>1184</v>
      </c>
      <c r="O119" s="93"/>
    </row>
    <row r="120" spans="1:15">
      <c r="A120" s="7">
        <f>ROWS($A$3:A120)</f>
        <v>118</v>
      </c>
      <c r="B120" s="7">
        <f>ROWS($A$3:B120)</f>
        <v>118</v>
      </c>
      <c r="C120" s="92"/>
      <c r="D120" s="106"/>
      <c r="E120" s="12" t="s">
        <v>1618</v>
      </c>
      <c r="F120" s="15" t="s">
        <v>1619</v>
      </c>
      <c r="G120" s="7"/>
      <c r="H120" s="82" t="s">
        <v>7</v>
      </c>
      <c r="I120" s="14" t="s">
        <v>437</v>
      </c>
      <c r="J120" s="374" t="str">
        <f>MID(E120,7,2)-40&amp;"/"&amp;MID(E120,9,2)&amp;"/"&amp;MID(E120,11,2)</f>
        <v>10/10/64</v>
      </c>
      <c r="K120" s="91">
        <f t="shared" ca="1" si="2"/>
        <v>58</v>
      </c>
      <c r="L120" s="14" t="s">
        <v>24</v>
      </c>
      <c r="M120" s="14" t="s">
        <v>42</v>
      </c>
      <c r="N120" s="95"/>
      <c r="O120" s="93"/>
    </row>
    <row r="121" spans="1:15">
      <c r="A121" s="7">
        <f>ROWS($A$3:A121)</f>
        <v>119</v>
      </c>
      <c r="B121" s="7">
        <f>ROWS($A$3:B121)</f>
        <v>119</v>
      </c>
      <c r="C121" s="92"/>
      <c r="D121" s="106"/>
      <c r="E121" s="12" t="s">
        <v>1620</v>
      </c>
      <c r="F121" s="15" t="s">
        <v>1621</v>
      </c>
      <c r="G121" s="17" t="s">
        <v>17</v>
      </c>
      <c r="H121" s="17"/>
      <c r="I121" s="14" t="s">
        <v>50</v>
      </c>
      <c r="J121" s="374" t="str">
        <f>MID(E121,7,2)&amp;"/"&amp;MID(E121,9,2)&amp;"/"&amp;MID(E121,11,2)</f>
        <v>27/11/92</v>
      </c>
      <c r="K121" s="91">
        <f t="shared" ca="1" si="2"/>
        <v>30</v>
      </c>
      <c r="L121" s="14" t="s">
        <v>19</v>
      </c>
      <c r="M121" s="14" t="s">
        <v>42</v>
      </c>
      <c r="N121" s="95"/>
      <c r="O121" s="93"/>
    </row>
    <row r="122" spans="1:15">
      <c r="A122" s="7">
        <f>ROWS($A$3:A122)</f>
        <v>120</v>
      </c>
      <c r="B122" s="7">
        <f>ROWS($A$3:B122)</f>
        <v>120</v>
      </c>
      <c r="C122" s="92"/>
      <c r="D122" s="106"/>
      <c r="E122" s="12" t="s">
        <v>1622</v>
      </c>
      <c r="F122" s="15" t="s">
        <v>1623</v>
      </c>
      <c r="G122" s="17" t="s">
        <v>17</v>
      </c>
      <c r="H122" s="17"/>
      <c r="I122" s="14" t="s">
        <v>50</v>
      </c>
      <c r="J122" s="374" t="str">
        <f>MID(E122,7,2)&amp;"/"&amp;MID(E122,9,2)&amp;"/"&amp;MID(E122,11,2)</f>
        <v>19/08/94</v>
      </c>
      <c r="K122" s="91">
        <f t="shared" ca="1" si="2"/>
        <v>28</v>
      </c>
      <c r="L122" s="14" t="s">
        <v>19</v>
      </c>
      <c r="M122" s="14" t="s">
        <v>42</v>
      </c>
      <c r="N122" s="95"/>
      <c r="O122" s="93"/>
    </row>
    <row r="123" spans="1:15">
      <c r="A123" s="7">
        <f>ROWS($A$3:A123)</f>
        <v>121</v>
      </c>
      <c r="B123" s="7">
        <f>ROWS($A$3:B123)</f>
        <v>121</v>
      </c>
      <c r="C123" s="92">
        <v>33</v>
      </c>
      <c r="D123" s="74" t="s">
        <v>1624</v>
      </c>
      <c r="E123" s="12" t="s">
        <v>1625</v>
      </c>
      <c r="F123" s="70" t="s">
        <v>1626</v>
      </c>
      <c r="G123" s="71" t="s">
        <v>17</v>
      </c>
      <c r="H123" s="71"/>
      <c r="I123" s="14" t="s">
        <v>23</v>
      </c>
      <c r="J123" s="374" t="str">
        <f>MID(E123,7,2)&amp;"/"&amp;MID(E123,9,2)&amp;"/"&amp;MID(E123,11,2)</f>
        <v>05/11/89</v>
      </c>
      <c r="K123" s="91">
        <f t="shared" ca="1" si="2"/>
        <v>33</v>
      </c>
      <c r="L123" s="14" t="s">
        <v>24</v>
      </c>
      <c r="M123" s="14" t="s">
        <v>42</v>
      </c>
      <c r="N123" s="95" t="s">
        <v>1627</v>
      </c>
      <c r="O123" s="93"/>
    </row>
    <row r="124" spans="1:15">
      <c r="A124" s="7">
        <f>ROWS($A$3:A124)</f>
        <v>122</v>
      </c>
      <c r="B124" s="7">
        <f>ROWS($A$3:B124)</f>
        <v>122</v>
      </c>
      <c r="C124" s="92"/>
      <c r="D124" s="106"/>
      <c r="E124" s="12" t="s">
        <v>1628</v>
      </c>
      <c r="F124" s="15" t="s">
        <v>1629</v>
      </c>
      <c r="G124" s="7"/>
      <c r="H124" s="82" t="s">
        <v>7</v>
      </c>
      <c r="I124" s="14" t="s">
        <v>23</v>
      </c>
      <c r="J124" s="374" t="str">
        <f>MID(E124,7,2)-40&amp;"/"&amp;MID(E124,9,2)&amp;"/"&amp;MID(E124,11,2)</f>
        <v>4/08/92</v>
      </c>
      <c r="K124" s="91">
        <f t="shared" ca="1" si="2"/>
        <v>30</v>
      </c>
      <c r="L124" s="14" t="s">
        <v>19</v>
      </c>
      <c r="M124" s="14" t="s">
        <v>42</v>
      </c>
      <c r="N124" s="95"/>
      <c r="O124" s="114"/>
    </row>
    <row r="125" spans="1:15">
      <c r="A125" s="7">
        <f>ROWS($A$3:A125)</f>
        <v>123</v>
      </c>
      <c r="B125" s="7">
        <f>ROWS($A$3:B125)</f>
        <v>123</v>
      </c>
      <c r="C125" s="92"/>
      <c r="D125" s="106"/>
      <c r="E125" s="12" t="s">
        <v>1630</v>
      </c>
      <c r="F125" s="15" t="s">
        <v>1631</v>
      </c>
      <c r="G125" s="7"/>
      <c r="H125" s="82" t="s">
        <v>7</v>
      </c>
      <c r="I125" s="14" t="s">
        <v>23</v>
      </c>
      <c r="J125" s="374" t="str">
        <f>MID(E125,7,2)-40&amp;"/"&amp;MID(E125,9,2)&amp;"/"&amp;MID(E125,11,2)</f>
        <v>27/10/11</v>
      </c>
      <c r="K125" s="91">
        <f t="shared" ca="1" si="2"/>
        <v>11</v>
      </c>
      <c r="L125" s="72" t="s">
        <v>38</v>
      </c>
      <c r="M125" s="14" t="s">
        <v>35</v>
      </c>
      <c r="N125" s="95"/>
      <c r="O125" s="93"/>
    </row>
    <row r="126" spans="1:15">
      <c r="A126" s="7">
        <f>ROWS($A$3:A126)</f>
        <v>124</v>
      </c>
      <c r="B126" s="7">
        <f>ROWS($A$3:B126)</f>
        <v>124</v>
      </c>
      <c r="C126" s="92"/>
      <c r="D126" s="106"/>
      <c r="E126" s="12" t="s">
        <v>1632</v>
      </c>
      <c r="F126" s="15" t="s">
        <v>1633</v>
      </c>
      <c r="G126" s="7"/>
      <c r="H126" s="82" t="s">
        <v>7</v>
      </c>
      <c r="I126" s="14" t="s">
        <v>23</v>
      </c>
      <c r="J126" s="374" t="str">
        <f>MID(E126,7,2)-40&amp;"/"&amp;MID(E126,9,2)&amp;"/"&amp;MID(E126,11,2)</f>
        <v>17/03/15</v>
      </c>
      <c r="K126" s="91">
        <f t="shared" ca="1" si="2"/>
        <v>7</v>
      </c>
      <c r="L126" s="72" t="s">
        <v>38</v>
      </c>
      <c r="M126" s="14" t="s">
        <v>798</v>
      </c>
      <c r="N126" s="95"/>
      <c r="O126" s="93"/>
    </row>
    <row r="127" spans="1:15">
      <c r="A127" s="7">
        <f>ROWS($A$3:A127)</f>
        <v>125</v>
      </c>
      <c r="B127" s="7">
        <f>ROWS($A$3:B127)</f>
        <v>125</v>
      </c>
      <c r="C127" s="92"/>
      <c r="D127" s="106"/>
      <c r="E127" s="12" t="s">
        <v>1634</v>
      </c>
      <c r="F127" s="15" t="s">
        <v>1635</v>
      </c>
      <c r="G127" s="17" t="s">
        <v>17</v>
      </c>
      <c r="H127" s="17"/>
      <c r="I127" s="14" t="s">
        <v>23</v>
      </c>
      <c r="J127" s="374" t="str">
        <f>MID(E127,7,2)&amp;"/"&amp;MID(E127,9,2)&amp;"/"&amp;MID(E127,11,2)</f>
        <v>08/11/16</v>
      </c>
      <c r="K127" s="91">
        <f t="shared" ca="1" si="2"/>
        <v>6</v>
      </c>
      <c r="L127" s="14" t="s">
        <v>1332</v>
      </c>
      <c r="M127" s="14" t="s">
        <v>798</v>
      </c>
      <c r="N127" s="95"/>
      <c r="O127" s="93"/>
    </row>
    <row r="128" spans="1:15">
      <c r="A128" s="7">
        <f>ROWS($A$3:A128)</f>
        <v>126</v>
      </c>
      <c r="B128" s="7">
        <f>ROWS($A$3:B128)</f>
        <v>126</v>
      </c>
      <c r="C128" s="14">
        <v>34</v>
      </c>
      <c r="D128" s="74" t="s">
        <v>1636</v>
      </c>
      <c r="E128" s="12" t="s">
        <v>1637</v>
      </c>
      <c r="F128" s="70" t="s">
        <v>1638</v>
      </c>
      <c r="G128" s="7"/>
      <c r="H128" s="82" t="s">
        <v>7</v>
      </c>
      <c r="I128" s="14" t="s">
        <v>1639</v>
      </c>
      <c r="J128" s="374" t="str">
        <f>MID(E128,7,2)-40&amp;"/"&amp;MID(E128,9,2)&amp;"/"&amp;MID(E128,11,2)</f>
        <v>8/01/54</v>
      </c>
      <c r="K128" s="91">
        <f t="shared" ca="1" si="2"/>
        <v>68</v>
      </c>
      <c r="L128" s="14" t="s">
        <v>113</v>
      </c>
      <c r="M128" s="14" t="s">
        <v>772</v>
      </c>
      <c r="N128" s="95"/>
      <c r="O128" s="93"/>
    </row>
    <row r="129" spans="1:15">
      <c r="A129" s="7">
        <f>ROWS($A$3:A129)</f>
        <v>127</v>
      </c>
      <c r="B129" s="7">
        <f>ROWS($A$3:B129)</f>
        <v>127</v>
      </c>
      <c r="C129" s="14">
        <v>35</v>
      </c>
      <c r="D129" s="74" t="s">
        <v>1640</v>
      </c>
      <c r="E129" s="12" t="s">
        <v>1641</v>
      </c>
      <c r="F129" s="108" t="s">
        <v>1642</v>
      </c>
      <c r="G129" s="71" t="s">
        <v>17</v>
      </c>
      <c r="H129" s="71"/>
      <c r="I129" s="14" t="s">
        <v>1643</v>
      </c>
      <c r="J129" s="374" t="str">
        <f>MID(E129,7,2)&amp;"/"&amp;MID(E129,9,2)&amp;"/"&amp;MID(E129,11,2)</f>
        <v>27/03/87</v>
      </c>
      <c r="K129" s="91">
        <f t="shared" ca="1" si="2"/>
        <v>35</v>
      </c>
      <c r="L129" s="14" t="s">
        <v>19</v>
      </c>
      <c r="M129" s="14" t="s">
        <v>42</v>
      </c>
      <c r="N129" s="95" t="s">
        <v>1644</v>
      </c>
      <c r="O129" s="93"/>
    </row>
    <row r="130" spans="1:15">
      <c r="A130" s="7">
        <f>ROWS($A$3:A130)</f>
        <v>128</v>
      </c>
      <c r="B130" s="7">
        <f>ROWS($A$3:B130)</f>
        <v>128</v>
      </c>
      <c r="C130" s="14"/>
      <c r="D130" s="74"/>
      <c r="E130" s="12" t="s">
        <v>1645</v>
      </c>
      <c r="F130" s="15" t="s">
        <v>1646</v>
      </c>
      <c r="G130" s="7"/>
      <c r="H130" s="82" t="s">
        <v>7</v>
      </c>
      <c r="I130" s="14" t="s">
        <v>23</v>
      </c>
      <c r="J130" s="374" t="str">
        <f>MID(E130,7,2)-40&amp;"/"&amp;MID(E130,9,2)&amp;"/"&amp;MID(E130,11,2)</f>
        <v>11/02/89</v>
      </c>
      <c r="K130" s="91">
        <f t="shared" ca="1" si="2"/>
        <v>33</v>
      </c>
      <c r="L130" s="14" t="s">
        <v>98</v>
      </c>
      <c r="M130" s="14" t="s">
        <v>42</v>
      </c>
      <c r="N130" s="95"/>
      <c r="O130" s="93"/>
    </row>
    <row r="131" spans="1:15">
      <c r="A131" s="7">
        <f>ROWS($A$3:A131)</f>
        <v>129</v>
      </c>
      <c r="B131" s="7">
        <f>ROWS($A$3:B131)</f>
        <v>129</v>
      </c>
      <c r="C131" s="14">
        <v>36</v>
      </c>
      <c r="D131" s="74" t="s">
        <v>1647</v>
      </c>
      <c r="E131" s="12" t="s">
        <v>1648</v>
      </c>
      <c r="F131" s="70" t="s">
        <v>1649</v>
      </c>
      <c r="G131" s="71" t="s">
        <v>17</v>
      </c>
      <c r="H131" s="71"/>
      <c r="I131" s="14" t="s">
        <v>50</v>
      </c>
      <c r="J131" s="374" t="str">
        <f>MID(E131,7,2)&amp;"/"&amp;MID(E131,9,2)&amp;"/"&amp;MID(E131,11,2)</f>
        <v>25/05/55</v>
      </c>
      <c r="K131" s="91">
        <f t="shared" ca="1" si="2"/>
        <v>67</v>
      </c>
      <c r="L131" s="14" t="s">
        <v>24</v>
      </c>
      <c r="M131" s="14" t="s">
        <v>42</v>
      </c>
      <c r="N131" s="95"/>
      <c r="O131" s="93" t="s">
        <v>78</v>
      </c>
    </row>
    <row r="132" spans="1:15">
      <c r="A132" s="7">
        <f>ROWS($A$3:A132)</f>
        <v>130</v>
      </c>
      <c r="B132" s="7">
        <f>ROWS($A$3:B132)</f>
        <v>130</v>
      </c>
      <c r="C132" s="14"/>
      <c r="D132" s="74"/>
      <c r="E132" s="12" t="s">
        <v>1650</v>
      </c>
      <c r="F132" s="15" t="s">
        <v>1651</v>
      </c>
      <c r="G132" s="7"/>
      <c r="H132" s="82" t="s">
        <v>7</v>
      </c>
      <c r="I132" s="14" t="s">
        <v>1004</v>
      </c>
      <c r="J132" s="374" t="str">
        <f>MID(E132,7,2)-40&amp;"/"&amp;MID(E132,9,2)&amp;"/"&amp;MID(E132,11,2)</f>
        <v>17/07/54</v>
      </c>
      <c r="K132" s="91">
        <f t="shared" ca="1" si="2"/>
        <v>68</v>
      </c>
      <c r="L132" s="14" t="s">
        <v>98</v>
      </c>
      <c r="M132" s="14" t="s">
        <v>1416</v>
      </c>
      <c r="N132" s="95"/>
      <c r="O132" s="93"/>
    </row>
    <row r="133" spans="1:15">
      <c r="A133" s="7">
        <f>ROWS($A$3:A133)</f>
        <v>131</v>
      </c>
      <c r="B133" s="7">
        <f>ROWS($A$3:B133)</f>
        <v>131</v>
      </c>
      <c r="C133" s="14"/>
      <c r="D133" s="74"/>
      <c r="E133" s="12" t="s">
        <v>1652</v>
      </c>
      <c r="F133" s="15" t="s">
        <v>1653</v>
      </c>
      <c r="G133" s="17" t="s">
        <v>17</v>
      </c>
      <c r="H133" s="17"/>
      <c r="I133" s="14" t="s">
        <v>23</v>
      </c>
      <c r="J133" s="374" t="str">
        <f>MID(E133,7,2)&amp;"/"&amp;MID(E133,9,2)&amp;"/"&amp;MID(E133,11,2)</f>
        <v>24/09/94</v>
      </c>
      <c r="K133" s="91">
        <f t="shared" ca="1" si="2"/>
        <v>28</v>
      </c>
      <c r="L133" s="72" t="s">
        <v>82</v>
      </c>
      <c r="M133" s="14" t="s">
        <v>74</v>
      </c>
      <c r="N133" s="95"/>
      <c r="O133" s="93"/>
    </row>
    <row r="134" spans="1:15">
      <c r="A134" s="7">
        <f>ROWS($A$3:A134)</f>
        <v>132</v>
      </c>
      <c r="B134" s="7">
        <f>ROWS($A$3:B134)</f>
        <v>132</v>
      </c>
      <c r="C134" s="14">
        <v>37</v>
      </c>
      <c r="D134" s="74" t="s">
        <v>1654</v>
      </c>
      <c r="E134" s="12" t="s">
        <v>1655</v>
      </c>
      <c r="F134" s="70" t="s">
        <v>1656</v>
      </c>
      <c r="G134" s="71" t="s">
        <v>17</v>
      </c>
      <c r="H134" s="71"/>
      <c r="I134" s="14" t="s">
        <v>1657</v>
      </c>
      <c r="J134" s="374" t="str">
        <f>MID(E134,7,2)&amp;"/"&amp;MID(E134,9,2)&amp;"/"&amp;MID(E134,11,2)</f>
        <v>07/04/79</v>
      </c>
      <c r="K134" s="91">
        <f t="shared" ca="1" si="2"/>
        <v>43</v>
      </c>
      <c r="L134" s="14" t="s">
        <v>19</v>
      </c>
      <c r="M134" s="14" t="s">
        <v>772</v>
      </c>
      <c r="N134" s="95"/>
      <c r="O134" s="93" t="s">
        <v>78</v>
      </c>
    </row>
    <row r="135" spans="1:15">
      <c r="A135" s="7">
        <f>ROWS($A$3:A135)</f>
        <v>133</v>
      </c>
      <c r="B135" s="7">
        <f>ROWS($A$3:B135)</f>
        <v>133</v>
      </c>
      <c r="C135" s="14"/>
      <c r="D135" s="74"/>
      <c r="E135" s="12" t="s">
        <v>1658</v>
      </c>
      <c r="F135" s="15" t="s">
        <v>1659</v>
      </c>
      <c r="G135" s="7"/>
      <c r="H135" s="82" t="s">
        <v>7</v>
      </c>
      <c r="I135" s="14" t="s">
        <v>50</v>
      </c>
      <c r="J135" s="374" t="str">
        <f>MID(E135,7,2)-40&amp;"/"&amp;MID(E135,9,2)&amp;"/"&amp;MID(E135,11,2)</f>
        <v>23/03/81</v>
      </c>
      <c r="K135" s="91">
        <f t="shared" ca="1" si="2"/>
        <v>41</v>
      </c>
      <c r="L135" s="14" t="s">
        <v>98</v>
      </c>
      <c r="M135" s="14" t="s">
        <v>78</v>
      </c>
      <c r="N135" s="95"/>
      <c r="O135" s="93"/>
    </row>
    <row r="136" spans="1:15">
      <c r="A136" s="7">
        <f>ROWS($A$3:A136)</f>
        <v>134</v>
      </c>
      <c r="B136" s="7">
        <f>ROWS($A$3:B136)</f>
        <v>134</v>
      </c>
      <c r="C136" s="14"/>
      <c r="D136" s="74"/>
      <c r="E136" s="12" t="s">
        <v>1660</v>
      </c>
      <c r="F136" s="15" t="s">
        <v>1661</v>
      </c>
      <c r="G136" s="17" t="s">
        <v>17</v>
      </c>
      <c r="H136" s="17"/>
      <c r="I136" s="14" t="s">
        <v>50</v>
      </c>
      <c r="J136" s="374" t="str">
        <f>MID(E136,7,2)&amp;"/"&amp;MID(E136,9,2)&amp;"/"&amp;MID(E136,11,2)</f>
        <v>06/10/10</v>
      </c>
      <c r="K136" s="91">
        <f t="shared" ca="1" si="2"/>
        <v>12</v>
      </c>
      <c r="L136" s="72" t="s">
        <v>38</v>
      </c>
      <c r="M136" s="14" t="s">
        <v>35</v>
      </c>
      <c r="N136" s="95"/>
      <c r="O136" s="93"/>
    </row>
    <row r="137" spans="1:15">
      <c r="A137" s="7">
        <f>ROWS($A$3:A137)</f>
        <v>135</v>
      </c>
      <c r="B137" s="7">
        <f>ROWS($A$3:B137)</f>
        <v>135</v>
      </c>
      <c r="C137" s="14"/>
      <c r="D137" s="74"/>
      <c r="E137" s="12" t="s">
        <v>1662</v>
      </c>
      <c r="F137" s="15" t="s">
        <v>1663</v>
      </c>
      <c r="G137" s="7"/>
      <c r="H137" s="82" t="s">
        <v>7</v>
      </c>
      <c r="I137" s="14" t="s">
        <v>656</v>
      </c>
      <c r="J137" s="374" t="str">
        <f>MID(E137,7,2)-40&amp;"/"&amp;MID(E137,9,2)&amp;"/"&amp;MID(E137,11,2)</f>
        <v>20/02/16</v>
      </c>
      <c r="K137" s="91">
        <f t="shared" ca="1" si="2"/>
        <v>6</v>
      </c>
      <c r="L137" s="14" t="s">
        <v>1332</v>
      </c>
      <c r="M137" s="14" t="s">
        <v>798</v>
      </c>
      <c r="N137" s="95"/>
      <c r="O137" s="93"/>
    </row>
    <row r="138" spans="1:15">
      <c r="A138" s="7">
        <f>ROWS($A$3:A138)</f>
        <v>136</v>
      </c>
      <c r="B138" s="7">
        <f>ROWS($A$3:B138)</f>
        <v>136</v>
      </c>
      <c r="C138" s="14">
        <v>38</v>
      </c>
      <c r="D138" s="74" t="s">
        <v>1664</v>
      </c>
      <c r="E138" s="12" t="s">
        <v>1665</v>
      </c>
      <c r="F138" s="86" t="s">
        <v>1666</v>
      </c>
      <c r="G138" s="7"/>
      <c r="H138" s="82" t="s">
        <v>7</v>
      </c>
      <c r="I138" s="14" t="s">
        <v>23</v>
      </c>
      <c r="J138" s="374" t="str">
        <f>MID(E138,7,2)-40&amp;"/"&amp;MID(E138,9,2)&amp;"/"&amp;MID(E138,11,2)</f>
        <v>5/07/92</v>
      </c>
      <c r="K138" s="91">
        <f t="shared" ca="1" si="2"/>
        <v>30</v>
      </c>
      <c r="L138" s="72" t="s">
        <v>82</v>
      </c>
      <c r="M138" s="14" t="s">
        <v>1517</v>
      </c>
      <c r="N138" s="95"/>
      <c r="O138" s="93" t="s">
        <v>78</v>
      </c>
    </row>
    <row r="139" spans="1:15">
      <c r="A139" s="7">
        <f>ROWS($A$3:A139)</f>
        <v>137</v>
      </c>
      <c r="B139" s="7">
        <f>ROWS($A$3:B139)</f>
        <v>137</v>
      </c>
      <c r="C139" s="14">
        <v>39</v>
      </c>
      <c r="D139" s="74" t="s">
        <v>1667</v>
      </c>
      <c r="E139" s="12" t="s">
        <v>1668</v>
      </c>
      <c r="F139" s="70" t="s">
        <v>1669</v>
      </c>
      <c r="G139" s="71" t="s">
        <v>17</v>
      </c>
      <c r="H139" s="71"/>
      <c r="I139" s="14" t="s">
        <v>23</v>
      </c>
      <c r="J139" s="374" t="str">
        <f>MID(E139,7,2)&amp;"/"&amp;MID(E139,9,2)&amp;"/"&amp;MID(E139,11,2)</f>
        <v>12/04/82</v>
      </c>
      <c r="K139" s="91">
        <f t="shared" ca="1" si="2"/>
        <v>40</v>
      </c>
      <c r="L139" s="14" t="s">
        <v>19</v>
      </c>
      <c r="M139" s="14" t="s">
        <v>42</v>
      </c>
      <c r="N139" s="95"/>
      <c r="O139" s="93"/>
    </row>
    <row r="140" spans="1:15">
      <c r="A140" s="7">
        <f>ROWS($A$3:A140)</f>
        <v>138</v>
      </c>
      <c r="B140" s="7">
        <f>ROWS($A$3:B140)</f>
        <v>138</v>
      </c>
      <c r="C140" s="14"/>
      <c r="D140" s="74"/>
      <c r="E140" s="12" t="s">
        <v>1670</v>
      </c>
      <c r="F140" s="15" t="s">
        <v>1671</v>
      </c>
      <c r="G140" s="7"/>
      <c r="H140" s="82" t="s">
        <v>7</v>
      </c>
      <c r="I140" s="14" t="s">
        <v>437</v>
      </c>
      <c r="J140" s="374" t="str">
        <f>MID(E140,7,2)-40&amp;"/"&amp;MID(E140,9,2)&amp;"/"&amp;MID(E140,11,2)</f>
        <v>28/01/88</v>
      </c>
      <c r="K140" s="91">
        <f t="shared" ref="K140:K203" ca="1" si="3">ROUNDDOWN(YEARFRAC(J140,TODAY(),1),0)</f>
        <v>34</v>
      </c>
      <c r="L140" s="14" t="s">
        <v>19</v>
      </c>
      <c r="M140" s="14" t="s">
        <v>42</v>
      </c>
      <c r="N140" s="95"/>
      <c r="O140" s="93"/>
    </row>
    <row r="141" spans="1:15">
      <c r="A141" s="7">
        <f>ROWS($A$3:A141)</f>
        <v>139</v>
      </c>
      <c r="B141" s="7">
        <f>ROWS($A$3:B141)</f>
        <v>139</v>
      </c>
      <c r="C141" s="14"/>
      <c r="D141" s="74"/>
      <c r="E141" s="12" t="s">
        <v>1672</v>
      </c>
      <c r="F141" s="115" t="s">
        <v>1673</v>
      </c>
      <c r="G141" s="17" t="s">
        <v>17</v>
      </c>
      <c r="H141" s="17"/>
      <c r="I141" s="14" t="s">
        <v>50</v>
      </c>
      <c r="J141" s="374" t="str">
        <f>MID(E141,7,2)&amp;"/"&amp;MID(E141,9,2)&amp;"/"&amp;MID(E141,11,2)</f>
        <v>27/11/09</v>
      </c>
      <c r="K141" s="91">
        <f t="shared" ca="1" si="3"/>
        <v>13</v>
      </c>
      <c r="L141" s="72" t="s">
        <v>38</v>
      </c>
      <c r="M141" s="14" t="s">
        <v>35</v>
      </c>
      <c r="N141" s="95"/>
      <c r="O141" s="93"/>
    </row>
    <row r="142" spans="1:15">
      <c r="A142" s="7">
        <f>ROWS($A$3:A142)</f>
        <v>140</v>
      </c>
      <c r="B142" s="7">
        <f>ROWS($A$3:B142)</f>
        <v>140</v>
      </c>
      <c r="C142" s="14"/>
      <c r="D142" s="74"/>
      <c r="E142" s="12" t="s">
        <v>1674</v>
      </c>
      <c r="F142" s="115" t="s">
        <v>1675</v>
      </c>
      <c r="G142" s="17" t="s">
        <v>17</v>
      </c>
      <c r="H142" s="17"/>
      <c r="I142" s="14" t="s">
        <v>50</v>
      </c>
      <c r="J142" s="374" t="str">
        <f>MID(E142,7,2)&amp;"/"&amp;MID(E142,9,2)&amp;"/"&amp;MID(E142,11,2)</f>
        <v>02/02/12</v>
      </c>
      <c r="K142" s="91">
        <f t="shared" ca="1" si="3"/>
        <v>10</v>
      </c>
      <c r="L142" s="72" t="s">
        <v>38</v>
      </c>
      <c r="M142" s="14" t="s">
        <v>35</v>
      </c>
      <c r="N142" s="95"/>
      <c r="O142" s="93"/>
    </row>
    <row r="143" spans="1:15">
      <c r="A143" s="7">
        <f>ROWS($A$3:A143)</f>
        <v>141</v>
      </c>
      <c r="B143" s="7">
        <f>ROWS($A$3:B143)</f>
        <v>141</v>
      </c>
      <c r="C143" s="14"/>
      <c r="D143" s="74"/>
      <c r="E143" s="12" t="s">
        <v>1676</v>
      </c>
      <c r="F143" s="15" t="s">
        <v>1677</v>
      </c>
      <c r="G143" s="7"/>
      <c r="H143" s="82" t="s">
        <v>7</v>
      </c>
      <c r="I143" s="14" t="s">
        <v>50</v>
      </c>
      <c r="J143" s="374" t="str">
        <f>MID(E143,7,2)-40&amp;"/"&amp;MID(E143,9,2)&amp;"/"&amp;MID(E143,11,2)</f>
        <v>27/03/14</v>
      </c>
      <c r="K143" s="91">
        <f t="shared" ca="1" si="3"/>
        <v>8</v>
      </c>
      <c r="L143" s="72" t="s">
        <v>38</v>
      </c>
      <c r="M143" s="14" t="s">
        <v>35</v>
      </c>
      <c r="N143" s="95"/>
      <c r="O143" s="93"/>
    </row>
    <row r="144" spans="1:15">
      <c r="A144" s="7">
        <f>ROWS($A$3:A144)</f>
        <v>142</v>
      </c>
      <c r="B144" s="7">
        <f>ROWS($A$3:B144)</f>
        <v>142</v>
      </c>
      <c r="C144" s="14">
        <v>40</v>
      </c>
      <c r="D144" s="74" t="s">
        <v>1678</v>
      </c>
      <c r="E144" s="12" t="s">
        <v>1679</v>
      </c>
      <c r="F144" s="70" t="s">
        <v>1680</v>
      </c>
      <c r="G144" s="71" t="s">
        <v>17</v>
      </c>
      <c r="H144" s="71"/>
      <c r="I144" s="14" t="s">
        <v>23</v>
      </c>
      <c r="J144" s="374" t="str">
        <f>MID(E144,7,2)&amp;"/"&amp;MID(E144,9,2)&amp;"/"&amp;MID(E144,11,2)</f>
        <v>28/04/84</v>
      </c>
      <c r="K144" s="91">
        <f t="shared" ca="1" si="3"/>
        <v>38</v>
      </c>
      <c r="L144" s="14" t="s">
        <v>98</v>
      </c>
      <c r="M144" s="14" t="s">
        <v>42</v>
      </c>
      <c r="N144" s="95" t="s">
        <v>1681</v>
      </c>
      <c r="O144" s="93"/>
    </row>
    <row r="145" spans="1:15">
      <c r="A145" s="7">
        <f>ROWS($A$3:A145)</f>
        <v>143</v>
      </c>
      <c r="B145" s="7">
        <f>ROWS($A$3:B145)</f>
        <v>143</v>
      </c>
      <c r="C145" s="14"/>
      <c r="D145" s="74"/>
      <c r="E145" s="12" t="s">
        <v>1682</v>
      </c>
      <c r="F145" s="15" t="s">
        <v>1683</v>
      </c>
      <c r="G145" s="7"/>
      <c r="H145" s="82" t="s">
        <v>7</v>
      </c>
      <c r="I145" s="14" t="s">
        <v>91</v>
      </c>
      <c r="J145" s="374" t="str">
        <f>MID(E145,7,2)-40&amp;"/"&amp;MID(E145,9,2)&amp;"/"&amp;MID(E145,11,2)</f>
        <v>9/12/81</v>
      </c>
      <c r="K145" s="91">
        <f t="shared" ca="1" si="3"/>
        <v>40</v>
      </c>
      <c r="L145" s="14" t="s">
        <v>98</v>
      </c>
      <c r="M145" s="14" t="s">
        <v>47</v>
      </c>
      <c r="N145" s="95"/>
      <c r="O145" s="93"/>
    </row>
    <row r="146" spans="1:15">
      <c r="A146" s="7">
        <f>ROWS($A$3:A146)</f>
        <v>144</v>
      </c>
      <c r="B146" s="7">
        <f>ROWS($A$3:B146)</f>
        <v>144</v>
      </c>
      <c r="C146" s="14"/>
      <c r="D146" s="74"/>
      <c r="E146" s="12" t="s">
        <v>1684</v>
      </c>
      <c r="F146" s="15" t="s">
        <v>1685</v>
      </c>
      <c r="G146" s="7"/>
      <c r="H146" s="82" t="s">
        <v>7</v>
      </c>
      <c r="I146" s="14" t="s">
        <v>393</v>
      </c>
      <c r="J146" s="374" t="str">
        <f>MID(E146,7,2)-40&amp;"/"&amp;MID(E146,9,2)&amp;"/"&amp;MID(E146,11,2)</f>
        <v>17/07/12</v>
      </c>
      <c r="K146" s="91">
        <f t="shared" ca="1" si="3"/>
        <v>10</v>
      </c>
      <c r="L146" s="72" t="s">
        <v>38</v>
      </c>
      <c r="M146" s="14" t="s">
        <v>35</v>
      </c>
      <c r="N146" s="95"/>
      <c r="O146" s="93"/>
    </row>
    <row r="147" spans="1:15">
      <c r="A147" s="7">
        <f>ROWS($A$3:A147)</f>
        <v>145</v>
      </c>
      <c r="B147" s="7">
        <f>ROWS($A$3:B147)</f>
        <v>145</v>
      </c>
      <c r="C147" s="14"/>
      <c r="D147" s="74"/>
      <c r="E147" s="12" t="s">
        <v>1686</v>
      </c>
      <c r="F147" s="15" t="s">
        <v>1687</v>
      </c>
      <c r="G147" s="17" t="s">
        <v>17</v>
      </c>
      <c r="H147" s="17"/>
      <c r="I147" s="14" t="s">
        <v>50</v>
      </c>
      <c r="J147" s="374" t="str">
        <f>MID(E147,7,2)&amp;"/"&amp;MID(E147,9,2)&amp;"/"&amp;MID(E147,11,2)</f>
        <v>18/02/16</v>
      </c>
      <c r="K147" s="91">
        <f t="shared" ca="1" si="3"/>
        <v>6</v>
      </c>
      <c r="L147" s="14" t="s">
        <v>1332</v>
      </c>
      <c r="M147" s="14" t="s">
        <v>798</v>
      </c>
      <c r="N147" s="95"/>
      <c r="O147" s="93"/>
    </row>
    <row r="148" spans="1:15">
      <c r="A148" s="7">
        <f>ROWS($A$3:A148)</f>
        <v>146</v>
      </c>
      <c r="B148" s="7">
        <f>ROWS($A$3:B148)</f>
        <v>146</v>
      </c>
      <c r="C148" s="14"/>
      <c r="D148" s="74"/>
      <c r="E148" s="12" t="s">
        <v>2420</v>
      </c>
      <c r="F148" s="15" t="s">
        <v>1688</v>
      </c>
      <c r="G148" s="7"/>
      <c r="H148" s="82" t="s">
        <v>7</v>
      </c>
      <c r="I148" s="14" t="s">
        <v>50</v>
      </c>
      <c r="J148" s="374">
        <v>43003</v>
      </c>
      <c r="K148" s="91">
        <f t="shared" ca="1" si="3"/>
        <v>5</v>
      </c>
      <c r="L148" s="14" t="s">
        <v>1332</v>
      </c>
      <c r="M148" s="14" t="s">
        <v>798</v>
      </c>
      <c r="N148" s="95"/>
      <c r="O148" s="93"/>
    </row>
    <row r="149" spans="1:15">
      <c r="A149" s="7">
        <f>ROWS($A$3:A149)</f>
        <v>147</v>
      </c>
      <c r="B149" s="7">
        <f>ROWS($A$3:B149)</f>
        <v>147</v>
      </c>
      <c r="C149" s="14">
        <v>41</v>
      </c>
      <c r="D149" s="74" t="s">
        <v>1689</v>
      </c>
      <c r="E149" s="12" t="s">
        <v>1690</v>
      </c>
      <c r="F149" s="70" t="s">
        <v>1691</v>
      </c>
      <c r="G149" s="7"/>
      <c r="H149" s="82" t="s">
        <v>7</v>
      </c>
      <c r="I149" s="14" t="s">
        <v>842</v>
      </c>
      <c r="J149" s="374" t="str">
        <f>MID(E149,7,2)-40&amp;"/"&amp;MID(E149,9,2)&amp;"/"&amp;MID(E149,11,2)</f>
        <v>15/12/49</v>
      </c>
      <c r="K149" s="91">
        <f t="shared" ca="1" si="3"/>
        <v>72</v>
      </c>
      <c r="L149" s="14" t="s">
        <v>24</v>
      </c>
      <c r="M149" s="14" t="s">
        <v>772</v>
      </c>
      <c r="N149" s="95" t="s">
        <v>1692</v>
      </c>
      <c r="O149" s="93"/>
    </row>
    <row r="150" spans="1:15">
      <c r="A150" s="7">
        <f>ROWS($A$3:A150)</f>
        <v>148</v>
      </c>
      <c r="B150" s="7">
        <f>ROWS($A$3:B150)</f>
        <v>148</v>
      </c>
      <c r="C150" s="14"/>
      <c r="D150" s="74"/>
      <c r="E150" s="12" t="s">
        <v>1693</v>
      </c>
      <c r="F150" s="15" t="s">
        <v>1694</v>
      </c>
      <c r="G150" s="7"/>
      <c r="H150" s="82" t="s">
        <v>7</v>
      </c>
      <c r="I150" s="14" t="s">
        <v>23</v>
      </c>
      <c r="J150" s="374" t="str">
        <f>MID(E150,7,2)-40&amp;"/"&amp;MID(E150,9,2)&amp;"/"&amp;MID(E150,11,2)</f>
        <v>5/11/90</v>
      </c>
      <c r="K150" s="91">
        <f t="shared" ca="1" si="3"/>
        <v>32</v>
      </c>
      <c r="L150" s="14" t="s">
        <v>19</v>
      </c>
      <c r="M150" s="14" t="s">
        <v>42</v>
      </c>
      <c r="N150" s="95"/>
      <c r="O150" s="93"/>
    </row>
    <row r="151" spans="1:15">
      <c r="A151" s="7">
        <f>ROWS($A$3:A151)</f>
        <v>149</v>
      </c>
      <c r="B151" s="7">
        <f>ROWS($A$3:B151)</f>
        <v>149</v>
      </c>
      <c r="C151" s="14">
        <v>42</v>
      </c>
      <c r="D151" s="74" t="s">
        <v>1695</v>
      </c>
      <c r="E151" s="12" t="s">
        <v>1696</v>
      </c>
      <c r="F151" s="70" t="s">
        <v>1697</v>
      </c>
      <c r="G151" s="71" t="s">
        <v>17</v>
      </c>
      <c r="H151" s="71"/>
      <c r="I151" s="14" t="s">
        <v>23</v>
      </c>
      <c r="J151" s="374" t="str">
        <f>MID(E151,7,2)&amp;"/"&amp;MID(E151,9,2)&amp;"/"&amp;MID(E151,11,2)</f>
        <v>12/10/84</v>
      </c>
      <c r="K151" s="91">
        <f t="shared" ca="1" si="3"/>
        <v>38</v>
      </c>
      <c r="L151" s="14" t="s">
        <v>19</v>
      </c>
      <c r="M151" s="14" t="s">
        <v>42</v>
      </c>
      <c r="N151" s="95"/>
      <c r="O151" s="93"/>
    </row>
    <row r="152" spans="1:15">
      <c r="A152" s="7">
        <f>ROWS($A$3:A152)</f>
        <v>150</v>
      </c>
      <c r="B152" s="7">
        <f>ROWS($A$3:B152)</f>
        <v>150</v>
      </c>
      <c r="C152" s="14"/>
      <c r="D152" s="74"/>
      <c r="E152" s="12" t="s">
        <v>1698</v>
      </c>
      <c r="F152" s="15" t="s">
        <v>1699</v>
      </c>
      <c r="G152" s="7"/>
      <c r="H152" s="82" t="s">
        <v>7</v>
      </c>
      <c r="I152" s="14" t="s">
        <v>656</v>
      </c>
      <c r="J152" s="374" t="str">
        <f>MID(E152,7,2)-40&amp;"/"&amp;MID(E152,9,2)&amp;"/"&amp;MID(E152,11,2)</f>
        <v>1/05/90</v>
      </c>
      <c r="K152" s="91">
        <f t="shared" ca="1" si="3"/>
        <v>32</v>
      </c>
      <c r="L152" s="14" t="s">
        <v>24</v>
      </c>
      <c r="M152" s="14" t="s">
        <v>42</v>
      </c>
      <c r="N152" s="95"/>
      <c r="O152" s="93"/>
    </row>
    <row r="153" spans="1:15">
      <c r="A153" s="7">
        <f>ROWS($A$3:A153)</f>
        <v>151</v>
      </c>
      <c r="B153" s="7">
        <f>ROWS($A$3:B153)</f>
        <v>151</v>
      </c>
      <c r="C153" s="14"/>
      <c r="D153" s="74"/>
      <c r="E153" s="12" t="s">
        <v>1700</v>
      </c>
      <c r="F153" s="15" t="s">
        <v>1701</v>
      </c>
      <c r="G153" s="17" t="s">
        <v>17</v>
      </c>
      <c r="H153" s="17"/>
      <c r="I153" s="14" t="s">
        <v>23</v>
      </c>
      <c r="J153" s="374" t="str">
        <f>MID(E153,7,2)&amp;"/"&amp;MID(E153,9,2)&amp;"/"&amp;MID(E153,11,2)</f>
        <v>19/03/16</v>
      </c>
      <c r="K153" s="91">
        <f t="shared" ca="1" si="3"/>
        <v>6</v>
      </c>
      <c r="L153" s="14" t="s">
        <v>1332</v>
      </c>
      <c r="M153" s="14" t="s">
        <v>798</v>
      </c>
      <c r="N153" s="95"/>
      <c r="O153" s="93"/>
    </row>
    <row r="154" spans="1:15">
      <c r="A154" s="7">
        <f>ROWS($A$3:A154)</f>
        <v>152</v>
      </c>
      <c r="B154" s="7">
        <f>ROWS($A$3:B154)</f>
        <v>152</v>
      </c>
      <c r="C154" s="14">
        <v>43</v>
      </c>
      <c r="D154" s="74" t="s">
        <v>1702</v>
      </c>
      <c r="E154" s="12" t="s">
        <v>1703</v>
      </c>
      <c r="F154" s="70" t="s">
        <v>1704</v>
      </c>
      <c r="G154" s="71" t="s">
        <v>17</v>
      </c>
      <c r="H154" s="71"/>
      <c r="I154" s="14" t="s">
        <v>23</v>
      </c>
      <c r="J154" s="374" t="str">
        <f>MID(E154,7,2)&amp;"/"&amp;MID(E154,9,2)&amp;"/"&amp;MID(E154,11,2)</f>
        <v>16/04/68</v>
      </c>
      <c r="K154" s="91">
        <f t="shared" ca="1" si="3"/>
        <v>54</v>
      </c>
      <c r="L154" s="14" t="s">
        <v>19</v>
      </c>
      <c r="M154" s="14" t="s">
        <v>42</v>
      </c>
      <c r="N154" s="95"/>
      <c r="O154" s="93" t="s">
        <v>78</v>
      </c>
    </row>
    <row r="155" spans="1:15">
      <c r="A155" s="7">
        <f>ROWS($A$3:A155)</f>
        <v>153</v>
      </c>
      <c r="B155" s="7">
        <f>ROWS($A$3:B155)</f>
        <v>153</v>
      </c>
      <c r="C155" s="14"/>
      <c r="D155" s="74"/>
      <c r="E155" s="12" t="s">
        <v>1705</v>
      </c>
      <c r="F155" s="15" t="s">
        <v>1706</v>
      </c>
      <c r="G155" s="7"/>
      <c r="H155" s="82" t="s">
        <v>7</v>
      </c>
      <c r="I155" s="14" t="s">
        <v>1707</v>
      </c>
      <c r="J155" s="374" t="str">
        <f>MID(E155,7,2)-40&amp;"/"&amp;MID(E155,9,2)&amp;"/"&amp;MID(E155,11,2)</f>
        <v>23/12/66</v>
      </c>
      <c r="K155" s="91">
        <f t="shared" ca="1" si="3"/>
        <v>55</v>
      </c>
      <c r="L155" s="14" t="s">
        <v>19</v>
      </c>
      <c r="M155" s="14" t="s">
        <v>78</v>
      </c>
      <c r="N155" s="95"/>
      <c r="O155" s="93"/>
    </row>
    <row r="156" spans="1:15">
      <c r="A156" s="7">
        <f>ROWS($A$3:A156)</f>
        <v>154</v>
      </c>
      <c r="B156" s="7">
        <f>ROWS($A$3:B156)</f>
        <v>154</v>
      </c>
      <c r="C156" s="14"/>
      <c r="D156" s="74"/>
      <c r="E156" s="12" t="s">
        <v>1708</v>
      </c>
      <c r="F156" s="15" t="s">
        <v>1709</v>
      </c>
      <c r="G156" s="17" t="s">
        <v>17</v>
      </c>
      <c r="H156" s="17"/>
      <c r="I156" s="14" t="s">
        <v>50</v>
      </c>
      <c r="J156" s="374" t="str">
        <f>MID(E156,7,2)&amp;"/"&amp;MID(E156,9,2)&amp;"/"&amp;MID(E156,11,2)</f>
        <v>11/10/93</v>
      </c>
      <c r="K156" s="91">
        <f t="shared" ca="1" si="3"/>
        <v>29</v>
      </c>
      <c r="L156" s="14" t="s">
        <v>98</v>
      </c>
      <c r="M156" s="14" t="s">
        <v>42</v>
      </c>
      <c r="N156" s="95"/>
      <c r="O156" s="93"/>
    </row>
    <row r="157" spans="1:15">
      <c r="A157" s="7">
        <f>ROWS($A$3:A157)</f>
        <v>155</v>
      </c>
      <c r="B157" s="7">
        <f>ROWS($A$3:B157)</f>
        <v>155</v>
      </c>
      <c r="C157" s="14"/>
      <c r="D157" s="74"/>
      <c r="E157" s="12" t="s">
        <v>1710</v>
      </c>
      <c r="F157" s="15" t="s">
        <v>1711</v>
      </c>
      <c r="G157" s="7"/>
      <c r="H157" s="82" t="s">
        <v>7</v>
      </c>
      <c r="I157" s="14" t="s">
        <v>50</v>
      </c>
      <c r="J157" s="374" t="str">
        <f>MID(E157,7,2)-40&amp;"/"&amp;MID(E157,9,2)&amp;"/"&amp;MID(E157,11,2)</f>
        <v>7/12/95</v>
      </c>
      <c r="K157" s="91">
        <f t="shared" ca="1" si="3"/>
        <v>26</v>
      </c>
      <c r="L157" s="14" t="s">
        <v>98</v>
      </c>
      <c r="M157" s="14" t="s">
        <v>74</v>
      </c>
      <c r="N157" s="95"/>
      <c r="O157" s="93"/>
    </row>
    <row r="158" spans="1:15">
      <c r="A158" s="7">
        <f>ROWS($A$3:A158)</f>
        <v>156</v>
      </c>
      <c r="B158" s="7">
        <f>ROWS($A$3:B158)</f>
        <v>156</v>
      </c>
      <c r="C158" s="14"/>
      <c r="D158" s="74"/>
      <c r="E158" s="12" t="s">
        <v>1712</v>
      </c>
      <c r="F158" s="15" t="s">
        <v>1713</v>
      </c>
      <c r="G158" s="7"/>
      <c r="H158" s="82" t="s">
        <v>7</v>
      </c>
      <c r="I158" s="14" t="s">
        <v>23</v>
      </c>
      <c r="J158" s="374" t="str">
        <f>MID(E158,7,2)-40&amp;"/"&amp;MID(E158,9,2)&amp;"/"&amp;MID(E158,11,2)</f>
        <v>5/02/01</v>
      </c>
      <c r="K158" s="91">
        <f t="shared" ca="1" si="3"/>
        <v>21</v>
      </c>
      <c r="L158" s="14" t="s">
        <v>98</v>
      </c>
      <c r="M158" s="14" t="s">
        <v>245</v>
      </c>
      <c r="N158" s="95"/>
      <c r="O158" s="93"/>
    </row>
    <row r="159" spans="1:15">
      <c r="A159" s="7">
        <f>ROWS($A$3:A159)</f>
        <v>157</v>
      </c>
      <c r="B159" s="7">
        <f>ROWS($A$3:B159)</f>
        <v>157</v>
      </c>
      <c r="C159" s="14">
        <v>44</v>
      </c>
      <c r="D159" s="74" t="s">
        <v>1714</v>
      </c>
      <c r="E159" s="12" t="s">
        <v>1715</v>
      </c>
      <c r="F159" s="70" t="s">
        <v>1716</v>
      </c>
      <c r="G159" s="71" t="s">
        <v>17</v>
      </c>
      <c r="H159" s="71"/>
      <c r="I159" s="14" t="s">
        <v>23</v>
      </c>
      <c r="J159" s="374" t="str">
        <f>MID(E159,7,2)&amp;"/"&amp;MID(E159,9,2)&amp;"/"&amp;MID(E159,11,2)</f>
        <v>16/04/66</v>
      </c>
      <c r="K159" s="91">
        <f t="shared" ca="1" si="3"/>
        <v>56</v>
      </c>
      <c r="L159" s="14" t="s">
        <v>19</v>
      </c>
      <c r="M159" s="14" t="s">
        <v>429</v>
      </c>
      <c r="N159" s="95"/>
      <c r="O159" s="93"/>
    </row>
    <row r="160" spans="1:15">
      <c r="A160" s="7">
        <f>ROWS($A$3:A160)</f>
        <v>158</v>
      </c>
      <c r="B160" s="7">
        <f>ROWS($A$3:B160)</f>
        <v>158</v>
      </c>
      <c r="C160" s="14"/>
      <c r="D160" s="74"/>
      <c r="E160" s="12" t="s">
        <v>1717</v>
      </c>
      <c r="F160" s="15" t="s">
        <v>1718</v>
      </c>
      <c r="G160" s="7"/>
      <c r="H160" s="82" t="s">
        <v>7</v>
      </c>
      <c r="I160" s="14" t="s">
        <v>771</v>
      </c>
      <c r="J160" s="374" t="str">
        <f>MID(E160,7,2)-40&amp;"/"&amp;MID(E160,9,2)&amp;"/"&amp;MID(E160,11,2)</f>
        <v>25/05/68</v>
      </c>
      <c r="K160" s="91">
        <f t="shared" ca="1" si="3"/>
        <v>54</v>
      </c>
      <c r="L160" s="14" t="s">
        <v>19</v>
      </c>
      <c r="M160" s="14" t="s">
        <v>429</v>
      </c>
      <c r="N160" s="95"/>
      <c r="O160" s="93"/>
    </row>
    <row r="161" spans="1:15">
      <c r="A161" s="7">
        <f>ROWS($A$3:A161)</f>
        <v>159</v>
      </c>
      <c r="B161" s="7">
        <f>ROWS($A$3:B161)</f>
        <v>159</v>
      </c>
      <c r="C161" s="14"/>
      <c r="D161" s="74"/>
      <c r="E161" s="12" t="s">
        <v>1719</v>
      </c>
      <c r="F161" s="15" t="s">
        <v>1720</v>
      </c>
      <c r="G161" s="17" t="s">
        <v>17</v>
      </c>
      <c r="H161" s="17"/>
      <c r="I161" s="14" t="s">
        <v>23</v>
      </c>
      <c r="J161" s="374" t="str">
        <f>MID(E161,7,2)&amp;"/"&amp;MID(E161,9,2)&amp;"/"&amp;MID(E161,11,2)</f>
        <v>25/05/86</v>
      </c>
      <c r="K161" s="91">
        <f t="shared" ca="1" si="3"/>
        <v>36</v>
      </c>
      <c r="L161" s="14" t="s">
        <v>19</v>
      </c>
      <c r="M161" s="14" t="s">
        <v>42</v>
      </c>
      <c r="N161" s="95"/>
      <c r="O161" s="93"/>
    </row>
    <row r="162" spans="1:15">
      <c r="A162" s="7">
        <f>ROWS($A$3:A162)</f>
        <v>160</v>
      </c>
      <c r="B162" s="7">
        <f>ROWS($A$3:B162)</f>
        <v>160</v>
      </c>
      <c r="C162" s="14"/>
      <c r="D162" s="74"/>
      <c r="E162" s="12" t="s">
        <v>1721</v>
      </c>
      <c r="F162" s="15" t="s">
        <v>1722</v>
      </c>
      <c r="G162" s="7"/>
      <c r="H162" s="82" t="s">
        <v>7</v>
      </c>
      <c r="I162" s="14" t="s">
        <v>23</v>
      </c>
      <c r="J162" s="374" t="str">
        <f>MID(E162,7,2)-40&amp;"/"&amp;MID(E162,9,2)&amp;"/"&amp;MID(E162,11,2)</f>
        <v>13/05/95</v>
      </c>
      <c r="K162" s="91">
        <f t="shared" ca="1" si="3"/>
        <v>27</v>
      </c>
      <c r="L162" s="14" t="s">
        <v>19</v>
      </c>
      <c r="M162" s="14" t="s">
        <v>42</v>
      </c>
      <c r="N162" s="95"/>
      <c r="O162" s="93"/>
    </row>
    <row r="163" spans="1:15">
      <c r="A163" s="7">
        <f>ROWS($A$3:A163)</f>
        <v>161</v>
      </c>
      <c r="B163" s="7">
        <f>ROWS($A$3:B163)</f>
        <v>161</v>
      </c>
      <c r="C163" s="14"/>
      <c r="D163" s="74"/>
      <c r="E163" s="12" t="s">
        <v>1723</v>
      </c>
      <c r="F163" s="15" t="s">
        <v>1724</v>
      </c>
      <c r="G163" s="17" t="s">
        <v>17</v>
      </c>
      <c r="H163" s="17"/>
      <c r="I163" s="14" t="s">
        <v>23</v>
      </c>
      <c r="J163" s="374" t="str">
        <f>MID(E163,7,2)&amp;"/"&amp;MID(E163,9,2)&amp;"/"&amp;MID(E163,11,2)</f>
        <v>20/03/00</v>
      </c>
      <c r="K163" s="91">
        <f t="shared" ca="1" si="3"/>
        <v>22</v>
      </c>
      <c r="L163" s="14" t="s">
        <v>19</v>
      </c>
      <c r="M163" s="14" t="s">
        <v>42</v>
      </c>
      <c r="N163" s="95"/>
      <c r="O163" s="93"/>
    </row>
    <row r="164" spans="1:15">
      <c r="A164" s="7">
        <f>ROWS($A$3:A164)</f>
        <v>162</v>
      </c>
      <c r="B164" s="7">
        <f>ROWS($A$3:B164)</f>
        <v>162</v>
      </c>
      <c r="C164" s="14">
        <v>45</v>
      </c>
      <c r="D164" s="74" t="s">
        <v>1725</v>
      </c>
      <c r="E164" s="12" t="s">
        <v>1726</v>
      </c>
      <c r="F164" s="70" t="s">
        <v>1727</v>
      </c>
      <c r="G164" s="7"/>
      <c r="H164" s="82" t="s">
        <v>7</v>
      </c>
      <c r="I164" s="14" t="s">
        <v>842</v>
      </c>
      <c r="J164" s="374" t="str">
        <f>MID(E164,7,2)-40&amp;"/"&amp;MID(E164,9,2)&amp;"/"&amp;MID(E164,11,2)</f>
        <v>3/04/40</v>
      </c>
      <c r="K164" s="91">
        <f t="shared" ca="1" si="3"/>
        <v>82</v>
      </c>
      <c r="L164" s="14" t="s">
        <v>24</v>
      </c>
      <c r="M164" s="14" t="s">
        <v>772</v>
      </c>
      <c r="N164" s="95" t="s">
        <v>1728</v>
      </c>
      <c r="O164" s="93"/>
    </row>
    <row r="165" spans="1:15">
      <c r="A165" s="7">
        <f>ROWS($A$3:A165)</f>
        <v>163</v>
      </c>
      <c r="B165" s="7">
        <f>ROWS($A$3:B165)</f>
        <v>163</v>
      </c>
      <c r="C165" s="14">
        <v>46</v>
      </c>
      <c r="D165" s="74" t="s">
        <v>1729</v>
      </c>
      <c r="E165" s="12" t="s">
        <v>1730</v>
      </c>
      <c r="F165" s="70" t="s">
        <v>1731</v>
      </c>
      <c r="G165" s="71" t="s">
        <v>17</v>
      </c>
      <c r="H165" s="71"/>
      <c r="I165" s="14" t="s">
        <v>23</v>
      </c>
      <c r="J165" s="374" t="str">
        <f>MID(E165,7,2)&amp;"/"&amp;MID(E165,9,2)&amp;"/"&amp;MID(E165,11,2)</f>
        <v>06/03/78</v>
      </c>
      <c r="K165" s="91">
        <f t="shared" ca="1" si="3"/>
        <v>44</v>
      </c>
      <c r="L165" s="14" t="s">
        <v>24</v>
      </c>
      <c r="M165" s="14" t="s">
        <v>42</v>
      </c>
      <c r="N165" s="95" t="s">
        <v>1184</v>
      </c>
      <c r="O165" s="93"/>
    </row>
    <row r="166" spans="1:15">
      <c r="A166" s="7">
        <f>ROWS($A$3:A166)</f>
        <v>164</v>
      </c>
      <c r="B166" s="7">
        <f>ROWS($A$3:B166)</f>
        <v>164</v>
      </c>
      <c r="C166" s="14"/>
      <c r="D166" s="74"/>
      <c r="E166" s="12" t="s">
        <v>1732</v>
      </c>
      <c r="F166" s="15" t="s">
        <v>1733</v>
      </c>
      <c r="G166" s="7"/>
      <c r="H166" s="82" t="s">
        <v>7</v>
      </c>
      <c r="I166" s="14" t="s">
        <v>1734</v>
      </c>
      <c r="J166" s="374" t="str">
        <f>MID(E166,7,2)-40&amp;"/"&amp;MID(E166,9,2)&amp;"/"&amp;MID(E166,11,2)</f>
        <v>11/11/78</v>
      </c>
      <c r="K166" s="91">
        <f t="shared" ca="1" si="3"/>
        <v>44</v>
      </c>
      <c r="L166" s="14" t="s">
        <v>19</v>
      </c>
      <c r="M166" s="14" t="s">
        <v>42</v>
      </c>
      <c r="N166" s="95"/>
      <c r="O166" s="93"/>
    </row>
    <row r="167" spans="1:15">
      <c r="A167" s="7">
        <f>ROWS($A$3:A167)</f>
        <v>165</v>
      </c>
      <c r="B167" s="7">
        <f>ROWS($A$3:B167)</f>
        <v>165</v>
      </c>
      <c r="C167" s="14"/>
      <c r="D167" s="74"/>
      <c r="E167" s="12" t="s">
        <v>1735</v>
      </c>
      <c r="F167" s="15" t="s">
        <v>1736</v>
      </c>
      <c r="G167" s="17" t="s">
        <v>17</v>
      </c>
      <c r="H167" s="17"/>
      <c r="I167" s="14" t="s">
        <v>50</v>
      </c>
      <c r="J167" s="374" t="str">
        <f>MID(E167,7,2)&amp;"/"&amp;MID(E167,9,2)&amp;"/"&amp;MID(E167,11,2)</f>
        <v>20/04/12</v>
      </c>
      <c r="K167" s="91">
        <f t="shared" ca="1" si="3"/>
        <v>10</v>
      </c>
      <c r="L167" s="72" t="s">
        <v>38</v>
      </c>
      <c r="M167" s="14" t="s">
        <v>35</v>
      </c>
      <c r="N167" s="95"/>
      <c r="O167" s="93"/>
    </row>
    <row r="168" spans="1:15">
      <c r="A168" s="7">
        <f>ROWS($A$3:A168)</f>
        <v>166</v>
      </c>
      <c r="B168" s="7">
        <f>ROWS($A$3:B168)</f>
        <v>166</v>
      </c>
      <c r="C168" s="14"/>
      <c r="D168" s="74"/>
      <c r="E168" s="12" t="s">
        <v>1737</v>
      </c>
      <c r="F168" s="15" t="s">
        <v>1738</v>
      </c>
      <c r="G168" s="17" t="s">
        <v>17</v>
      </c>
      <c r="H168" s="17"/>
      <c r="I168" s="14" t="s">
        <v>50</v>
      </c>
      <c r="J168" s="374" t="str">
        <f>MID(E168,7,2)&amp;"/"&amp;MID(E168,9,2)&amp;"/"&amp;MID(E168,11,2)</f>
        <v>21/07/14</v>
      </c>
      <c r="K168" s="91">
        <f t="shared" ca="1" si="3"/>
        <v>8</v>
      </c>
      <c r="L168" s="72" t="s">
        <v>38</v>
      </c>
      <c r="M168" s="14" t="s">
        <v>35</v>
      </c>
      <c r="N168" s="95"/>
      <c r="O168" s="93"/>
    </row>
    <row r="169" spans="1:15">
      <c r="A169" s="7">
        <f>ROWS($A$3:A169)</f>
        <v>167</v>
      </c>
      <c r="B169" s="7">
        <f>ROWS($A$3:B169)</f>
        <v>167</v>
      </c>
      <c r="C169" s="14"/>
      <c r="D169" s="74"/>
      <c r="E169" s="12" t="s">
        <v>1739</v>
      </c>
      <c r="F169" s="15" t="s">
        <v>1740</v>
      </c>
      <c r="G169" s="17" t="s">
        <v>17</v>
      </c>
      <c r="H169" s="17"/>
      <c r="I169" s="14" t="s">
        <v>50</v>
      </c>
      <c r="J169" s="374" t="str">
        <f>MID(E169,7,2)&amp;"/"&amp;MID(E169,9,2)&amp;"/"&amp;MID(E169,11,2)</f>
        <v>26/05/16</v>
      </c>
      <c r="K169" s="91">
        <f t="shared" ca="1" si="3"/>
        <v>6</v>
      </c>
      <c r="L169" s="14" t="s">
        <v>1332</v>
      </c>
      <c r="M169" s="14" t="s">
        <v>798</v>
      </c>
      <c r="N169" s="95"/>
      <c r="O169" s="93"/>
    </row>
    <row r="170" spans="1:15">
      <c r="A170" s="7">
        <f>ROWS($A$3:A170)</f>
        <v>168</v>
      </c>
      <c r="B170" s="7">
        <f>ROWS($A$3:B170)</f>
        <v>168</v>
      </c>
      <c r="C170" s="14">
        <v>47</v>
      </c>
      <c r="D170" s="74" t="s">
        <v>1741</v>
      </c>
      <c r="E170" s="12" t="s">
        <v>1742</v>
      </c>
      <c r="F170" s="70" t="s">
        <v>1743</v>
      </c>
      <c r="G170" s="71" t="s">
        <v>17</v>
      </c>
      <c r="H170" s="71"/>
      <c r="I170" s="14" t="s">
        <v>249</v>
      </c>
      <c r="J170" s="374" t="str">
        <f>MID(E170,7,2)&amp;"/"&amp;MID(E170,9,2)&amp;"/"&amp;MID(E170,11,2)</f>
        <v>10/05/56</v>
      </c>
      <c r="K170" s="91">
        <f t="shared" ca="1" si="3"/>
        <v>66</v>
      </c>
      <c r="L170" s="14" t="s">
        <v>19</v>
      </c>
      <c r="M170" s="14" t="s">
        <v>42</v>
      </c>
      <c r="N170" s="95" t="s">
        <v>1184</v>
      </c>
      <c r="O170" s="93"/>
    </row>
    <row r="171" spans="1:15">
      <c r="A171" s="7">
        <f>ROWS($A$3:A171)</f>
        <v>169</v>
      </c>
      <c r="B171" s="7">
        <f>ROWS($A$3:B171)</f>
        <v>169</v>
      </c>
      <c r="C171" s="14"/>
      <c r="D171" s="74"/>
      <c r="E171" s="12" t="s">
        <v>1744</v>
      </c>
      <c r="F171" s="15" t="s">
        <v>1745</v>
      </c>
      <c r="G171" s="7"/>
      <c r="H171" s="82" t="s">
        <v>7</v>
      </c>
      <c r="I171" s="14" t="s">
        <v>1746</v>
      </c>
      <c r="J171" s="374" t="str">
        <f>MID(E171,7,2)-40&amp;"/"&amp;MID(E171,9,2)&amp;"/"&amp;MID(E171,11,2)</f>
        <v>2/06/62</v>
      </c>
      <c r="K171" s="91">
        <f t="shared" ca="1" si="3"/>
        <v>60</v>
      </c>
      <c r="L171" s="14" t="s">
        <v>19</v>
      </c>
      <c r="M171" s="14" t="s">
        <v>42</v>
      </c>
      <c r="N171" s="95"/>
      <c r="O171" s="93"/>
    </row>
    <row r="172" spans="1:15">
      <c r="A172" s="7">
        <f>ROWS($A$3:A172)</f>
        <v>170</v>
      </c>
      <c r="B172" s="7">
        <f>ROWS($A$3:B172)</f>
        <v>170</v>
      </c>
      <c r="C172" s="14"/>
      <c r="D172" s="74"/>
      <c r="E172" s="12" t="s">
        <v>1747</v>
      </c>
      <c r="F172" s="15" t="s">
        <v>1748</v>
      </c>
      <c r="G172" s="7"/>
      <c r="H172" s="82" t="s">
        <v>7</v>
      </c>
      <c r="I172" s="14" t="s">
        <v>23</v>
      </c>
      <c r="J172" s="374" t="str">
        <f>MID(E172,7,2)-40&amp;"/"&amp;MID(E172,9,2)&amp;"/"&amp;MID(E172,11,2)</f>
        <v>9/11/11</v>
      </c>
      <c r="K172" s="91">
        <f t="shared" ca="1" si="3"/>
        <v>11</v>
      </c>
      <c r="L172" s="72" t="s">
        <v>38</v>
      </c>
      <c r="M172" s="14" t="s">
        <v>35</v>
      </c>
      <c r="N172" s="95"/>
      <c r="O172" s="93"/>
    </row>
    <row r="173" spans="1:15">
      <c r="A173" s="7">
        <f>ROWS($A$3:A173)</f>
        <v>171</v>
      </c>
      <c r="B173" s="7">
        <f>ROWS($A$3:B173)</f>
        <v>171</v>
      </c>
      <c r="C173" s="14">
        <v>48</v>
      </c>
      <c r="D173" s="74" t="s">
        <v>1749</v>
      </c>
      <c r="E173" s="12" t="s">
        <v>1750</v>
      </c>
      <c r="F173" s="70" t="s">
        <v>1751</v>
      </c>
      <c r="G173" s="71" t="s">
        <v>17</v>
      </c>
      <c r="H173" s="71"/>
      <c r="I173" s="14" t="s">
        <v>23</v>
      </c>
      <c r="J173" s="374" t="str">
        <f>MID(E173,7,2)&amp;"/"&amp;MID(E173,9,2)&amp;"/"&amp;MID(E173,11,2)</f>
        <v>27/01/81</v>
      </c>
      <c r="K173" s="91">
        <f t="shared" ca="1" si="3"/>
        <v>41</v>
      </c>
      <c r="L173" s="14" t="s">
        <v>19</v>
      </c>
      <c r="M173" s="14" t="s">
        <v>42</v>
      </c>
      <c r="N173" s="95" t="s">
        <v>1752</v>
      </c>
      <c r="O173" s="93"/>
    </row>
    <row r="174" spans="1:15">
      <c r="A174" s="7">
        <f>ROWS($A$3:A174)</f>
        <v>172</v>
      </c>
      <c r="B174" s="7">
        <f>ROWS($A$3:B174)</f>
        <v>172</v>
      </c>
      <c r="C174" s="14"/>
      <c r="D174" s="74"/>
      <c r="E174" s="12" t="s">
        <v>1753</v>
      </c>
      <c r="F174" s="15" t="s">
        <v>1754</v>
      </c>
      <c r="G174" s="7"/>
      <c r="H174" s="82" t="s">
        <v>7</v>
      </c>
      <c r="I174" s="14" t="s">
        <v>1755</v>
      </c>
      <c r="J174" s="374" t="str">
        <f>MID(E174,7,2)-40&amp;"/"&amp;MID(E174,9,2)&amp;"/"&amp;MID(E174,11,2)</f>
        <v>16/10/84</v>
      </c>
      <c r="K174" s="91">
        <f t="shared" ca="1" si="3"/>
        <v>38</v>
      </c>
      <c r="L174" s="14" t="s">
        <v>24</v>
      </c>
      <c r="M174" s="14" t="s">
        <v>42</v>
      </c>
      <c r="N174" s="95"/>
      <c r="O174" s="93"/>
    </row>
    <row r="175" spans="1:15">
      <c r="A175" s="7">
        <f>ROWS($A$3:A175)</f>
        <v>173</v>
      </c>
      <c r="B175" s="7">
        <f>ROWS($A$3:B175)</f>
        <v>173</v>
      </c>
      <c r="C175" s="14"/>
      <c r="D175" s="74"/>
      <c r="E175" s="12" t="s">
        <v>1756</v>
      </c>
      <c r="F175" s="15" t="s">
        <v>1757</v>
      </c>
      <c r="G175" s="17" t="s">
        <v>17</v>
      </c>
      <c r="H175" s="17"/>
      <c r="I175" s="14" t="s">
        <v>191</v>
      </c>
      <c r="J175" s="374" t="str">
        <f>MID(E175,7,2)&amp;"/"&amp;MID(E175,9,2)&amp;"/"&amp;MID(E175,11,2)</f>
        <v>16/04/04</v>
      </c>
      <c r="K175" s="91">
        <f t="shared" ca="1" si="3"/>
        <v>18</v>
      </c>
      <c r="L175" s="14" t="s">
        <v>19</v>
      </c>
      <c r="M175" s="14" t="s">
        <v>35</v>
      </c>
      <c r="N175" s="95"/>
      <c r="O175" s="93"/>
    </row>
    <row r="176" spans="1:15">
      <c r="A176" s="7">
        <f>ROWS($A$3:A176)</f>
        <v>174</v>
      </c>
      <c r="B176" s="7">
        <f>ROWS($A$3:B176)</f>
        <v>174</v>
      </c>
      <c r="C176" s="14"/>
      <c r="D176" s="74"/>
      <c r="E176" s="12" t="s">
        <v>1758</v>
      </c>
      <c r="F176" s="15" t="s">
        <v>1759</v>
      </c>
      <c r="G176" s="17" t="s">
        <v>17</v>
      </c>
      <c r="H176" s="17"/>
      <c r="I176" s="14" t="s">
        <v>23</v>
      </c>
      <c r="J176" s="374" t="str">
        <f>MID(E176,7,2)&amp;"/"&amp;MID(E176,9,2)&amp;"/"&amp;MID(E176,11,2)</f>
        <v>05/03/07</v>
      </c>
      <c r="K176" s="91">
        <f t="shared" ca="1" si="3"/>
        <v>15</v>
      </c>
      <c r="L176" s="14" t="s">
        <v>113</v>
      </c>
      <c r="M176" s="14" t="s">
        <v>35</v>
      </c>
      <c r="N176" s="95"/>
      <c r="O176" s="93"/>
    </row>
    <row r="177" spans="1:15">
      <c r="A177" s="7">
        <f>ROWS($A$3:A177)</f>
        <v>175</v>
      </c>
      <c r="B177" s="7">
        <f>ROWS($A$3:B177)</f>
        <v>175</v>
      </c>
      <c r="C177" s="14"/>
      <c r="D177" s="74"/>
      <c r="E177" s="12" t="s">
        <v>1760</v>
      </c>
      <c r="F177" s="15" t="s">
        <v>1761</v>
      </c>
      <c r="G177" s="17" t="s">
        <v>17</v>
      </c>
      <c r="H177" s="17"/>
      <c r="I177" s="14" t="s">
        <v>23</v>
      </c>
      <c r="J177" s="374" t="str">
        <f>MID(E177,7,2)&amp;"/"&amp;MID(E177,9,2)&amp;"/"&amp;MID(E177,11,2)</f>
        <v>07/11/08</v>
      </c>
      <c r="K177" s="91">
        <f t="shared" ca="1" si="3"/>
        <v>14</v>
      </c>
      <c r="L177" s="72" t="s">
        <v>38</v>
      </c>
      <c r="M177" s="14" t="s">
        <v>35</v>
      </c>
      <c r="N177" s="95"/>
      <c r="O177" s="93"/>
    </row>
    <row r="178" spans="1:15">
      <c r="A178" s="7">
        <f>ROWS($A$3:A178)</f>
        <v>176</v>
      </c>
      <c r="B178" s="7">
        <f>ROWS($A$3:B178)</f>
        <v>176</v>
      </c>
      <c r="C178" s="14"/>
      <c r="D178" s="74"/>
      <c r="E178" s="12" t="s">
        <v>1762</v>
      </c>
      <c r="F178" s="15" t="s">
        <v>1763</v>
      </c>
      <c r="G178" s="7"/>
      <c r="H178" s="82" t="s">
        <v>7</v>
      </c>
      <c r="I178" s="14" t="s">
        <v>23</v>
      </c>
      <c r="J178" s="374" t="str">
        <f>MID(E178,7,2)-40&amp;"/"&amp;MID(E178,9,2)&amp;"/"&amp;MID(E178,11,2)</f>
        <v>15/04/13</v>
      </c>
      <c r="K178" s="91">
        <f t="shared" ca="1" si="3"/>
        <v>9</v>
      </c>
      <c r="L178" s="72" t="s">
        <v>38</v>
      </c>
      <c r="M178" s="14" t="s">
        <v>35</v>
      </c>
      <c r="N178" s="95"/>
      <c r="O178" s="93"/>
    </row>
    <row r="179" spans="1:15">
      <c r="A179" s="7">
        <f>ROWS($A$3:A179)</f>
        <v>177</v>
      </c>
      <c r="B179" s="7">
        <f>ROWS($A$3:B179)</f>
        <v>177</v>
      </c>
      <c r="C179" s="14">
        <v>49</v>
      </c>
      <c r="D179" s="74" t="s">
        <v>1764</v>
      </c>
      <c r="E179" s="12" t="s">
        <v>1765</v>
      </c>
      <c r="F179" s="70" t="s">
        <v>1766</v>
      </c>
      <c r="G179" s="7"/>
      <c r="H179" s="82" t="s">
        <v>7</v>
      </c>
      <c r="I179" s="14" t="s">
        <v>23</v>
      </c>
      <c r="J179" s="374" t="str">
        <f>MID(E179,7,2)-40&amp;"/"&amp;MID(E179,9,2)&amp;"/"&amp;MID(E179,11,2)</f>
        <v>3/11/38</v>
      </c>
      <c r="K179" s="91">
        <f t="shared" ca="1" si="3"/>
        <v>84</v>
      </c>
      <c r="L179" s="14" t="s">
        <v>113</v>
      </c>
      <c r="M179" s="14" t="s">
        <v>772</v>
      </c>
      <c r="N179" s="95" t="s">
        <v>1767</v>
      </c>
      <c r="O179" s="93"/>
    </row>
    <row r="180" spans="1:15">
      <c r="A180" s="7">
        <f>ROWS($A$3:A180)</f>
        <v>178</v>
      </c>
      <c r="B180" s="7">
        <f>ROWS($A$3:B180)</f>
        <v>178</v>
      </c>
      <c r="C180" s="14"/>
      <c r="D180" s="74"/>
      <c r="E180" s="12" t="s">
        <v>1768</v>
      </c>
      <c r="F180" s="15" t="s">
        <v>1769</v>
      </c>
      <c r="G180" s="17" t="s">
        <v>17</v>
      </c>
      <c r="H180" s="17"/>
      <c r="I180" s="14" t="s">
        <v>1770</v>
      </c>
      <c r="J180" s="374" t="str">
        <f>MID(E180,7,2)&amp;"/"&amp;MID(E180,9,2)&amp;"/"&amp;MID(E180,11,2)</f>
        <v>05/02/03</v>
      </c>
      <c r="K180" s="91">
        <f t="shared" ca="1" si="3"/>
        <v>19</v>
      </c>
      <c r="L180" s="14" t="s">
        <v>19</v>
      </c>
      <c r="M180" s="14" t="s">
        <v>35</v>
      </c>
      <c r="N180" s="95"/>
      <c r="O180" s="93"/>
    </row>
    <row r="181" spans="1:15">
      <c r="A181" s="7">
        <f>ROWS($A$3:A181)</f>
        <v>179</v>
      </c>
      <c r="B181" s="7">
        <f>ROWS($A$3:B181)</f>
        <v>179</v>
      </c>
      <c r="C181" s="14">
        <v>50</v>
      </c>
      <c r="D181" s="74" t="s">
        <v>1771</v>
      </c>
      <c r="E181" s="12" t="s">
        <v>1772</v>
      </c>
      <c r="F181" s="70" t="s">
        <v>1773</v>
      </c>
      <c r="G181" s="7"/>
      <c r="H181" s="82" t="s">
        <v>7</v>
      </c>
      <c r="I181" s="14" t="s">
        <v>81</v>
      </c>
      <c r="J181" s="374" t="str">
        <f>MID(E181,7,2)-40&amp;"/"&amp;MID(E181,9,2)&amp;"/"&amp;MID(E181,11,2)</f>
        <v>30/09/90</v>
      </c>
      <c r="K181" s="91">
        <f t="shared" ca="1" si="3"/>
        <v>32</v>
      </c>
      <c r="L181" s="14" t="s">
        <v>19</v>
      </c>
      <c r="M181" s="14" t="s">
        <v>1517</v>
      </c>
      <c r="N181" s="95"/>
      <c r="O181" s="93"/>
    </row>
    <row r="182" spans="1:15">
      <c r="A182" s="7">
        <f>ROWS($A$3:A182)</f>
        <v>180</v>
      </c>
      <c r="B182" s="7">
        <f>ROWS($A$3:B182)</f>
        <v>180</v>
      </c>
      <c r="C182" s="14">
        <v>51</v>
      </c>
      <c r="D182" s="74" t="s">
        <v>1774</v>
      </c>
      <c r="E182" s="12" t="s">
        <v>1775</v>
      </c>
      <c r="F182" s="70" t="s">
        <v>1776</v>
      </c>
      <c r="G182" s="71" t="s">
        <v>17</v>
      </c>
      <c r="H182" s="71"/>
      <c r="I182" s="14" t="s">
        <v>23</v>
      </c>
      <c r="J182" s="374" t="str">
        <f>MID(E182,7,2)&amp;"/"&amp;MID(E182,9,2)&amp;"/"&amp;MID(E182,11,2)</f>
        <v>17/04/50</v>
      </c>
      <c r="K182" s="91">
        <f t="shared" ca="1" si="3"/>
        <v>72</v>
      </c>
      <c r="L182" s="14" t="s">
        <v>113</v>
      </c>
      <c r="M182" s="14" t="s">
        <v>772</v>
      </c>
      <c r="N182" s="95" t="s">
        <v>1184</v>
      </c>
      <c r="O182" s="93"/>
    </row>
    <row r="183" spans="1:15">
      <c r="A183" s="7">
        <f>ROWS($A$3:A183)</f>
        <v>181</v>
      </c>
      <c r="B183" s="7">
        <f>ROWS($A$3:B183)</f>
        <v>181</v>
      </c>
      <c r="C183" s="14"/>
      <c r="D183" s="74"/>
      <c r="E183" s="12" t="s">
        <v>1777</v>
      </c>
      <c r="F183" s="15" t="s">
        <v>1778</v>
      </c>
      <c r="G183" s="7"/>
      <c r="H183" s="82" t="s">
        <v>7</v>
      </c>
      <c r="I183" s="14" t="s">
        <v>656</v>
      </c>
      <c r="J183" s="374" t="str">
        <f>MID(E183,7,2)-40&amp;"/"&amp;MID(E183,9,2)&amp;"/"&amp;MID(E183,11,2)</f>
        <v>19/06/53</v>
      </c>
      <c r="K183" s="91">
        <f t="shared" ca="1" si="3"/>
        <v>69</v>
      </c>
      <c r="L183" s="14" t="s">
        <v>113</v>
      </c>
      <c r="M183" s="14" t="s">
        <v>772</v>
      </c>
      <c r="N183" s="95"/>
      <c r="O183" s="93"/>
    </row>
    <row r="184" spans="1:15">
      <c r="A184" s="7">
        <f>ROWS($A$3:A184)</f>
        <v>182</v>
      </c>
      <c r="B184" s="7">
        <f>ROWS($A$3:B184)</f>
        <v>182</v>
      </c>
      <c r="C184" s="14"/>
      <c r="D184" s="74"/>
      <c r="E184" s="12" t="s">
        <v>1779</v>
      </c>
      <c r="F184" s="15" t="s">
        <v>1780</v>
      </c>
      <c r="G184" s="17" t="s">
        <v>17</v>
      </c>
      <c r="H184" s="17"/>
      <c r="I184" s="14" t="s">
        <v>23</v>
      </c>
      <c r="J184" s="374" t="str">
        <f>MID(E184,7,2)&amp;"/"&amp;MID(E184,9,2)&amp;"/"&amp;MID(E184,11,2)</f>
        <v>12/11/80</v>
      </c>
      <c r="K184" s="91">
        <f t="shared" ca="1" si="3"/>
        <v>42</v>
      </c>
      <c r="L184" s="14" t="s">
        <v>113</v>
      </c>
      <c r="M184" s="14" t="s">
        <v>74</v>
      </c>
      <c r="N184" s="95"/>
      <c r="O184" s="93"/>
    </row>
    <row r="185" spans="1:15">
      <c r="A185" s="7">
        <f>ROWS($A$3:A185)</f>
        <v>183</v>
      </c>
      <c r="B185" s="7">
        <f>ROWS($A$3:B185)</f>
        <v>183</v>
      </c>
      <c r="C185" s="14">
        <v>52</v>
      </c>
      <c r="D185" s="74" t="s">
        <v>1783</v>
      </c>
      <c r="E185" s="12" t="s">
        <v>1784</v>
      </c>
      <c r="F185" s="70" t="s">
        <v>1785</v>
      </c>
      <c r="G185" s="7"/>
      <c r="H185" s="82" t="s">
        <v>7</v>
      </c>
      <c r="I185" s="14" t="s">
        <v>23</v>
      </c>
      <c r="J185" s="374" t="str">
        <f>MID(E185,7,2)-40&amp;"/"&amp;MID(E185,9,2)&amp;"/"&amp;MID(E185,11,2)</f>
        <v>4/11/89</v>
      </c>
      <c r="K185" s="91">
        <f t="shared" ca="1" si="3"/>
        <v>33</v>
      </c>
      <c r="L185" s="14" t="s">
        <v>19</v>
      </c>
      <c r="M185" s="14" t="s">
        <v>42</v>
      </c>
      <c r="N185" s="95" t="s">
        <v>1184</v>
      </c>
      <c r="O185" s="93"/>
    </row>
    <row r="186" spans="1:15">
      <c r="A186" s="7">
        <f>ROWS($A$3:A186)</f>
        <v>184</v>
      </c>
      <c r="B186" s="7">
        <f>ROWS($A$3:B186)</f>
        <v>184</v>
      </c>
      <c r="C186" s="14"/>
      <c r="D186" s="74"/>
      <c r="E186" s="12" t="s">
        <v>1786</v>
      </c>
      <c r="F186" s="15" t="s">
        <v>1787</v>
      </c>
      <c r="G186" s="7"/>
      <c r="H186" s="82" t="s">
        <v>7</v>
      </c>
      <c r="I186" s="14" t="s">
        <v>722</v>
      </c>
      <c r="J186" s="374" t="str">
        <f>MID(E186,7,2)-40&amp;"/"&amp;MID(E186,9,2)&amp;"/"&amp;MID(E186,11,2)</f>
        <v>11/03/12</v>
      </c>
      <c r="K186" s="91">
        <f t="shared" ca="1" si="3"/>
        <v>10</v>
      </c>
      <c r="L186" s="72" t="s">
        <v>38</v>
      </c>
      <c r="M186" s="14" t="s">
        <v>35</v>
      </c>
      <c r="N186" s="95"/>
      <c r="O186" s="93"/>
    </row>
    <row r="187" spans="1:15">
      <c r="A187" s="7">
        <f>ROWS($A$3:A187)</f>
        <v>185</v>
      </c>
      <c r="B187" s="7">
        <f>ROWS($A$3:B187)</f>
        <v>185</v>
      </c>
      <c r="C187" s="14"/>
      <c r="D187" s="74"/>
      <c r="E187" s="12" t="s">
        <v>1788</v>
      </c>
      <c r="F187" s="15" t="s">
        <v>1789</v>
      </c>
      <c r="G187" s="17" t="s">
        <v>17</v>
      </c>
      <c r="H187" s="17"/>
      <c r="I187" s="14" t="s">
        <v>1790</v>
      </c>
      <c r="J187" s="374" t="str">
        <f>MID(E187,7,2)&amp;"/"&amp;MID(E187,9,2)&amp;"/"&amp;MID(E187,11,2)</f>
        <v>09/02/15</v>
      </c>
      <c r="K187" s="91">
        <f t="shared" ca="1" si="3"/>
        <v>7</v>
      </c>
      <c r="L187" s="72" t="s">
        <v>38</v>
      </c>
      <c r="M187" s="14" t="s">
        <v>798</v>
      </c>
      <c r="N187" s="95"/>
      <c r="O187" s="93"/>
    </row>
    <row r="188" spans="1:15">
      <c r="A188" s="7">
        <f>ROWS($A$3:A188)</f>
        <v>186</v>
      </c>
      <c r="B188" s="7">
        <f>ROWS($A$3:B188)</f>
        <v>186</v>
      </c>
      <c r="C188" s="14">
        <v>53</v>
      </c>
      <c r="D188" s="74" t="s">
        <v>1791</v>
      </c>
      <c r="E188" s="12" t="s">
        <v>1792</v>
      </c>
      <c r="F188" s="70" t="s">
        <v>1793</v>
      </c>
      <c r="G188" s="7"/>
      <c r="H188" s="82" t="s">
        <v>7</v>
      </c>
      <c r="I188" s="14" t="s">
        <v>611</v>
      </c>
      <c r="J188" s="374" t="str">
        <f>MID(E188,7,2)-40&amp;"/"&amp;MID(E188,9,2)&amp;"/"&amp;MID(E188,11,2)</f>
        <v>14/10/69</v>
      </c>
      <c r="K188" s="91">
        <f t="shared" ca="1" si="3"/>
        <v>53</v>
      </c>
      <c r="L188" s="14" t="s">
        <v>19</v>
      </c>
      <c r="M188" s="14" t="s">
        <v>42</v>
      </c>
      <c r="N188" s="95" t="s">
        <v>1184</v>
      </c>
      <c r="O188" s="93"/>
    </row>
    <row r="189" spans="1:15">
      <c r="A189" s="7">
        <f>ROWS($A$3:A189)</f>
        <v>187</v>
      </c>
      <c r="B189" s="7">
        <f>ROWS($A$3:B189)</f>
        <v>187</v>
      </c>
      <c r="C189" s="14"/>
      <c r="D189" s="74"/>
      <c r="E189" s="12" t="s">
        <v>1794</v>
      </c>
      <c r="F189" s="116" t="s">
        <v>1795</v>
      </c>
      <c r="G189" s="17" t="s">
        <v>17</v>
      </c>
      <c r="H189" s="17"/>
      <c r="I189" s="14" t="s">
        <v>23</v>
      </c>
      <c r="J189" s="374" t="str">
        <f>MID(E189,7,2)&amp;"/"&amp;MID(E189,9,2)&amp;"/"&amp;MID(E189,11,2)</f>
        <v>26/01/03</v>
      </c>
      <c r="K189" s="91">
        <f t="shared" ca="1" si="3"/>
        <v>19</v>
      </c>
      <c r="L189" s="14" t="s">
        <v>19</v>
      </c>
      <c r="M189" s="14" t="s">
        <v>35</v>
      </c>
      <c r="N189" s="95"/>
      <c r="O189" s="93"/>
    </row>
    <row r="190" spans="1:15">
      <c r="A190" s="7">
        <f>ROWS($A$3:A190)</f>
        <v>188</v>
      </c>
      <c r="B190" s="7">
        <f>ROWS($A$3:B190)</f>
        <v>188</v>
      </c>
      <c r="C190" s="14">
        <v>54</v>
      </c>
      <c r="D190" s="74" t="s">
        <v>1796</v>
      </c>
      <c r="E190" s="12" t="s">
        <v>1797</v>
      </c>
      <c r="F190" s="70" t="s">
        <v>1798</v>
      </c>
      <c r="G190" s="71" t="s">
        <v>17</v>
      </c>
      <c r="H190" s="71"/>
      <c r="I190" s="14" t="s">
        <v>23</v>
      </c>
      <c r="J190" s="374" t="str">
        <f>MID(E190,7,2)&amp;"/"&amp;MID(E190,9,2)&amp;"/"&amp;MID(E190,11,2)</f>
        <v>27/08/64</v>
      </c>
      <c r="K190" s="91">
        <f t="shared" ca="1" si="3"/>
        <v>58</v>
      </c>
      <c r="L190" s="14" t="s">
        <v>19</v>
      </c>
      <c r="M190" s="14" t="s">
        <v>772</v>
      </c>
      <c r="N190" s="95" t="s">
        <v>1799</v>
      </c>
      <c r="O190" s="93"/>
    </row>
    <row r="191" spans="1:15">
      <c r="A191" s="7">
        <f>ROWS($A$3:A191)</f>
        <v>189</v>
      </c>
      <c r="B191" s="7">
        <f>ROWS($A$3:B191)</f>
        <v>189</v>
      </c>
      <c r="C191" s="14"/>
      <c r="D191" s="74"/>
      <c r="E191" s="12" t="s">
        <v>1800</v>
      </c>
      <c r="F191" s="16" t="s">
        <v>1801</v>
      </c>
      <c r="G191" s="7"/>
      <c r="H191" s="82" t="s">
        <v>7</v>
      </c>
      <c r="I191" s="14" t="s">
        <v>23</v>
      </c>
      <c r="J191" s="374" t="str">
        <f>MID(E191,7,2)-40&amp;"/"&amp;MID(E191,9,2)&amp;"/"&amp;MID(E191,11,2)</f>
        <v>23/07/72</v>
      </c>
      <c r="K191" s="91">
        <f t="shared" ca="1" si="3"/>
        <v>50</v>
      </c>
      <c r="L191" s="14" t="s">
        <v>19</v>
      </c>
      <c r="M191" s="14" t="s">
        <v>772</v>
      </c>
      <c r="N191" s="95"/>
      <c r="O191" s="93"/>
    </row>
    <row r="192" spans="1:15">
      <c r="A192" s="7">
        <f>ROWS($A$3:A192)</f>
        <v>190</v>
      </c>
      <c r="B192" s="7">
        <f>ROWS($A$3:B192)</f>
        <v>190</v>
      </c>
      <c r="C192" s="14"/>
      <c r="D192" s="74"/>
      <c r="E192" s="12" t="s">
        <v>1802</v>
      </c>
      <c r="F192" s="16" t="s">
        <v>1803</v>
      </c>
      <c r="G192" s="17" t="s">
        <v>17</v>
      </c>
      <c r="H192" s="17"/>
      <c r="I192" s="14" t="s">
        <v>23</v>
      </c>
      <c r="J192" s="374" t="str">
        <f>MID(E192,7,2)&amp;"/"&amp;MID(E192,9,2)&amp;"/"&amp;MID(E192,11,2)</f>
        <v>25/09/96</v>
      </c>
      <c r="K192" s="91">
        <f t="shared" ca="1" si="3"/>
        <v>26</v>
      </c>
      <c r="L192" s="14" t="s">
        <v>19</v>
      </c>
      <c r="M192" s="14" t="s">
        <v>42</v>
      </c>
      <c r="N192" s="95"/>
      <c r="O192" s="93"/>
    </row>
    <row r="193" spans="1:15">
      <c r="A193" s="7">
        <f>ROWS($A$3:A193)</f>
        <v>191</v>
      </c>
      <c r="B193" s="7">
        <f>ROWS($A$3:B193)</f>
        <v>191</v>
      </c>
      <c r="C193" s="14"/>
      <c r="D193" s="74"/>
      <c r="E193" s="12" t="s">
        <v>1804</v>
      </c>
      <c r="F193" s="16" t="s">
        <v>1805</v>
      </c>
      <c r="G193" s="7"/>
      <c r="H193" s="82" t="s">
        <v>7</v>
      </c>
      <c r="I193" s="14" t="s">
        <v>50</v>
      </c>
      <c r="J193" s="374" t="str">
        <f>MID(E193,7,2)-40&amp;"/"&amp;MID(E193,9,2)&amp;"/"&amp;MID(E193,11,2)</f>
        <v>31/01/01</v>
      </c>
      <c r="K193" s="91">
        <f t="shared" ca="1" si="3"/>
        <v>21</v>
      </c>
      <c r="L193" s="14" t="s">
        <v>19</v>
      </c>
      <c r="M193" s="14" t="s">
        <v>42</v>
      </c>
      <c r="N193" s="95"/>
      <c r="O193" s="93"/>
    </row>
    <row r="194" spans="1:15">
      <c r="A194" s="7">
        <f>ROWS($A$3:A194)</f>
        <v>192</v>
      </c>
      <c r="B194" s="7">
        <f>ROWS($A$3:B194)</f>
        <v>192</v>
      </c>
      <c r="C194" s="14"/>
      <c r="D194" s="74"/>
      <c r="E194" s="12" t="s">
        <v>1806</v>
      </c>
      <c r="F194" s="16" t="s">
        <v>1807</v>
      </c>
      <c r="G194" s="17" t="s">
        <v>17</v>
      </c>
      <c r="H194" s="17"/>
      <c r="I194" s="14" t="s">
        <v>23</v>
      </c>
      <c r="J194" s="374" t="str">
        <f>MID(E194,7,2)&amp;"/"&amp;MID(E194,9,2)&amp;"/"&amp;MID(E194,11,2)</f>
        <v>06/03/03</v>
      </c>
      <c r="K194" s="91">
        <f t="shared" ca="1" si="3"/>
        <v>19</v>
      </c>
      <c r="L194" s="14" t="s">
        <v>19</v>
      </c>
      <c r="M194" s="14" t="s">
        <v>35</v>
      </c>
      <c r="N194" s="95"/>
      <c r="O194" s="93"/>
    </row>
    <row r="195" spans="1:15">
      <c r="A195" s="7">
        <f>ROWS($A$3:A195)</f>
        <v>193</v>
      </c>
      <c r="B195" s="7">
        <f>ROWS($A$3:B195)</f>
        <v>193</v>
      </c>
      <c r="C195" s="14"/>
      <c r="D195" s="74"/>
      <c r="E195" s="12" t="s">
        <v>1808</v>
      </c>
      <c r="F195" s="16" t="s">
        <v>1809</v>
      </c>
      <c r="G195" s="7"/>
      <c r="H195" s="82" t="s">
        <v>7</v>
      </c>
      <c r="I195" s="14" t="s">
        <v>23</v>
      </c>
      <c r="J195" s="374" t="str">
        <f>MID(E195,7,2)-40&amp;"/"&amp;MID(E195,9,2)&amp;"/"&amp;MID(E195,11,2)</f>
        <v>4/06/06</v>
      </c>
      <c r="K195" s="91">
        <f t="shared" ca="1" si="3"/>
        <v>16</v>
      </c>
      <c r="L195" s="14" t="s">
        <v>113</v>
      </c>
      <c r="M195" s="14" t="s">
        <v>35</v>
      </c>
      <c r="N195" s="95"/>
      <c r="O195" s="93"/>
    </row>
    <row r="196" spans="1:15">
      <c r="A196" s="7">
        <f>ROWS($A$3:A196)</f>
        <v>194</v>
      </c>
      <c r="B196" s="7">
        <f>ROWS($A$3:B196)</f>
        <v>194</v>
      </c>
      <c r="C196" s="14"/>
      <c r="D196" s="74"/>
      <c r="E196" s="12" t="s">
        <v>1810</v>
      </c>
      <c r="F196" s="16" t="s">
        <v>1811</v>
      </c>
      <c r="G196" s="17" t="s">
        <v>17</v>
      </c>
      <c r="H196" s="17"/>
      <c r="I196" s="14" t="s">
        <v>23</v>
      </c>
      <c r="J196" s="374" t="str">
        <f>MID(E196,7,2)&amp;"/"&amp;MID(E196,9,2)&amp;"/"&amp;MID(E196,11,2)</f>
        <v>03/10/91</v>
      </c>
      <c r="K196" s="91">
        <f t="shared" ca="1" si="3"/>
        <v>31</v>
      </c>
      <c r="L196" s="14" t="s">
        <v>19</v>
      </c>
      <c r="M196" s="14" t="s">
        <v>42</v>
      </c>
      <c r="N196" s="95"/>
      <c r="O196" s="93"/>
    </row>
    <row r="197" spans="1:15">
      <c r="A197" s="7">
        <f>ROWS($A$3:A197)</f>
        <v>195</v>
      </c>
      <c r="B197" s="7">
        <f>ROWS($A$3:B197)</f>
        <v>195</v>
      </c>
      <c r="C197" s="14">
        <v>55</v>
      </c>
      <c r="D197" s="74" t="s">
        <v>1812</v>
      </c>
      <c r="E197" s="815" t="s">
        <v>1813</v>
      </c>
      <c r="F197" s="70" t="s">
        <v>1814</v>
      </c>
      <c r="G197" s="71" t="s">
        <v>17</v>
      </c>
      <c r="H197" s="71"/>
      <c r="I197" s="14" t="s">
        <v>656</v>
      </c>
      <c r="J197" s="374" t="str">
        <f>MID(E197,7,2)&amp;"/"&amp;MID(E197,9,2)&amp;"/"&amp;MID(E197,11,2)</f>
        <v>24/03/67</v>
      </c>
      <c r="K197" s="91">
        <f t="shared" ca="1" si="3"/>
        <v>55</v>
      </c>
      <c r="L197" s="14" t="s">
        <v>24</v>
      </c>
      <c r="M197" s="14" t="s">
        <v>42</v>
      </c>
      <c r="N197" s="95" t="s">
        <v>1184</v>
      </c>
      <c r="O197" s="93"/>
    </row>
    <row r="198" spans="1:15">
      <c r="A198" s="7">
        <f>ROWS($A$3:A198)</f>
        <v>196</v>
      </c>
      <c r="B198" s="7">
        <f>ROWS($A$3:B198)</f>
        <v>196</v>
      </c>
      <c r="C198" s="14"/>
      <c r="D198" s="74"/>
      <c r="E198" s="815" t="s">
        <v>1815</v>
      </c>
      <c r="F198" s="16" t="s">
        <v>1816</v>
      </c>
      <c r="G198" s="7"/>
      <c r="H198" s="82" t="s">
        <v>7</v>
      </c>
      <c r="I198" s="14" t="s">
        <v>50</v>
      </c>
      <c r="J198" s="374" t="str">
        <f>MID(E198,7,2)-40&amp;"/"&amp;MID(E198,9,2)&amp;"/"&amp;MID(E198,11,2)</f>
        <v>1/11/61</v>
      </c>
      <c r="K198" s="91">
        <f t="shared" ca="1" si="3"/>
        <v>61</v>
      </c>
      <c r="L198" s="14" t="s">
        <v>19</v>
      </c>
      <c r="M198" s="14" t="s">
        <v>42</v>
      </c>
      <c r="N198" s="95"/>
      <c r="O198" s="93"/>
    </row>
    <row r="199" spans="1:15">
      <c r="A199" s="7">
        <f>ROWS($A$3:A199)</f>
        <v>197</v>
      </c>
      <c r="B199" s="7">
        <f>ROWS($A$3:B199)</f>
        <v>197</v>
      </c>
      <c r="C199" s="14">
        <v>56</v>
      </c>
      <c r="D199" s="74" t="s">
        <v>1817</v>
      </c>
      <c r="E199" s="815" t="s">
        <v>1818</v>
      </c>
      <c r="F199" s="86" t="s">
        <v>1819</v>
      </c>
      <c r="G199" s="7"/>
      <c r="H199" s="82" t="s">
        <v>7</v>
      </c>
      <c r="I199" s="14" t="s">
        <v>23</v>
      </c>
      <c r="J199" s="374" t="str">
        <f>MID(E199,7,2)-40&amp;"/"&amp;MID(E199,9,2)&amp;"/"&amp;MID(E199,11,2)</f>
        <v>11/03/63</v>
      </c>
      <c r="K199" s="91">
        <f t="shared" ca="1" si="3"/>
        <v>59</v>
      </c>
      <c r="L199" s="14" t="s">
        <v>46</v>
      </c>
      <c r="M199" s="14" t="s">
        <v>798</v>
      </c>
      <c r="N199" s="95"/>
      <c r="O199" s="93"/>
    </row>
    <row r="200" spans="1:15">
      <c r="A200" s="7">
        <f>ROWS($A$3:A200)</f>
        <v>198</v>
      </c>
      <c r="B200" s="7">
        <f>ROWS($A$3:B200)</f>
        <v>198</v>
      </c>
      <c r="C200" s="14">
        <v>57</v>
      </c>
      <c r="D200" s="74" t="s">
        <v>1820</v>
      </c>
      <c r="E200" s="815" t="s">
        <v>1821</v>
      </c>
      <c r="F200" s="70" t="s">
        <v>1822</v>
      </c>
      <c r="G200" s="71" t="s">
        <v>17</v>
      </c>
      <c r="H200" s="71"/>
      <c r="I200" s="14" t="s">
        <v>23</v>
      </c>
      <c r="J200" s="374" t="str">
        <f>MID(E200,7,2)&amp;"/"&amp;MID(E200,9,2)&amp;"/"&amp;MID(E200,11,2)+2</f>
        <v>15/06/47</v>
      </c>
      <c r="K200" s="91">
        <f t="shared" ca="1" si="3"/>
        <v>75</v>
      </c>
      <c r="L200" s="14" t="s">
        <v>24</v>
      </c>
      <c r="M200" s="14" t="s">
        <v>42</v>
      </c>
      <c r="N200" s="95" t="s">
        <v>1184</v>
      </c>
      <c r="O200" s="93"/>
    </row>
    <row r="201" spans="1:15">
      <c r="A201" s="7">
        <f>ROWS($A$3:A201)</f>
        <v>199</v>
      </c>
      <c r="B201" s="7">
        <f>ROWS($A$3:B201)</f>
        <v>199</v>
      </c>
      <c r="C201" s="14"/>
      <c r="D201" s="74"/>
      <c r="E201" s="815" t="s">
        <v>1823</v>
      </c>
      <c r="F201" s="16" t="s">
        <v>1824</v>
      </c>
      <c r="G201" s="7"/>
      <c r="H201" s="82" t="s">
        <v>7</v>
      </c>
      <c r="I201" s="14" t="s">
        <v>23</v>
      </c>
      <c r="J201" s="374" t="str">
        <f>MID(E201,7,2)-40&amp;"/"&amp;MID(E201,9,2)&amp;"/"&amp;MID(E201,11,2)</f>
        <v>1/05/53</v>
      </c>
      <c r="K201" s="91">
        <f t="shared" ca="1" si="3"/>
        <v>69</v>
      </c>
      <c r="L201" s="14" t="s">
        <v>113</v>
      </c>
      <c r="M201" s="14" t="s">
        <v>42</v>
      </c>
      <c r="N201" s="95"/>
      <c r="O201" s="93"/>
    </row>
    <row r="202" spans="1:15">
      <c r="A202" s="7">
        <f>ROWS($A$3:A202)</f>
        <v>200</v>
      </c>
      <c r="B202" s="7">
        <f>ROWS($A$3:B202)</f>
        <v>200</v>
      </c>
      <c r="C202" s="14">
        <v>58</v>
      </c>
      <c r="D202" s="74" t="s">
        <v>1825</v>
      </c>
      <c r="E202" s="815" t="s">
        <v>1826</v>
      </c>
      <c r="F202" s="70" t="s">
        <v>1827</v>
      </c>
      <c r="G202" s="71" t="s">
        <v>17</v>
      </c>
      <c r="H202" s="71"/>
      <c r="I202" s="14" t="s">
        <v>23</v>
      </c>
      <c r="J202" s="374" t="str">
        <f>MID(E202,7,2)&amp;"/"&amp;MID(E202,9,2)&amp;"/"&amp;MID(E202,11,2)</f>
        <v>14/04/72</v>
      </c>
      <c r="K202" s="91">
        <f t="shared" ca="1" si="3"/>
        <v>50</v>
      </c>
      <c r="L202" s="14" t="s">
        <v>19</v>
      </c>
      <c r="M202" s="14" t="s">
        <v>42</v>
      </c>
      <c r="N202" s="95" t="s">
        <v>1828</v>
      </c>
      <c r="O202" s="93"/>
    </row>
    <row r="203" spans="1:15">
      <c r="A203" s="7">
        <f>ROWS($A$3:A203)</f>
        <v>201</v>
      </c>
      <c r="B203" s="7">
        <f>ROWS($A$3:B203)</f>
        <v>201</v>
      </c>
      <c r="C203" s="14"/>
      <c r="D203" s="74"/>
      <c r="E203" s="815" t="s">
        <v>1829</v>
      </c>
      <c r="F203" s="16" t="s">
        <v>1830</v>
      </c>
      <c r="G203" s="7"/>
      <c r="H203" s="82" t="s">
        <v>7</v>
      </c>
      <c r="I203" s="14" t="s">
        <v>1253</v>
      </c>
      <c r="J203" s="374" t="str">
        <f>MID(E203,7,2)-40&amp;"/"&amp;MID(E203,9,2)&amp;"/"&amp;MID(E203,11,2)</f>
        <v>5/11/75</v>
      </c>
      <c r="K203" s="91">
        <f t="shared" ca="1" si="3"/>
        <v>47</v>
      </c>
      <c r="L203" s="14" t="s">
        <v>113</v>
      </c>
      <c r="M203" s="14" t="s">
        <v>42</v>
      </c>
      <c r="N203" s="95"/>
      <c r="O203" s="93"/>
    </row>
    <row r="204" spans="1:15">
      <c r="A204" s="7">
        <f>ROWS($A$3:A204)</f>
        <v>202</v>
      </c>
      <c r="B204" s="7">
        <f>ROWS($A$3:B204)</f>
        <v>202</v>
      </c>
      <c r="C204" s="14"/>
      <c r="D204" s="74"/>
      <c r="E204" s="815" t="s">
        <v>1831</v>
      </c>
      <c r="F204" s="16" t="s">
        <v>1832</v>
      </c>
      <c r="G204" s="17" t="s">
        <v>17</v>
      </c>
      <c r="H204" s="17"/>
      <c r="I204" s="14" t="s">
        <v>23</v>
      </c>
      <c r="J204" s="374" t="str">
        <f>MID(E204,7,2)&amp;"/"&amp;MID(E204,9,2)&amp;"/"&amp;MID(E204,11,2)</f>
        <v>21/02/94</v>
      </c>
      <c r="K204" s="91">
        <f t="shared" ref="K204:K267" ca="1" si="4">ROUNDDOWN(YEARFRAC(J204,TODAY(),1),0)</f>
        <v>28</v>
      </c>
      <c r="L204" s="14" t="s">
        <v>24</v>
      </c>
      <c r="M204" s="14" t="s">
        <v>42</v>
      </c>
      <c r="N204" s="95"/>
      <c r="O204" s="93"/>
    </row>
    <row r="205" spans="1:15">
      <c r="A205" s="7">
        <f>ROWS($A$3:A205)</f>
        <v>203</v>
      </c>
      <c r="B205" s="7">
        <f>ROWS($A$3:B205)</f>
        <v>203</v>
      </c>
      <c r="C205" s="14"/>
      <c r="D205" s="74"/>
      <c r="E205" s="815" t="s">
        <v>1833</v>
      </c>
      <c r="F205" s="16" t="s">
        <v>1834</v>
      </c>
      <c r="G205" s="7"/>
      <c r="H205" s="82" t="s">
        <v>7</v>
      </c>
      <c r="I205" s="14" t="s">
        <v>23</v>
      </c>
      <c r="J205" s="374" t="str">
        <f>MID(E205,7,2)-40&amp;"/"&amp;MID(E205,9,2)&amp;"/"&amp;MID(E205,11,2)</f>
        <v>1/06/96</v>
      </c>
      <c r="K205" s="91">
        <f t="shared" ca="1" si="4"/>
        <v>26</v>
      </c>
      <c r="L205" s="14" t="s">
        <v>24</v>
      </c>
      <c r="M205" s="14" t="s">
        <v>42</v>
      </c>
      <c r="N205" s="95"/>
      <c r="O205" s="93"/>
    </row>
    <row r="206" spans="1:15">
      <c r="A206" s="7">
        <f>ROWS($A$3:A206)</f>
        <v>204</v>
      </c>
      <c r="B206" s="7">
        <f>ROWS($A$3:B206)</f>
        <v>204</v>
      </c>
      <c r="C206" s="14"/>
      <c r="D206" s="74"/>
      <c r="E206" s="815" t="s">
        <v>1835</v>
      </c>
      <c r="F206" s="16" t="s">
        <v>1836</v>
      </c>
      <c r="G206" s="17" t="s">
        <v>17</v>
      </c>
      <c r="H206" s="17"/>
      <c r="I206" s="14" t="s">
        <v>23</v>
      </c>
      <c r="J206" s="374" t="str">
        <f>MID(E206,7,2)&amp;"/"&amp;MID(E206,9,2)&amp;"/"&amp;MID(E206,11,2)</f>
        <v>18/10/98</v>
      </c>
      <c r="K206" s="91">
        <f t="shared" ca="1" si="4"/>
        <v>24</v>
      </c>
      <c r="L206" s="14" t="s">
        <v>19</v>
      </c>
      <c r="M206" s="14" t="s">
        <v>245</v>
      </c>
      <c r="N206" s="95"/>
      <c r="O206" s="93"/>
    </row>
    <row r="207" spans="1:15">
      <c r="A207" s="7">
        <f>ROWS($A$3:A207)</f>
        <v>205</v>
      </c>
      <c r="B207" s="7">
        <f>ROWS($A$3:B207)</f>
        <v>205</v>
      </c>
      <c r="C207" s="14"/>
      <c r="D207" s="74"/>
      <c r="E207" s="815" t="s">
        <v>1837</v>
      </c>
      <c r="F207" s="16" t="s">
        <v>1838</v>
      </c>
      <c r="G207" s="7"/>
      <c r="H207" s="82" t="s">
        <v>7</v>
      </c>
      <c r="I207" s="14" t="s">
        <v>23</v>
      </c>
      <c r="J207" s="374" t="str">
        <f>MID(E207,7,2)-40&amp;"/"&amp;MID(E207,9,2)&amp;"/"&amp;MID(E207,11,2)</f>
        <v>1/12/04</v>
      </c>
      <c r="K207" s="91">
        <f t="shared" ca="1" si="4"/>
        <v>18</v>
      </c>
      <c r="L207" s="14" t="s">
        <v>19</v>
      </c>
      <c r="M207" s="14" t="s">
        <v>35</v>
      </c>
      <c r="N207" s="95"/>
      <c r="O207" s="93"/>
    </row>
    <row r="208" spans="1:15">
      <c r="A208" s="7">
        <f>ROWS($A$3:A208)</f>
        <v>206</v>
      </c>
      <c r="B208" s="7">
        <f>ROWS($A$3:B208)</f>
        <v>206</v>
      </c>
      <c r="C208" s="14"/>
      <c r="D208" s="74"/>
      <c r="E208" s="815" t="s">
        <v>1839</v>
      </c>
      <c r="F208" s="16" t="s">
        <v>1840</v>
      </c>
      <c r="G208" s="7"/>
      <c r="H208" s="82" t="s">
        <v>7</v>
      </c>
      <c r="I208" s="14" t="s">
        <v>23</v>
      </c>
      <c r="J208" s="374" t="str">
        <f>MID(E208,7,2)-40&amp;"/"&amp;MID(E208,9,2)&amp;"/"&amp;MID(E208,11,2)</f>
        <v>11/07/07</v>
      </c>
      <c r="K208" s="91">
        <f t="shared" ca="1" si="4"/>
        <v>15</v>
      </c>
      <c r="L208" s="14" t="s">
        <v>113</v>
      </c>
      <c r="M208" s="14" t="s">
        <v>35</v>
      </c>
      <c r="N208" s="95"/>
      <c r="O208" s="93"/>
    </row>
    <row r="209" spans="1:15">
      <c r="A209" s="7">
        <f>ROWS($A$3:A209)</f>
        <v>207</v>
      </c>
      <c r="B209" s="7">
        <f>ROWS($A$3:B209)</f>
        <v>207</v>
      </c>
      <c r="C209" s="14">
        <v>59</v>
      </c>
      <c r="D209" s="74" t="s">
        <v>1841</v>
      </c>
      <c r="E209" s="815" t="s">
        <v>1842</v>
      </c>
      <c r="F209" s="70" t="s">
        <v>1843</v>
      </c>
      <c r="G209" s="7"/>
      <c r="H209" s="82" t="s">
        <v>7</v>
      </c>
      <c r="I209" s="14" t="s">
        <v>23</v>
      </c>
      <c r="J209" s="374" t="str">
        <f>MID(E209,7,2)-40&amp;"/"&amp;MID(E209,9,2)&amp;"/"&amp;MID(E209,11,2)</f>
        <v>24/11/84</v>
      </c>
      <c r="K209" s="91">
        <f t="shared" ca="1" si="4"/>
        <v>38</v>
      </c>
      <c r="L209" s="14" t="s">
        <v>19</v>
      </c>
      <c r="M209" s="14" t="s">
        <v>42</v>
      </c>
      <c r="N209" s="95" t="s">
        <v>1844</v>
      </c>
      <c r="O209" s="93"/>
    </row>
    <row r="210" spans="1:15">
      <c r="A210" s="7">
        <f>ROWS($A$3:A210)</f>
        <v>208</v>
      </c>
      <c r="B210" s="7">
        <f>ROWS($A$3:B210)</f>
        <v>208</v>
      </c>
      <c r="C210" s="14"/>
      <c r="D210" s="74"/>
      <c r="E210" s="815" t="s">
        <v>1845</v>
      </c>
      <c r="F210" s="16" t="s">
        <v>1846</v>
      </c>
      <c r="G210" s="17" t="s">
        <v>17</v>
      </c>
      <c r="H210" s="17"/>
      <c r="I210" s="14" t="s">
        <v>23</v>
      </c>
      <c r="J210" s="374" t="str">
        <f>MID(E210,7,2)&amp;"/"&amp;MID(E210,9,2)&amp;"/"&amp;MID(E210,11,2)</f>
        <v>10/10/08</v>
      </c>
      <c r="K210" s="91">
        <f t="shared" ca="1" si="4"/>
        <v>14</v>
      </c>
      <c r="L210" s="14" t="s">
        <v>113</v>
      </c>
      <c r="M210" s="14" t="s">
        <v>35</v>
      </c>
      <c r="N210" s="95"/>
      <c r="O210" s="93"/>
    </row>
    <row r="211" spans="1:15">
      <c r="A211" s="7">
        <f>ROWS($A$3:A211)</f>
        <v>209</v>
      </c>
      <c r="B211" s="7">
        <f>ROWS($A$3:B211)</f>
        <v>209</v>
      </c>
      <c r="C211" s="14"/>
      <c r="D211" s="74"/>
      <c r="E211" s="815" t="s">
        <v>1847</v>
      </c>
      <c r="F211" s="16" t="s">
        <v>1848</v>
      </c>
      <c r="G211" s="7"/>
      <c r="H211" s="82" t="s">
        <v>7</v>
      </c>
      <c r="I211" s="14" t="s">
        <v>23</v>
      </c>
      <c r="J211" s="374" t="str">
        <f>MID(E211,7,2)-40&amp;"/"&amp;MID(E211,9,2)&amp;"/"&amp;MID(E211,11,2)</f>
        <v>23/10/09</v>
      </c>
      <c r="K211" s="91">
        <f t="shared" ca="1" si="4"/>
        <v>13</v>
      </c>
      <c r="L211" s="72" t="s">
        <v>38</v>
      </c>
      <c r="M211" s="14" t="s">
        <v>35</v>
      </c>
      <c r="N211" s="95"/>
      <c r="O211" s="93"/>
    </row>
    <row r="212" spans="1:15">
      <c r="A212" s="7">
        <f>ROWS($A$3:A212)</f>
        <v>210</v>
      </c>
      <c r="B212" s="7">
        <f>ROWS($A$3:B212)</f>
        <v>210</v>
      </c>
      <c r="C212" s="14">
        <v>60</v>
      </c>
      <c r="D212" s="74" t="s">
        <v>1849</v>
      </c>
      <c r="E212" s="815" t="s">
        <v>1850</v>
      </c>
      <c r="F212" s="86" t="s">
        <v>1851</v>
      </c>
      <c r="G212" s="7"/>
      <c r="H212" s="82" t="s">
        <v>7</v>
      </c>
      <c r="I212" s="14" t="s">
        <v>81</v>
      </c>
      <c r="J212" s="374" t="str">
        <f>MID(E212,7,2)-40&amp;"/"&amp;MID(E212,9,2)&amp;"/"&amp;MID(E212,11,2)</f>
        <v>18/07/77</v>
      </c>
      <c r="K212" s="91">
        <f t="shared" ca="1" si="4"/>
        <v>45</v>
      </c>
      <c r="L212" s="14" t="s">
        <v>19</v>
      </c>
      <c r="M212" s="14" t="s">
        <v>42</v>
      </c>
      <c r="N212" s="95"/>
      <c r="O212" s="93"/>
    </row>
    <row r="213" spans="1:15">
      <c r="A213" s="7">
        <f>ROWS($A$3:A213)</f>
        <v>211</v>
      </c>
      <c r="B213" s="7">
        <f>ROWS($A$3:B213)</f>
        <v>211</v>
      </c>
      <c r="C213" s="14"/>
      <c r="D213" s="74"/>
      <c r="E213" s="815" t="s">
        <v>1852</v>
      </c>
      <c r="F213" s="16" t="s">
        <v>1853</v>
      </c>
      <c r="G213" s="7"/>
      <c r="H213" s="82" t="s">
        <v>7</v>
      </c>
      <c r="I213" s="14" t="s">
        <v>191</v>
      </c>
      <c r="J213" s="374" t="str">
        <f>MID(E213,7,2)-40&amp;"/"&amp;MID(E213,9,2)&amp;"/"&amp;MID(E213,11,2)</f>
        <v>20/04/02</v>
      </c>
      <c r="K213" s="91">
        <f t="shared" ca="1" si="4"/>
        <v>20</v>
      </c>
      <c r="L213" s="14" t="s">
        <v>19</v>
      </c>
      <c r="M213" s="14" t="s">
        <v>42</v>
      </c>
      <c r="N213" s="95"/>
      <c r="O213" s="93"/>
    </row>
    <row r="214" spans="1:15">
      <c r="A214" s="7">
        <f>ROWS($A$3:A214)</f>
        <v>212</v>
      </c>
      <c r="B214" s="7">
        <f>ROWS($A$3:B214)</f>
        <v>212</v>
      </c>
      <c r="C214" s="14">
        <v>61</v>
      </c>
      <c r="D214" s="74" t="s">
        <v>1854</v>
      </c>
      <c r="E214" s="815" t="s">
        <v>1855</v>
      </c>
      <c r="F214" s="70" t="s">
        <v>1856</v>
      </c>
      <c r="G214" s="7"/>
      <c r="H214" s="82" t="s">
        <v>7</v>
      </c>
      <c r="I214" s="14" t="s">
        <v>1004</v>
      </c>
      <c r="J214" s="374" t="str">
        <f>MID(E214,7,2)-40&amp;"/"&amp;MID(E214,9,2)&amp;"/"&amp;MID(E214,11,2)</f>
        <v>15/03/65</v>
      </c>
      <c r="K214" s="91">
        <f t="shared" ca="1" si="4"/>
        <v>57</v>
      </c>
      <c r="L214" s="14" t="s">
        <v>113</v>
      </c>
      <c r="M214" s="14" t="s">
        <v>772</v>
      </c>
      <c r="N214" s="95" t="s">
        <v>1184</v>
      </c>
      <c r="O214" s="93"/>
    </row>
    <row r="215" spans="1:15">
      <c r="A215" s="7">
        <f>ROWS($A$3:A215)</f>
        <v>213</v>
      </c>
      <c r="B215" s="7">
        <f>ROWS($A$3:B215)</f>
        <v>213</v>
      </c>
      <c r="C215" s="14"/>
      <c r="D215" s="74"/>
      <c r="E215" s="815" t="s">
        <v>1859</v>
      </c>
      <c r="F215" s="16" t="s">
        <v>1860</v>
      </c>
      <c r="G215" s="17" t="s">
        <v>17</v>
      </c>
      <c r="H215" s="17"/>
      <c r="I215" s="14" t="s">
        <v>23</v>
      </c>
      <c r="J215" s="374" t="str">
        <f>MID(E215,7,2)&amp;"/"&amp;MID(E215,9,2)&amp;"/"&amp;MID(E215,11,2)</f>
        <v>05/05/95</v>
      </c>
      <c r="K215" s="91">
        <f t="shared" ca="1" si="4"/>
        <v>27</v>
      </c>
      <c r="L215" s="14" t="s">
        <v>19</v>
      </c>
      <c r="M215" s="14" t="s">
        <v>772</v>
      </c>
      <c r="N215" s="95"/>
      <c r="O215" s="93"/>
    </row>
    <row r="216" spans="1:15">
      <c r="A216" s="7">
        <f>ROWS($A$3:A216)</f>
        <v>214</v>
      </c>
      <c r="B216" s="7">
        <f>ROWS($A$3:B216)</f>
        <v>214</v>
      </c>
      <c r="C216" s="14"/>
      <c r="D216" s="74"/>
      <c r="E216" s="815" t="s">
        <v>1861</v>
      </c>
      <c r="F216" s="16" t="s">
        <v>1862</v>
      </c>
      <c r="G216" s="17" t="s">
        <v>17</v>
      </c>
      <c r="H216" s="17"/>
      <c r="I216" s="14" t="s">
        <v>23</v>
      </c>
      <c r="J216" s="374" t="str">
        <f>MID(E216,7,2)&amp;"/"&amp;MID(E216,9,2)&amp;"/"&amp;MID(E216,11,2)</f>
        <v>05/05/97</v>
      </c>
      <c r="K216" s="91">
        <f t="shared" ca="1" si="4"/>
        <v>25</v>
      </c>
      <c r="L216" s="14" t="s">
        <v>19</v>
      </c>
      <c r="M216" s="14" t="s">
        <v>772</v>
      </c>
      <c r="N216" s="95"/>
      <c r="O216" s="93"/>
    </row>
    <row r="217" spans="1:15">
      <c r="A217" s="7">
        <f>ROWS($A$3:A217)</f>
        <v>215</v>
      </c>
      <c r="B217" s="7">
        <f>ROWS($A$3:B217)</f>
        <v>215</v>
      </c>
      <c r="C217" s="14"/>
      <c r="D217" s="74"/>
      <c r="E217" s="815" t="s">
        <v>1863</v>
      </c>
      <c r="F217" s="16" t="s">
        <v>1864</v>
      </c>
      <c r="G217" s="7"/>
      <c r="H217" s="82" t="s">
        <v>7</v>
      </c>
      <c r="I217" s="14" t="s">
        <v>23</v>
      </c>
      <c r="J217" s="374" t="str">
        <f>MID(E217,7,2)-40&amp;"/"&amp;MID(E217,9,2)&amp;"/"&amp;MID(E217,11,2)</f>
        <v>10/02/00</v>
      </c>
      <c r="K217" s="91">
        <f t="shared" ca="1" si="4"/>
        <v>22</v>
      </c>
      <c r="L217" s="14" t="s">
        <v>19</v>
      </c>
      <c r="M217" s="14" t="s">
        <v>772</v>
      </c>
      <c r="N217" s="95"/>
      <c r="O217" s="93"/>
    </row>
    <row r="218" spans="1:15">
      <c r="A218" s="7">
        <f>ROWS($A$3:A218)</f>
        <v>216</v>
      </c>
      <c r="B218" s="7">
        <f>ROWS($A$3:B218)</f>
        <v>216</v>
      </c>
      <c r="C218" s="14">
        <v>62</v>
      </c>
      <c r="D218" s="74" t="s">
        <v>1865</v>
      </c>
      <c r="E218" s="815" t="s">
        <v>1866</v>
      </c>
      <c r="F218" s="70" t="s">
        <v>1867</v>
      </c>
      <c r="G218" s="7"/>
      <c r="H218" s="82" t="s">
        <v>7</v>
      </c>
      <c r="I218" s="14" t="s">
        <v>163</v>
      </c>
      <c r="J218" s="374" t="str">
        <f>MID(E218,7,2)-40&amp;"/"&amp;MID(E218,9,2)&amp;"/"&amp;MID(E218,11,2)</f>
        <v>30/03/57</v>
      </c>
      <c r="K218" s="91">
        <f t="shared" ca="1" si="4"/>
        <v>65</v>
      </c>
      <c r="L218" s="14" t="s">
        <v>113</v>
      </c>
      <c r="M218" s="14" t="s">
        <v>772</v>
      </c>
      <c r="N218" s="95" t="s">
        <v>1868</v>
      </c>
      <c r="O218" s="93"/>
    </row>
    <row r="219" spans="1:15">
      <c r="A219" s="7">
        <f>ROWS($A$3:A219)</f>
        <v>217</v>
      </c>
      <c r="B219" s="7">
        <f>ROWS($A$3:B219)</f>
        <v>217</v>
      </c>
      <c r="C219" s="14"/>
      <c r="D219" s="74"/>
      <c r="E219" s="815" t="s">
        <v>1871</v>
      </c>
      <c r="F219" s="16" t="s">
        <v>1872</v>
      </c>
      <c r="G219" s="17" t="s">
        <v>17</v>
      </c>
      <c r="H219" s="17"/>
      <c r="I219" s="14" t="s">
        <v>23</v>
      </c>
      <c r="J219" s="374" t="str">
        <f>MID(E219,7,2)&amp;"/"&amp;MID(E219,9,2)&amp;"/"&amp;MID(E219,11,2)</f>
        <v>08/08/91</v>
      </c>
      <c r="K219" s="91">
        <f t="shared" ca="1" si="4"/>
        <v>31</v>
      </c>
      <c r="L219" s="14" t="s">
        <v>19</v>
      </c>
      <c r="M219" s="14" t="s">
        <v>42</v>
      </c>
      <c r="N219" s="95"/>
      <c r="O219" s="93"/>
    </row>
    <row r="220" spans="1:15">
      <c r="A220" s="7">
        <f>ROWS($A$3:A220)</f>
        <v>218</v>
      </c>
      <c r="B220" s="7">
        <f>ROWS($A$3:B220)</f>
        <v>218</v>
      </c>
      <c r="C220" s="14">
        <v>63</v>
      </c>
      <c r="D220" s="74" t="s">
        <v>1873</v>
      </c>
      <c r="E220" s="815" t="s">
        <v>1874</v>
      </c>
      <c r="F220" s="70" t="s">
        <v>1875</v>
      </c>
      <c r="G220" s="17" t="s">
        <v>17</v>
      </c>
      <c r="H220" s="17"/>
      <c r="I220" s="14" t="s">
        <v>1253</v>
      </c>
      <c r="J220" s="374" t="str">
        <f>MID(E220,7,2)&amp;"/"&amp;MID(E220,9,2)&amp;"/"&amp;MID(E220,11,2)</f>
        <v>03/06/73</v>
      </c>
      <c r="K220" s="91">
        <f t="shared" ca="1" si="4"/>
        <v>49</v>
      </c>
      <c r="L220" s="14" t="s">
        <v>19</v>
      </c>
      <c r="M220" s="14" t="s">
        <v>42</v>
      </c>
      <c r="N220" s="95" t="s">
        <v>1876</v>
      </c>
      <c r="O220" s="93"/>
    </row>
    <row r="221" spans="1:15">
      <c r="A221" s="7">
        <f>ROWS($A$3:A221)</f>
        <v>219</v>
      </c>
      <c r="B221" s="7">
        <f>ROWS($A$3:B221)</f>
        <v>219</v>
      </c>
      <c r="C221" s="14"/>
      <c r="D221" s="74"/>
      <c r="E221" s="815" t="s">
        <v>1877</v>
      </c>
      <c r="F221" s="15" t="s">
        <v>1878</v>
      </c>
      <c r="G221" s="7"/>
      <c r="H221" s="82" t="s">
        <v>7</v>
      </c>
      <c r="I221" s="14" t="s">
        <v>23</v>
      </c>
      <c r="J221" s="374" t="str">
        <f>MID(E221,7,2)-40&amp;"/"&amp;MID(E221,9,2)&amp;"/"&amp;MID(E221,11,2)</f>
        <v>18/12/75</v>
      </c>
      <c r="K221" s="91">
        <f t="shared" ca="1" si="4"/>
        <v>46</v>
      </c>
      <c r="L221" s="14" t="s">
        <v>19</v>
      </c>
      <c r="M221" s="14" t="s">
        <v>772</v>
      </c>
      <c r="N221" s="95"/>
      <c r="O221" s="93"/>
    </row>
    <row r="222" spans="1:15">
      <c r="A222" s="7">
        <f>ROWS($A$3:A222)</f>
        <v>220</v>
      </c>
      <c r="B222" s="7">
        <f>ROWS($A$3:B222)</f>
        <v>220</v>
      </c>
      <c r="C222" s="14"/>
      <c r="D222" s="74"/>
      <c r="E222" s="815" t="s">
        <v>1879</v>
      </c>
      <c r="F222" s="16" t="s">
        <v>1880</v>
      </c>
      <c r="G222" s="7"/>
      <c r="H222" s="82" t="s">
        <v>7</v>
      </c>
      <c r="I222" s="14" t="s">
        <v>50</v>
      </c>
      <c r="J222" s="374" t="str">
        <f>MID(E222,7,2)-40&amp;"/"&amp;MID(E222,9,2)&amp;"/"&amp;MID(E222,11,2)</f>
        <v>25/01/18</v>
      </c>
      <c r="K222" s="91">
        <f t="shared" ca="1" si="4"/>
        <v>4</v>
      </c>
      <c r="L222" s="14" t="s">
        <v>1332</v>
      </c>
      <c r="M222" s="14" t="s">
        <v>798</v>
      </c>
      <c r="N222" s="95"/>
      <c r="O222" s="93"/>
    </row>
    <row r="223" spans="1:15">
      <c r="A223" s="7">
        <f>ROWS($A$3:A223)</f>
        <v>221</v>
      </c>
      <c r="B223" s="7">
        <f>ROWS($A$3:B223)</f>
        <v>221</v>
      </c>
      <c r="C223" s="14"/>
      <c r="D223" s="74"/>
      <c r="E223" s="815" t="s">
        <v>1881</v>
      </c>
      <c r="F223" s="16" t="s">
        <v>1882</v>
      </c>
      <c r="G223" s="7"/>
      <c r="H223" s="82" t="s">
        <v>7</v>
      </c>
      <c r="I223" s="14" t="s">
        <v>50</v>
      </c>
      <c r="J223" s="374" t="str">
        <f>MID(E223,7,2)-40&amp;"/"&amp;MID(E223,9,2)&amp;"/"&amp;MID(E223,11,2)</f>
        <v>11/05/19</v>
      </c>
      <c r="K223" s="91">
        <f t="shared" ca="1" si="4"/>
        <v>3</v>
      </c>
      <c r="L223" s="14" t="s">
        <v>1332</v>
      </c>
      <c r="M223" s="14" t="s">
        <v>798</v>
      </c>
      <c r="N223" s="95"/>
      <c r="O223" s="93"/>
    </row>
    <row r="224" spans="1:15">
      <c r="A224" s="7">
        <f>ROWS($A$3:A224)</f>
        <v>222</v>
      </c>
      <c r="B224" s="7">
        <f>ROWS($A$3:B224)</f>
        <v>222</v>
      </c>
      <c r="C224" s="14"/>
      <c r="D224" s="74"/>
      <c r="E224" s="815" t="s">
        <v>1883</v>
      </c>
      <c r="F224" s="16" t="s">
        <v>1884</v>
      </c>
      <c r="G224" s="17" t="s">
        <v>17</v>
      </c>
      <c r="H224" s="17"/>
      <c r="I224" s="14" t="s">
        <v>1885</v>
      </c>
      <c r="J224" s="374" t="str">
        <f>MID(E224,7,2)&amp;"/"&amp;MID(E224,9,2)&amp;"/"&amp;MID(E224,11,2)</f>
        <v>19/05/05</v>
      </c>
      <c r="K224" s="91">
        <f t="shared" ca="1" si="4"/>
        <v>17</v>
      </c>
      <c r="L224" s="14" t="s">
        <v>24</v>
      </c>
      <c r="M224" s="14" t="s">
        <v>35</v>
      </c>
      <c r="N224" s="95"/>
      <c r="O224" s="93"/>
    </row>
    <row r="225" spans="1:15">
      <c r="A225" s="7">
        <f>ROWS($A$3:A225)</f>
        <v>223</v>
      </c>
      <c r="B225" s="7">
        <f>ROWS($A$3:B225)</f>
        <v>223</v>
      </c>
      <c r="C225" s="14">
        <v>64</v>
      </c>
      <c r="D225" s="74" t="s">
        <v>1886</v>
      </c>
      <c r="E225" s="815" t="s">
        <v>1887</v>
      </c>
      <c r="F225" s="70" t="s">
        <v>1888</v>
      </c>
      <c r="G225" s="7"/>
      <c r="H225" s="82" t="s">
        <v>7</v>
      </c>
      <c r="I225" s="14" t="s">
        <v>1889</v>
      </c>
      <c r="J225" s="374" t="str">
        <f>MID(E225,7,2)-40&amp;"/"&amp;MID(E225,9,2)&amp;"/"&amp;MID(E225,11,2)</f>
        <v>23/07/54</v>
      </c>
      <c r="K225" s="91">
        <f t="shared" ca="1" si="4"/>
        <v>68</v>
      </c>
      <c r="L225" s="14" t="s">
        <v>113</v>
      </c>
      <c r="M225" s="14" t="s">
        <v>772</v>
      </c>
      <c r="N225" s="95" t="s">
        <v>1890</v>
      </c>
      <c r="O225" s="93"/>
    </row>
    <row r="226" spans="1:15">
      <c r="A226" s="7">
        <f>ROWS($A$3:A226)</f>
        <v>224</v>
      </c>
      <c r="B226" s="7">
        <f>ROWS($A$3:B226)</f>
        <v>224</v>
      </c>
      <c r="C226" s="14"/>
      <c r="D226" s="74"/>
      <c r="E226" s="815" t="s">
        <v>1893</v>
      </c>
      <c r="F226" s="16" t="s">
        <v>1894</v>
      </c>
      <c r="G226" s="7"/>
      <c r="H226" s="82" t="s">
        <v>7</v>
      </c>
      <c r="I226" s="14" t="s">
        <v>23</v>
      </c>
      <c r="J226" s="374" t="str">
        <f>MID(E226,7,2)-40&amp;"/"&amp;MID(E226,9,2)&amp;"/"&amp;MID(E226,11,2)</f>
        <v>28/11/98</v>
      </c>
      <c r="K226" s="91">
        <f t="shared" ca="1" si="4"/>
        <v>24</v>
      </c>
      <c r="L226" s="14" t="s">
        <v>19</v>
      </c>
      <c r="M226" s="14" t="s">
        <v>42</v>
      </c>
      <c r="N226" s="95"/>
      <c r="O226" s="93"/>
    </row>
    <row r="227" spans="1:15">
      <c r="A227" s="7">
        <f>ROWS($A$3:A227)</f>
        <v>225</v>
      </c>
      <c r="B227" s="7">
        <f>ROWS($A$3:B227)</f>
        <v>225</v>
      </c>
      <c r="C227" s="14"/>
      <c r="D227" s="74"/>
      <c r="E227" s="815" t="s">
        <v>1895</v>
      </c>
      <c r="F227" s="16" t="s">
        <v>1896</v>
      </c>
      <c r="G227" s="7"/>
      <c r="H227" s="82" t="s">
        <v>7</v>
      </c>
      <c r="I227" s="14" t="s">
        <v>23</v>
      </c>
      <c r="J227" s="374" t="str">
        <f>MID(E227,7,2)-40&amp;"/"&amp;MID(E227,9,2)&amp;"/"&amp;MID(E227,11,2)</f>
        <v>17/04/01</v>
      </c>
      <c r="K227" s="91">
        <f t="shared" ca="1" si="4"/>
        <v>21</v>
      </c>
      <c r="L227" s="14" t="s">
        <v>19</v>
      </c>
      <c r="M227" s="14" t="s">
        <v>42</v>
      </c>
      <c r="N227" s="95"/>
      <c r="O227" s="93"/>
    </row>
    <row r="228" spans="1:15">
      <c r="A228" s="7">
        <f>ROWS($A$3:A228)</f>
        <v>226</v>
      </c>
      <c r="B228" s="7">
        <f>ROWS($A$3:B228)</f>
        <v>226</v>
      </c>
      <c r="C228" s="14"/>
      <c r="D228" s="74"/>
      <c r="E228" s="815" t="s">
        <v>1897</v>
      </c>
      <c r="F228" s="16" t="s">
        <v>1898</v>
      </c>
      <c r="G228" s="17" t="s">
        <v>17</v>
      </c>
      <c r="H228" s="17"/>
      <c r="I228" s="14" t="s">
        <v>23</v>
      </c>
      <c r="J228" s="374" t="str">
        <f>MID(E228,7,2)&amp;"/"&amp;MID(E228,9,2)&amp;"/"&amp;MID(E228,11,2)</f>
        <v>20/09/08</v>
      </c>
      <c r="K228" s="91">
        <f t="shared" ca="1" si="4"/>
        <v>14</v>
      </c>
      <c r="L228" s="14" t="s">
        <v>113</v>
      </c>
      <c r="M228" s="14" t="s">
        <v>35</v>
      </c>
      <c r="N228" s="95"/>
      <c r="O228" s="93"/>
    </row>
    <row r="229" spans="1:15">
      <c r="A229" s="7">
        <f>ROWS($A$3:A229)</f>
        <v>227</v>
      </c>
      <c r="B229" s="7">
        <f>ROWS($A$3:B229)</f>
        <v>227</v>
      </c>
      <c r="C229" s="14">
        <v>65</v>
      </c>
      <c r="D229" s="74" t="s">
        <v>1899</v>
      </c>
      <c r="E229" s="815" t="s">
        <v>1900</v>
      </c>
      <c r="F229" s="70" t="s">
        <v>1901</v>
      </c>
      <c r="G229" s="71" t="s">
        <v>17</v>
      </c>
      <c r="H229" s="71"/>
      <c r="I229" s="14" t="s">
        <v>23</v>
      </c>
      <c r="J229" s="374" t="str">
        <f>MID(E229,7,2)&amp;"/"&amp;MID(E229,9,2)&amp;"/"&amp;MID(E229,11,2)</f>
        <v>17/07/90</v>
      </c>
      <c r="K229" s="91">
        <f t="shared" ca="1" si="4"/>
        <v>32</v>
      </c>
      <c r="L229" s="14" t="s">
        <v>19</v>
      </c>
      <c r="M229" s="14" t="s">
        <v>42</v>
      </c>
      <c r="N229" s="95"/>
      <c r="O229" s="93"/>
    </row>
    <row r="230" spans="1:15">
      <c r="A230" s="7">
        <f>ROWS($A$3:A230)</f>
        <v>228</v>
      </c>
      <c r="B230" s="7">
        <f>ROWS($A$3:B230)</f>
        <v>228</v>
      </c>
      <c r="C230" s="14"/>
      <c r="D230" s="74"/>
      <c r="E230" s="815" t="s">
        <v>1902</v>
      </c>
      <c r="F230" s="16" t="s">
        <v>1903</v>
      </c>
      <c r="G230" s="7"/>
      <c r="H230" s="82" t="s">
        <v>7</v>
      </c>
      <c r="I230" s="14" t="s">
        <v>1904</v>
      </c>
      <c r="J230" s="374" t="str">
        <f>MID(E230,7,2)-40&amp;"/"&amp;MID(E230,9,2)&amp;"/"&amp;MID(E230,11,2)</f>
        <v>24/10/96</v>
      </c>
      <c r="K230" s="91">
        <f t="shared" ca="1" si="4"/>
        <v>26</v>
      </c>
      <c r="L230" s="14" t="s">
        <v>19</v>
      </c>
      <c r="M230" s="14" t="s">
        <v>47</v>
      </c>
      <c r="N230" s="95"/>
      <c r="O230" s="93"/>
    </row>
    <row r="231" spans="1:15">
      <c r="A231" s="7">
        <f>ROWS($A$3:A231)</f>
        <v>229</v>
      </c>
      <c r="B231" s="7">
        <f>ROWS($A$3:B231)</f>
        <v>229</v>
      </c>
      <c r="C231" s="14"/>
      <c r="D231" s="74"/>
      <c r="E231" s="815" t="s">
        <v>1905</v>
      </c>
      <c r="F231" s="16" t="s">
        <v>1906</v>
      </c>
      <c r="G231" s="7"/>
      <c r="H231" s="82" t="s">
        <v>7</v>
      </c>
      <c r="I231" s="14" t="s">
        <v>23</v>
      </c>
      <c r="J231" s="374" t="str">
        <f>MID(E231,7,2)-40&amp;"/"&amp;MID(E231,9,2)&amp;"/"&amp;MID(E231,11,2)</f>
        <v>9/01/20</v>
      </c>
      <c r="K231" s="91">
        <f t="shared" ca="1" si="4"/>
        <v>2</v>
      </c>
      <c r="L231" s="14" t="s">
        <v>1332</v>
      </c>
      <c r="M231" s="14" t="s">
        <v>798</v>
      </c>
      <c r="N231" s="95"/>
      <c r="O231" s="93"/>
    </row>
    <row r="232" spans="1:15">
      <c r="A232" s="7">
        <f>ROWS($A$3:A232)</f>
        <v>230</v>
      </c>
      <c r="B232" s="7">
        <f>ROWS($A$3:B232)</f>
        <v>230</v>
      </c>
      <c r="C232" s="14">
        <v>66</v>
      </c>
      <c r="D232" s="74" t="s">
        <v>1907</v>
      </c>
      <c r="E232" s="815" t="s">
        <v>1908</v>
      </c>
      <c r="F232" s="70" t="s">
        <v>1909</v>
      </c>
      <c r="G232" s="17" t="s">
        <v>17</v>
      </c>
      <c r="H232" s="17"/>
      <c r="I232" s="14" t="s">
        <v>23</v>
      </c>
      <c r="J232" s="374" t="str">
        <f>MID(E232,7,2)&amp;"/"&amp;MID(E232,9,2)&amp;"/"&amp;MID(E232,11,2)</f>
        <v>14/10/74</v>
      </c>
      <c r="K232" s="91">
        <f t="shared" ca="1" si="4"/>
        <v>48</v>
      </c>
      <c r="L232" s="14" t="s">
        <v>24</v>
      </c>
      <c r="M232" s="14" t="s">
        <v>772</v>
      </c>
      <c r="N232" s="95" t="s">
        <v>1910</v>
      </c>
      <c r="O232" s="93"/>
    </row>
    <row r="233" spans="1:15">
      <c r="A233" s="7">
        <f>ROWS($A$3:A233)</f>
        <v>231</v>
      </c>
      <c r="B233" s="7">
        <f>ROWS($A$3:B233)</f>
        <v>231</v>
      </c>
      <c r="C233" s="14"/>
      <c r="D233" s="74"/>
      <c r="E233" s="815" t="s">
        <v>1911</v>
      </c>
      <c r="F233" s="16" t="s">
        <v>1912</v>
      </c>
      <c r="G233" s="17" t="s">
        <v>17</v>
      </c>
      <c r="H233" s="17"/>
      <c r="I233" s="14" t="s">
        <v>23</v>
      </c>
      <c r="J233" s="374" t="str">
        <f>MID(E233,7,2)&amp;"/"&amp;MID(E233,9,2)&amp;"/"&amp;MID(E233,11,2)</f>
        <v>16/10/01</v>
      </c>
      <c r="K233" s="91">
        <f t="shared" ca="1" si="4"/>
        <v>21</v>
      </c>
      <c r="L233" s="14" t="s">
        <v>19</v>
      </c>
      <c r="M233" s="14" t="s">
        <v>35</v>
      </c>
      <c r="N233" s="95"/>
      <c r="O233" s="93"/>
    </row>
    <row r="234" spans="1:15">
      <c r="A234" s="7">
        <f>ROWS($A$3:A234)</f>
        <v>232</v>
      </c>
      <c r="B234" s="7">
        <f>ROWS($A$3:B234)</f>
        <v>232</v>
      </c>
      <c r="C234" s="14"/>
      <c r="D234" s="74"/>
      <c r="E234" s="815" t="s">
        <v>1913</v>
      </c>
      <c r="F234" s="16" t="s">
        <v>1914</v>
      </c>
      <c r="G234" s="7"/>
      <c r="H234" s="82" t="s">
        <v>7</v>
      </c>
      <c r="I234" s="14" t="s">
        <v>23</v>
      </c>
      <c r="J234" s="374" t="str">
        <f>MID(E234,7,2)-40&amp;"/"&amp;MID(E234,9,2)&amp;"/"&amp;MID(E234,11,2)</f>
        <v>14/07/03</v>
      </c>
      <c r="K234" s="91">
        <f t="shared" ca="1" si="4"/>
        <v>19</v>
      </c>
      <c r="L234" s="14" t="s">
        <v>19</v>
      </c>
      <c r="M234" s="14" t="s">
        <v>35</v>
      </c>
      <c r="N234" s="95"/>
      <c r="O234" s="93"/>
    </row>
    <row r="235" spans="1:15">
      <c r="A235" s="7">
        <f>ROWS($A$3:A235)</f>
        <v>233</v>
      </c>
      <c r="B235" s="7">
        <f>ROWS($A$3:B235)</f>
        <v>233</v>
      </c>
      <c r="C235" s="14"/>
      <c r="D235" s="74"/>
      <c r="E235" s="815" t="s">
        <v>1915</v>
      </c>
      <c r="F235" s="16" t="s">
        <v>1916</v>
      </c>
      <c r="G235" s="7"/>
      <c r="H235" s="82" t="s">
        <v>7</v>
      </c>
      <c r="I235" s="14" t="s">
        <v>23</v>
      </c>
      <c r="J235" s="374" t="str">
        <f>MID(E235,7,2)-40&amp;"/"&amp;MID(E235,9,2)&amp;"/"&amp;MID(E235,11,2)</f>
        <v>30/04/09</v>
      </c>
      <c r="K235" s="91">
        <f t="shared" ca="1" si="4"/>
        <v>13</v>
      </c>
      <c r="L235" s="72" t="s">
        <v>38</v>
      </c>
      <c r="M235" s="14" t="s">
        <v>35</v>
      </c>
      <c r="N235" s="95"/>
      <c r="O235" s="93"/>
    </row>
    <row r="236" spans="1:15">
      <c r="A236" s="7">
        <f>ROWS($A$3:A236)</f>
        <v>234</v>
      </c>
      <c r="B236" s="7">
        <f>ROWS($A$3:B236)</f>
        <v>234</v>
      </c>
      <c r="C236" s="14">
        <v>67</v>
      </c>
      <c r="D236" s="74" t="s">
        <v>1917</v>
      </c>
      <c r="E236" s="815" t="s">
        <v>1918</v>
      </c>
      <c r="F236" s="70" t="s">
        <v>1919</v>
      </c>
      <c r="G236" s="71" t="s">
        <v>17</v>
      </c>
      <c r="H236" s="71"/>
      <c r="I236" s="14" t="s">
        <v>1140</v>
      </c>
      <c r="J236" s="374" t="str">
        <f>MID(E236,7,2)&amp;"/"&amp;MID(E236,9,2)&amp;"/"&amp;MID(E236,11,2)</f>
        <v>01/06/94</v>
      </c>
      <c r="K236" s="91">
        <f t="shared" ca="1" si="4"/>
        <v>28</v>
      </c>
      <c r="L236" s="14" t="s">
        <v>24</v>
      </c>
      <c r="M236" s="14" t="s">
        <v>772</v>
      </c>
      <c r="N236" s="95" t="s">
        <v>1920</v>
      </c>
      <c r="O236" s="93"/>
    </row>
    <row r="237" spans="1:15">
      <c r="A237" s="7">
        <f>ROWS($A$3:A237)</f>
        <v>235</v>
      </c>
      <c r="B237" s="7">
        <f>ROWS($A$3:B237)</f>
        <v>235</v>
      </c>
      <c r="C237" s="14"/>
      <c r="D237" s="74"/>
      <c r="E237" s="815" t="s">
        <v>1921</v>
      </c>
      <c r="F237" s="16" t="s">
        <v>1922</v>
      </c>
      <c r="G237" s="7"/>
      <c r="H237" s="82" t="s">
        <v>7</v>
      </c>
      <c r="I237" s="14" t="s">
        <v>23</v>
      </c>
      <c r="J237" s="374" t="str">
        <f>MID(E237,7,2)-40&amp;"/"&amp;MID(E237,9,2)&amp;"/"&amp;MID(E237,11,2)</f>
        <v>2/04/95</v>
      </c>
      <c r="K237" s="91">
        <f t="shared" ca="1" si="4"/>
        <v>27</v>
      </c>
      <c r="L237" s="14" t="s">
        <v>19</v>
      </c>
      <c r="M237" s="14" t="s">
        <v>42</v>
      </c>
      <c r="N237" s="95"/>
      <c r="O237" s="93"/>
    </row>
    <row r="238" spans="1:15">
      <c r="A238" s="7">
        <f>ROWS($A$3:A238)</f>
        <v>236</v>
      </c>
      <c r="B238" s="7">
        <f>ROWS($A$3:B238)</f>
        <v>236</v>
      </c>
      <c r="C238" s="14"/>
      <c r="D238" s="74"/>
      <c r="E238" s="815" t="s">
        <v>1923</v>
      </c>
      <c r="F238" s="16" t="s">
        <v>1924</v>
      </c>
      <c r="G238" s="7"/>
      <c r="H238" s="82" t="s">
        <v>7</v>
      </c>
      <c r="I238" s="14" t="s">
        <v>81</v>
      </c>
      <c r="J238" s="374" t="str">
        <f>MID(E238,7,2)-40&amp;"/"&amp;MID(E238,9,2)&amp;"/"&amp;MID(E238,11,2)</f>
        <v>3/04/18</v>
      </c>
      <c r="K238" s="91">
        <f t="shared" ca="1" si="4"/>
        <v>4</v>
      </c>
      <c r="L238" s="14" t="s">
        <v>1332</v>
      </c>
      <c r="M238" s="14" t="s">
        <v>798</v>
      </c>
      <c r="N238" s="95"/>
      <c r="O238" s="93"/>
    </row>
    <row r="239" spans="1:15">
      <c r="A239" s="7">
        <f>ROWS($A$3:A239)</f>
        <v>237</v>
      </c>
      <c r="B239" s="7">
        <f>ROWS($A$3:B239)</f>
        <v>237</v>
      </c>
      <c r="C239" s="14">
        <v>68</v>
      </c>
      <c r="D239" s="74" t="s">
        <v>1925</v>
      </c>
      <c r="E239" s="815" t="s">
        <v>1926</v>
      </c>
      <c r="F239" s="70" t="s">
        <v>1927</v>
      </c>
      <c r="G239" s="71" t="s">
        <v>17</v>
      </c>
      <c r="H239" s="71"/>
      <c r="I239" s="14" t="s">
        <v>23</v>
      </c>
      <c r="J239" s="374" t="str">
        <f>MID(E239,7,2)&amp;"/"&amp;MID(E239,9,2)&amp;"/"&amp;MID(E239,11,2)</f>
        <v>17/09/77</v>
      </c>
      <c r="K239" s="91">
        <f t="shared" ca="1" si="4"/>
        <v>45</v>
      </c>
      <c r="L239" s="14" t="s">
        <v>24</v>
      </c>
      <c r="M239" s="14" t="s">
        <v>42</v>
      </c>
      <c r="N239" s="95" t="s">
        <v>1928</v>
      </c>
      <c r="O239" s="93"/>
    </row>
    <row r="240" spans="1:15">
      <c r="A240" s="7">
        <f>ROWS($A$3:A240)</f>
        <v>238</v>
      </c>
      <c r="B240" s="7">
        <f>ROWS($A$3:B240)</f>
        <v>238</v>
      </c>
      <c r="C240" s="14"/>
      <c r="D240" s="74"/>
      <c r="E240" s="815" t="s">
        <v>1929</v>
      </c>
      <c r="F240" s="16" t="s">
        <v>1930</v>
      </c>
      <c r="G240" s="7"/>
      <c r="H240" s="82" t="s">
        <v>7</v>
      </c>
      <c r="I240" s="14" t="s">
        <v>23</v>
      </c>
      <c r="J240" s="374" t="str">
        <f>MID(E240,7,2)-40&amp;"/"&amp;MID(E240,9,2)&amp;"/"&amp;MID(E240,11,2)</f>
        <v>3/09/79</v>
      </c>
      <c r="K240" s="91">
        <f t="shared" ca="1" si="4"/>
        <v>43</v>
      </c>
      <c r="L240" s="14" t="s">
        <v>24</v>
      </c>
      <c r="M240" s="14" t="s">
        <v>42</v>
      </c>
      <c r="N240" s="95"/>
      <c r="O240" s="93"/>
    </row>
    <row r="241" spans="1:15">
      <c r="A241" s="7">
        <f>ROWS($A$3:A241)</f>
        <v>239</v>
      </c>
      <c r="B241" s="7">
        <f>ROWS($A$3:B241)</f>
        <v>239</v>
      </c>
      <c r="C241" s="14"/>
      <c r="D241" s="74"/>
      <c r="E241" s="815" t="s">
        <v>1931</v>
      </c>
      <c r="F241" s="16" t="s">
        <v>1932</v>
      </c>
      <c r="G241" s="17" t="s">
        <v>17</v>
      </c>
      <c r="H241" s="17"/>
      <c r="I241" s="14" t="s">
        <v>23</v>
      </c>
      <c r="J241" s="374" t="str">
        <f>MID(E241,7,2)&amp;"/"&amp;MID(E241,9,2)&amp;"/"&amp;MID(E241,11,2)</f>
        <v>14/04/00</v>
      </c>
      <c r="K241" s="91">
        <f t="shared" ca="1" si="4"/>
        <v>22</v>
      </c>
      <c r="L241" s="14" t="s">
        <v>19</v>
      </c>
      <c r="M241" s="14" t="s">
        <v>42</v>
      </c>
      <c r="N241" s="95"/>
      <c r="O241" s="93"/>
    </row>
    <row r="242" spans="1:15">
      <c r="A242" s="7">
        <f>ROWS($A$3:A242)</f>
        <v>240</v>
      </c>
      <c r="B242" s="7">
        <f>ROWS($A$3:B242)</f>
        <v>240</v>
      </c>
      <c r="C242" s="14"/>
      <c r="D242" s="74"/>
      <c r="E242" s="815" t="s">
        <v>1933</v>
      </c>
      <c r="F242" s="16" t="s">
        <v>1934</v>
      </c>
      <c r="G242" s="17" t="s">
        <v>17</v>
      </c>
      <c r="H242" s="17"/>
      <c r="I242" s="14" t="s">
        <v>23</v>
      </c>
      <c r="J242" s="374" t="str">
        <f>MID(E242,7,2)&amp;"/"&amp;MID(E242,9,2)&amp;"/"&amp;MID(E242,11,2)</f>
        <v>30/06/01</v>
      </c>
      <c r="K242" s="91">
        <f t="shared" ca="1" si="4"/>
        <v>21</v>
      </c>
      <c r="L242" s="14" t="s">
        <v>19</v>
      </c>
      <c r="M242" s="14" t="s">
        <v>42</v>
      </c>
      <c r="N242" s="95"/>
      <c r="O242" s="93"/>
    </row>
    <row r="243" spans="1:15">
      <c r="A243" s="7">
        <f>ROWS($A$3:A243)</f>
        <v>241</v>
      </c>
      <c r="B243" s="7">
        <f>ROWS($A$3:B243)</f>
        <v>241</v>
      </c>
      <c r="C243" s="14"/>
      <c r="D243" s="74"/>
      <c r="E243" s="815" t="s">
        <v>1935</v>
      </c>
      <c r="F243" s="16" t="s">
        <v>1936</v>
      </c>
      <c r="G243" s="17" t="s">
        <v>17</v>
      </c>
      <c r="H243" s="17"/>
      <c r="I243" s="14" t="s">
        <v>23</v>
      </c>
      <c r="J243" s="374" t="str">
        <f>MID(E243,7,2)&amp;"/"&amp;MID(E243,9,2)&amp;"/"&amp;MID(E243,11,2)</f>
        <v>10/09/03</v>
      </c>
      <c r="K243" s="91">
        <f t="shared" ca="1" si="4"/>
        <v>19</v>
      </c>
      <c r="L243" s="14" t="s">
        <v>19</v>
      </c>
      <c r="M243" s="14" t="s">
        <v>35</v>
      </c>
      <c r="N243" s="95"/>
      <c r="O243" s="93"/>
    </row>
    <row r="244" spans="1:15">
      <c r="A244" s="7">
        <f>ROWS($A$3:A244)</f>
        <v>242</v>
      </c>
      <c r="B244" s="7">
        <f>ROWS($A$3:B244)</f>
        <v>242</v>
      </c>
      <c r="C244" s="14"/>
      <c r="D244" s="74"/>
      <c r="E244" s="815" t="s">
        <v>1937</v>
      </c>
      <c r="F244" s="16" t="s">
        <v>1938</v>
      </c>
      <c r="G244" s="7"/>
      <c r="H244" s="82" t="s">
        <v>7</v>
      </c>
      <c r="I244" s="14" t="s">
        <v>23</v>
      </c>
      <c r="J244" s="374" t="str">
        <f>MID(E244,7,2)-40&amp;"/"&amp;MID(E244,9,2)&amp;"/"&amp;MID(E244,11,2)</f>
        <v>3/09/06</v>
      </c>
      <c r="K244" s="91">
        <f t="shared" ca="1" si="4"/>
        <v>16</v>
      </c>
      <c r="L244" s="14" t="s">
        <v>113</v>
      </c>
      <c r="M244" s="14" t="s">
        <v>35</v>
      </c>
      <c r="N244" s="95"/>
      <c r="O244" s="93"/>
    </row>
    <row r="245" spans="1:15">
      <c r="A245" s="7">
        <f>ROWS($A$3:A245)</f>
        <v>243</v>
      </c>
      <c r="B245" s="7">
        <f>ROWS($A$3:B245)</f>
        <v>243</v>
      </c>
      <c r="C245" s="14">
        <v>69</v>
      </c>
      <c r="D245" s="74" t="s">
        <v>1939</v>
      </c>
      <c r="E245" s="815" t="s">
        <v>1940</v>
      </c>
      <c r="F245" s="70" t="s">
        <v>1941</v>
      </c>
      <c r="G245" s="71" t="s">
        <v>17</v>
      </c>
      <c r="H245" s="71"/>
      <c r="I245" s="14" t="s">
        <v>153</v>
      </c>
      <c r="J245" s="374" t="str">
        <f>MID(E245,7,2)&amp;"/"&amp;MID(E245,9,2)&amp;"/"&amp;MID(E245,11,2)</f>
        <v>26/09/70</v>
      </c>
      <c r="K245" s="91">
        <f t="shared" ca="1" si="4"/>
        <v>52</v>
      </c>
      <c r="L245" s="14" t="s">
        <v>24</v>
      </c>
      <c r="M245" s="14" t="s">
        <v>772</v>
      </c>
      <c r="N245" s="95"/>
      <c r="O245" s="93"/>
    </row>
    <row r="246" spans="1:15">
      <c r="A246" s="7">
        <f>ROWS($A$3:A246)</f>
        <v>244</v>
      </c>
      <c r="B246" s="7">
        <f>ROWS($A$3:B246)</f>
        <v>244</v>
      </c>
      <c r="C246" s="14"/>
      <c r="D246" s="74"/>
      <c r="E246" s="815" t="s">
        <v>1942</v>
      </c>
      <c r="F246" s="16" t="s">
        <v>1943</v>
      </c>
      <c r="G246" s="7"/>
      <c r="H246" s="82" t="s">
        <v>7</v>
      </c>
      <c r="I246" s="14" t="s">
        <v>50</v>
      </c>
      <c r="J246" s="374" t="str">
        <f>MID(E246,7,2)-40&amp;"/"&amp;MID(E246,9,2)&amp;"/"&amp;MID(E246,11,2)</f>
        <v>1/03/64</v>
      </c>
      <c r="K246" s="91">
        <f t="shared" ca="1" si="4"/>
        <v>58</v>
      </c>
      <c r="L246" s="14" t="s">
        <v>98</v>
      </c>
      <c r="M246" s="14" t="s">
        <v>772</v>
      </c>
      <c r="N246" s="95"/>
      <c r="O246" s="93"/>
    </row>
    <row r="247" spans="1:15">
      <c r="A247" s="7">
        <f>ROWS($A$3:A247)</f>
        <v>245</v>
      </c>
      <c r="B247" s="7">
        <f>ROWS($A$3:B247)</f>
        <v>245</v>
      </c>
      <c r="C247" s="14"/>
      <c r="D247" s="74"/>
      <c r="E247" s="815" t="s">
        <v>1944</v>
      </c>
      <c r="F247" s="16" t="s">
        <v>1945</v>
      </c>
      <c r="G247" s="17" t="s">
        <v>17</v>
      </c>
      <c r="H247" s="17"/>
      <c r="I247" s="14" t="s">
        <v>393</v>
      </c>
      <c r="J247" s="374" t="str">
        <f>MID(E247,7,2)&amp;"/"&amp;MID(E247,9,2)&amp;"/"&amp;MID(E247,11,2)</f>
        <v>21/03/95</v>
      </c>
      <c r="K247" s="91">
        <f t="shared" ca="1" si="4"/>
        <v>27</v>
      </c>
      <c r="L247" s="14" t="s">
        <v>19</v>
      </c>
      <c r="M247" s="14" t="s">
        <v>74</v>
      </c>
      <c r="N247" s="95"/>
      <c r="O247" s="93"/>
    </row>
    <row r="248" spans="1:15">
      <c r="A248" s="7">
        <f>ROWS($A$3:A248)</f>
        <v>246</v>
      </c>
      <c r="B248" s="7">
        <f>ROWS($A$3:B248)</f>
        <v>246</v>
      </c>
      <c r="C248" s="14"/>
      <c r="D248" s="74"/>
      <c r="E248" s="815" t="s">
        <v>1946</v>
      </c>
      <c r="F248" s="16" t="s">
        <v>1947</v>
      </c>
      <c r="G248" s="7"/>
      <c r="H248" s="82" t="s">
        <v>7</v>
      </c>
      <c r="I248" s="14" t="s">
        <v>393</v>
      </c>
      <c r="J248" s="374" t="str">
        <f>MID(E248,7,2)-40&amp;"/"&amp;MID(E248,9,2)&amp;"/"&amp;MID(E248,11,2)</f>
        <v>24/01/97</v>
      </c>
      <c r="K248" s="91">
        <f t="shared" ca="1" si="4"/>
        <v>25</v>
      </c>
      <c r="L248" s="14" t="s">
        <v>98</v>
      </c>
      <c r="M248" s="14" t="s">
        <v>74</v>
      </c>
      <c r="N248" s="95"/>
      <c r="O248" s="93"/>
    </row>
    <row r="249" spans="1:15">
      <c r="A249" s="7">
        <f>ROWS($A$3:A249)</f>
        <v>247</v>
      </c>
      <c r="B249" s="7">
        <f>ROWS($A$3:B249)</f>
        <v>247</v>
      </c>
      <c r="C249" s="14"/>
      <c r="D249" s="74"/>
      <c r="E249" s="815" t="s">
        <v>1948</v>
      </c>
      <c r="F249" s="16" t="s">
        <v>1949</v>
      </c>
      <c r="G249" s="7"/>
      <c r="H249" s="82" t="s">
        <v>7</v>
      </c>
      <c r="I249" s="14" t="s">
        <v>23</v>
      </c>
      <c r="J249" s="374" t="str">
        <f>MID(E249,7,2)-40&amp;"/"&amp;MID(E249,9,2)&amp;"/"&amp;MID(E249,11,2)</f>
        <v>29/12/00</v>
      </c>
      <c r="K249" s="91">
        <f t="shared" ca="1" si="4"/>
        <v>21</v>
      </c>
      <c r="L249" s="14" t="s">
        <v>98</v>
      </c>
      <c r="M249" s="14" t="s">
        <v>245</v>
      </c>
      <c r="N249" s="95"/>
      <c r="O249" s="93"/>
    </row>
    <row r="250" spans="1:15">
      <c r="A250" s="7">
        <f>ROWS($A$3:A250)</f>
        <v>248</v>
      </c>
      <c r="B250" s="7">
        <f>ROWS($A$3:B250)</f>
        <v>248</v>
      </c>
      <c r="C250" s="14">
        <v>70</v>
      </c>
      <c r="D250" s="74" t="s">
        <v>1950</v>
      </c>
      <c r="E250" s="815" t="s">
        <v>1951</v>
      </c>
      <c r="F250" s="86" t="s">
        <v>1952</v>
      </c>
      <c r="G250" s="17" t="s">
        <v>17</v>
      </c>
      <c r="H250" s="17"/>
      <c r="I250" s="14" t="s">
        <v>1953</v>
      </c>
      <c r="J250" s="374" t="str">
        <f>MID(E250,7,2)&amp;"/"&amp;MID(E250,9,2)&amp;"/"&amp;MID(E250,11,2)</f>
        <v>30/11/74</v>
      </c>
      <c r="K250" s="91">
        <f t="shared" ca="1" si="4"/>
        <v>48</v>
      </c>
      <c r="L250" s="14" t="s">
        <v>113</v>
      </c>
      <c r="M250" s="14" t="s">
        <v>42</v>
      </c>
      <c r="N250" s="95" t="s">
        <v>1184</v>
      </c>
      <c r="O250" s="93"/>
    </row>
    <row r="251" spans="1:15">
      <c r="A251" s="7">
        <f>ROWS($A$3:A251)</f>
        <v>249</v>
      </c>
      <c r="B251" s="7">
        <f>ROWS($A$3:B251)</f>
        <v>249</v>
      </c>
      <c r="C251" s="14">
        <v>71</v>
      </c>
      <c r="D251" s="74" t="s">
        <v>1954</v>
      </c>
      <c r="E251" s="815" t="s">
        <v>1955</v>
      </c>
      <c r="F251" s="70" t="s">
        <v>1956</v>
      </c>
      <c r="G251" s="71" t="s">
        <v>17</v>
      </c>
      <c r="H251" s="71"/>
      <c r="I251" s="14" t="s">
        <v>23</v>
      </c>
      <c r="J251" s="374" t="str">
        <f>MID(E251,7,2)&amp;"/"&amp;MID(E251,9,2)&amp;"/"&amp;MID(E251,11,2)</f>
        <v>21/07/82</v>
      </c>
      <c r="K251" s="91">
        <f t="shared" ca="1" si="4"/>
        <v>40</v>
      </c>
      <c r="L251" s="14" t="s">
        <v>98</v>
      </c>
      <c r="M251" s="14" t="s">
        <v>42</v>
      </c>
      <c r="N251" s="95" t="s">
        <v>1184</v>
      </c>
      <c r="O251" s="93"/>
    </row>
    <row r="252" spans="1:15">
      <c r="A252" s="7">
        <f>ROWS($A$3:A252)</f>
        <v>250</v>
      </c>
      <c r="B252" s="7">
        <f>ROWS($A$3:B252)</f>
        <v>250</v>
      </c>
      <c r="C252" s="14"/>
      <c r="D252" s="74"/>
      <c r="E252" s="815" t="s">
        <v>1957</v>
      </c>
      <c r="F252" s="16" t="s">
        <v>1958</v>
      </c>
      <c r="G252" s="17" t="s">
        <v>17</v>
      </c>
      <c r="H252" s="17"/>
      <c r="I252" s="14" t="s">
        <v>23</v>
      </c>
      <c r="J252" s="374" t="str">
        <f>MID(E252,7,2)&amp;"/"&amp;MID(E252,9,2)&amp;"/"&amp;MID(E252,11,2)</f>
        <v>14/09/86</v>
      </c>
      <c r="K252" s="91">
        <f t="shared" ca="1" si="4"/>
        <v>36</v>
      </c>
      <c r="L252" s="14" t="s">
        <v>19</v>
      </c>
      <c r="M252" s="14" t="s">
        <v>42</v>
      </c>
      <c r="N252" s="95"/>
      <c r="O252" s="93"/>
    </row>
    <row r="253" spans="1:15">
      <c r="A253" s="7">
        <f>ROWS($A$3:A253)</f>
        <v>251</v>
      </c>
      <c r="B253" s="7">
        <f>ROWS($A$3:B253)</f>
        <v>251</v>
      </c>
      <c r="C253" s="14"/>
      <c r="D253" s="74"/>
      <c r="E253" s="815" t="s">
        <v>1961</v>
      </c>
      <c r="F253" s="16" t="s">
        <v>1962</v>
      </c>
      <c r="G253" s="7"/>
      <c r="H253" s="82" t="s">
        <v>7</v>
      </c>
      <c r="I253" s="14" t="s">
        <v>23</v>
      </c>
      <c r="J253" s="374" t="str">
        <f>MID(E253,7,2)-40&amp;"/"&amp;MID(E253,9,2)&amp;"/"&amp;MID(E253,11,2)</f>
        <v>24/09/93</v>
      </c>
      <c r="K253" s="91">
        <f t="shared" ca="1" si="4"/>
        <v>29</v>
      </c>
      <c r="L253" s="14" t="s">
        <v>19</v>
      </c>
      <c r="M253" s="14" t="s">
        <v>42</v>
      </c>
      <c r="N253" s="95"/>
      <c r="O253" s="93"/>
    </row>
    <row r="254" spans="1:15">
      <c r="A254" s="7">
        <f>ROWS($A$3:A254)</f>
        <v>252</v>
      </c>
      <c r="B254" s="7">
        <f>ROWS($A$3:B254)</f>
        <v>252</v>
      </c>
      <c r="C254" s="14">
        <v>72</v>
      </c>
      <c r="D254" s="74" t="s">
        <v>1963</v>
      </c>
      <c r="E254" s="815" t="s">
        <v>1964</v>
      </c>
      <c r="F254" s="70" t="s">
        <v>1965</v>
      </c>
      <c r="G254" s="71" t="s">
        <v>17</v>
      </c>
      <c r="H254" s="71"/>
      <c r="I254" s="14" t="s">
        <v>23</v>
      </c>
      <c r="J254" s="374" t="str">
        <f>MID(E254,7,2)&amp;"/"&amp;MID(E254,9,2)&amp;"/"&amp;MID(E254,11,2)</f>
        <v>15/08/61</v>
      </c>
      <c r="K254" s="91">
        <f t="shared" ca="1" si="4"/>
        <v>61</v>
      </c>
      <c r="L254" s="14" t="s">
        <v>113</v>
      </c>
      <c r="M254" s="14" t="s">
        <v>772</v>
      </c>
      <c r="N254" s="95" t="s">
        <v>1966</v>
      </c>
      <c r="O254" s="93"/>
    </row>
    <row r="255" spans="1:15">
      <c r="A255" s="7">
        <f>ROWS($A$3:A255)</f>
        <v>253</v>
      </c>
      <c r="B255" s="7">
        <f>ROWS($A$3:B255)</f>
        <v>253</v>
      </c>
      <c r="C255" s="14"/>
      <c r="D255" s="74"/>
      <c r="E255" s="815" t="s">
        <v>1967</v>
      </c>
      <c r="F255" s="16" t="s">
        <v>1968</v>
      </c>
      <c r="G255" s="7"/>
      <c r="H255" s="82" t="s">
        <v>7</v>
      </c>
      <c r="I255" s="14" t="s">
        <v>1969</v>
      </c>
      <c r="J255" s="374" t="str">
        <f>MID(E255,7,2)-40&amp;"/"&amp;MID(E255,9,2)&amp;"/"&amp;MID(E255,11,2)</f>
        <v>9/10/67</v>
      </c>
      <c r="K255" s="91">
        <f t="shared" ca="1" si="4"/>
        <v>55</v>
      </c>
      <c r="L255" s="14" t="s">
        <v>24</v>
      </c>
      <c r="M255" s="14" t="s">
        <v>772</v>
      </c>
      <c r="N255" s="95"/>
      <c r="O255" s="93"/>
    </row>
    <row r="256" spans="1:15">
      <c r="A256" s="7">
        <f>ROWS($A$3:A256)</f>
        <v>254</v>
      </c>
      <c r="B256" s="7">
        <f>ROWS($A$3:B256)</f>
        <v>254</v>
      </c>
      <c r="C256" s="14"/>
      <c r="D256" s="74"/>
      <c r="E256" s="815" t="s">
        <v>1970</v>
      </c>
      <c r="F256" s="16" t="s">
        <v>1971</v>
      </c>
      <c r="G256" s="17" t="s">
        <v>17</v>
      </c>
      <c r="H256" s="17"/>
      <c r="I256" s="14" t="s">
        <v>23</v>
      </c>
      <c r="J256" s="374" t="str">
        <f>MID(E256,7,2)&amp;"/"&amp;MID(E256,9,2)&amp;"/"&amp;MID(E256,11,2)</f>
        <v>02/05/98</v>
      </c>
      <c r="K256" s="91">
        <f t="shared" ca="1" si="4"/>
        <v>24</v>
      </c>
      <c r="L256" s="14" t="s">
        <v>46</v>
      </c>
      <c r="M256" s="14" t="s">
        <v>798</v>
      </c>
      <c r="N256" s="95"/>
      <c r="O256" s="93"/>
    </row>
    <row r="257" spans="1:15">
      <c r="A257" s="7">
        <f>ROWS($A$3:A257)</f>
        <v>255</v>
      </c>
      <c r="B257" s="7">
        <f>ROWS($A$3:B257)</f>
        <v>255</v>
      </c>
      <c r="C257" s="14"/>
      <c r="D257" s="74"/>
      <c r="E257" s="815" t="s">
        <v>1972</v>
      </c>
      <c r="F257" s="16" t="s">
        <v>1973</v>
      </c>
      <c r="G257" s="7"/>
      <c r="H257" s="82" t="s">
        <v>7</v>
      </c>
      <c r="I257" s="14" t="s">
        <v>23</v>
      </c>
      <c r="J257" s="374" t="str">
        <f>MID(E257,7,2)-40&amp;"/"&amp;MID(E257,9,2)&amp;"/"&amp;MID(E257,11,2)</f>
        <v>2/04/01</v>
      </c>
      <c r="K257" s="91">
        <f t="shared" ca="1" si="4"/>
        <v>21</v>
      </c>
      <c r="L257" s="14" t="s">
        <v>19</v>
      </c>
      <c r="M257" s="14" t="s">
        <v>42</v>
      </c>
      <c r="N257" s="95"/>
      <c r="O257" s="93"/>
    </row>
    <row r="258" spans="1:15">
      <c r="A258" s="7">
        <f>ROWS($A$3:A258)</f>
        <v>256</v>
      </c>
      <c r="B258" s="7">
        <f>ROWS($A$3:B258)</f>
        <v>256</v>
      </c>
      <c r="C258" s="14"/>
      <c r="D258" s="74"/>
      <c r="E258" s="815" t="s">
        <v>1974</v>
      </c>
      <c r="F258" s="16" t="s">
        <v>1975</v>
      </c>
      <c r="G258" s="17" t="s">
        <v>17</v>
      </c>
      <c r="H258" s="17"/>
      <c r="I258" s="14" t="s">
        <v>23</v>
      </c>
      <c r="J258" s="374" t="str">
        <f>MID(E258,7,2)&amp;"/"&amp;MID(E258,9,2)&amp;"/"&amp;MID(E258,11,2)</f>
        <v>14/07/03</v>
      </c>
      <c r="K258" s="91">
        <f t="shared" ca="1" si="4"/>
        <v>19</v>
      </c>
      <c r="L258" s="14" t="s">
        <v>19</v>
      </c>
      <c r="M258" s="14" t="s">
        <v>35</v>
      </c>
      <c r="N258" s="95"/>
      <c r="O258" s="93"/>
    </row>
    <row r="259" spans="1:15">
      <c r="A259" s="7">
        <f>ROWS($A$3:A259)</f>
        <v>257</v>
      </c>
      <c r="B259" s="7">
        <f>ROWS($A$3:B259)</f>
        <v>257</v>
      </c>
      <c r="C259" s="14">
        <v>73</v>
      </c>
      <c r="D259" s="74" t="s">
        <v>1976</v>
      </c>
      <c r="E259" s="815" t="s">
        <v>1977</v>
      </c>
      <c r="F259" s="70" t="s">
        <v>1978</v>
      </c>
      <c r="G259" s="7"/>
      <c r="H259" s="82" t="s">
        <v>7</v>
      </c>
      <c r="I259" s="14" t="s">
        <v>771</v>
      </c>
      <c r="J259" s="374" t="str">
        <f>MID(E259,7,2)-40&amp;"/"&amp;MID(E259,9,2)&amp;"/"&amp;MID(E259,11,2)</f>
        <v>1/02/34</v>
      </c>
      <c r="K259" s="91">
        <f t="shared" ca="1" si="4"/>
        <v>88</v>
      </c>
      <c r="L259" s="14" t="s">
        <v>113</v>
      </c>
      <c r="M259" s="14" t="s">
        <v>772</v>
      </c>
      <c r="N259" s="95"/>
      <c r="O259" s="93"/>
    </row>
    <row r="260" spans="1:15">
      <c r="A260" s="7">
        <f>ROWS($A$3:A260)</f>
        <v>258</v>
      </c>
      <c r="B260" s="7">
        <f>ROWS($A$3:B260)</f>
        <v>258</v>
      </c>
      <c r="C260" s="14">
        <v>74</v>
      </c>
      <c r="D260" s="74" t="s">
        <v>1979</v>
      </c>
      <c r="E260" s="815" t="s">
        <v>1980</v>
      </c>
      <c r="F260" s="70" t="s">
        <v>1981</v>
      </c>
      <c r="G260" s="71" t="s">
        <v>17</v>
      </c>
      <c r="H260" s="71"/>
      <c r="I260" s="14" t="s">
        <v>23</v>
      </c>
      <c r="J260" s="374" t="str">
        <f>MID(E260,7,2)&amp;"/"&amp;MID(E260,9,2)&amp;"/"&amp;MID(E260,11,2)</f>
        <v>09/08/72</v>
      </c>
      <c r="K260" s="91">
        <f t="shared" ca="1" si="4"/>
        <v>50</v>
      </c>
      <c r="L260" s="14" t="s">
        <v>24</v>
      </c>
      <c r="M260" s="14" t="s">
        <v>772</v>
      </c>
      <c r="N260" s="95" t="s">
        <v>1982</v>
      </c>
      <c r="O260" s="93"/>
    </row>
    <row r="261" spans="1:15">
      <c r="A261" s="7">
        <f>ROWS($A$3:A261)</f>
        <v>259</v>
      </c>
      <c r="B261" s="7">
        <f>ROWS($A$3:B261)</f>
        <v>259</v>
      </c>
      <c r="C261" s="14"/>
      <c r="D261" s="74"/>
      <c r="E261" s="815" t="s">
        <v>1983</v>
      </c>
      <c r="F261" s="16" t="s">
        <v>1984</v>
      </c>
      <c r="G261" s="7"/>
      <c r="H261" s="82" t="s">
        <v>7</v>
      </c>
      <c r="I261" s="14" t="s">
        <v>1331</v>
      </c>
      <c r="J261" s="374" t="str">
        <f>MID(E261,7,2)-40&amp;"/"&amp;MID(E261,9,2)&amp;"/"&amp;MID(E261,11,2)</f>
        <v>13/10/71</v>
      </c>
      <c r="K261" s="91">
        <f t="shared" ca="1" si="4"/>
        <v>51</v>
      </c>
      <c r="L261" s="14" t="s">
        <v>24</v>
      </c>
      <c r="M261" s="14" t="s">
        <v>772</v>
      </c>
      <c r="N261" s="95"/>
      <c r="O261" s="93"/>
    </row>
    <row r="262" spans="1:15">
      <c r="A262" s="7">
        <f>ROWS($A$3:A262)</f>
        <v>260</v>
      </c>
      <c r="B262" s="7">
        <f>ROWS($A$3:B262)</f>
        <v>260</v>
      </c>
      <c r="C262" s="14"/>
      <c r="D262" s="74"/>
      <c r="E262" s="815" t="s">
        <v>1985</v>
      </c>
      <c r="F262" s="16" t="s">
        <v>1986</v>
      </c>
      <c r="G262" s="7"/>
      <c r="H262" s="82" t="s">
        <v>7</v>
      </c>
      <c r="I262" s="14" t="s">
        <v>1987</v>
      </c>
      <c r="J262" s="374" t="str">
        <f>MID(E262,7,2)-40&amp;"/"&amp;MID(E262,9,2)&amp;"/"&amp;MID(E262,11,2)</f>
        <v>27/11/96</v>
      </c>
      <c r="K262" s="91">
        <f t="shared" ca="1" si="4"/>
        <v>26</v>
      </c>
      <c r="L262" s="14" t="s">
        <v>19</v>
      </c>
      <c r="M262" s="14" t="s">
        <v>74</v>
      </c>
      <c r="N262" s="95"/>
      <c r="O262" s="93"/>
    </row>
    <row r="263" spans="1:15">
      <c r="A263" s="7">
        <f>ROWS($A$3:A263)</f>
        <v>261</v>
      </c>
      <c r="B263" s="7">
        <f>ROWS($A$3:B263)</f>
        <v>261</v>
      </c>
      <c r="C263" s="14"/>
      <c r="D263" s="74"/>
      <c r="E263" s="815" t="s">
        <v>1988</v>
      </c>
      <c r="F263" s="16" t="s">
        <v>1989</v>
      </c>
      <c r="G263" s="7"/>
      <c r="H263" s="82" t="s">
        <v>7</v>
      </c>
      <c r="I263" s="14" t="s">
        <v>23</v>
      </c>
      <c r="J263" s="374" t="str">
        <f>MID(E263,7,2)-40&amp;"/"&amp;MID(E263,9,2)&amp;"/"&amp;MID(E263,11,2)</f>
        <v>20/02/99</v>
      </c>
      <c r="K263" s="91">
        <f t="shared" ca="1" si="4"/>
        <v>23</v>
      </c>
      <c r="L263" s="14" t="s">
        <v>19</v>
      </c>
      <c r="M263" s="14" t="s">
        <v>74</v>
      </c>
      <c r="N263" s="95"/>
      <c r="O263" s="93"/>
    </row>
    <row r="264" spans="1:15">
      <c r="A264" s="7">
        <f>ROWS($A$3:A264)</f>
        <v>262</v>
      </c>
      <c r="B264" s="7">
        <f>ROWS($A$3:B264)</f>
        <v>262</v>
      </c>
      <c r="C264" s="14"/>
      <c r="D264" s="74"/>
      <c r="E264" s="815" t="s">
        <v>1990</v>
      </c>
      <c r="F264" s="16" t="s">
        <v>1991</v>
      </c>
      <c r="G264" s="7"/>
      <c r="H264" s="82" t="s">
        <v>7</v>
      </c>
      <c r="I264" s="14" t="s">
        <v>23</v>
      </c>
      <c r="J264" s="374" t="str">
        <f>MID(E264,7,2)-40&amp;"/"&amp;MID(E264,9,2)&amp;"/"&amp;MID(E264,11,2)</f>
        <v>29/04/01</v>
      </c>
      <c r="K264" s="91">
        <f t="shared" ca="1" si="4"/>
        <v>21</v>
      </c>
      <c r="L264" s="14" t="s">
        <v>19</v>
      </c>
      <c r="M264" s="14" t="s">
        <v>42</v>
      </c>
      <c r="N264" s="95"/>
      <c r="O264" s="93"/>
    </row>
    <row r="265" spans="1:15">
      <c r="A265" s="7">
        <f>ROWS($A$3:A265)</f>
        <v>263</v>
      </c>
      <c r="B265" s="7">
        <f>ROWS($A$3:B265)</f>
        <v>263</v>
      </c>
      <c r="C265" s="14"/>
      <c r="D265" s="74"/>
      <c r="E265" s="815" t="s">
        <v>1992</v>
      </c>
      <c r="F265" s="16" t="s">
        <v>1993</v>
      </c>
      <c r="G265" s="17" t="s">
        <v>17</v>
      </c>
      <c r="H265" s="17"/>
      <c r="I265" s="14" t="s">
        <v>23</v>
      </c>
      <c r="J265" s="374" t="str">
        <f>MID(E265,7,2)&amp;"/"&amp;MID(E265,9,2)&amp;"/"&amp;MID(E265,11,2)</f>
        <v>23/08/02</v>
      </c>
      <c r="K265" s="91">
        <f t="shared" ca="1" si="4"/>
        <v>20</v>
      </c>
      <c r="L265" s="14" t="s">
        <v>19</v>
      </c>
      <c r="M265" s="14" t="s">
        <v>35</v>
      </c>
      <c r="N265" s="95"/>
      <c r="O265" s="93"/>
    </row>
    <row r="266" spans="1:15">
      <c r="A266" s="7">
        <f>ROWS($A$3:A266)</f>
        <v>264</v>
      </c>
      <c r="B266" s="7">
        <f>ROWS($A$3:B266)</f>
        <v>264</v>
      </c>
      <c r="C266" s="14"/>
      <c r="D266" s="74"/>
      <c r="E266" s="815" t="s">
        <v>1994</v>
      </c>
      <c r="F266" s="16" t="s">
        <v>1995</v>
      </c>
      <c r="G266" s="7"/>
      <c r="H266" s="82" t="s">
        <v>7</v>
      </c>
      <c r="I266" s="14" t="s">
        <v>23</v>
      </c>
      <c r="J266" s="374" t="str">
        <f>MID(E266,7,2)-40&amp;"/"&amp;MID(E266,9,2)&amp;"/"&amp;MID(E266,11,2)</f>
        <v>7/07/04</v>
      </c>
      <c r="K266" s="91">
        <f t="shared" ca="1" si="4"/>
        <v>18</v>
      </c>
      <c r="L266" s="14" t="s">
        <v>19</v>
      </c>
      <c r="M266" s="14" t="s">
        <v>35</v>
      </c>
      <c r="N266" s="95"/>
      <c r="O266" s="93"/>
    </row>
    <row r="267" spans="1:15">
      <c r="A267" s="7">
        <f>ROWS($A$3:A267)</f>
        <v>265</v>
      </c>
      <c r="B267" s="7">
        <f>ROWS($A$3:B267)</f>
        <v>265</v>
      </c>
      <c r="C267" s="14"/>
      <c r="D267" s="74"/>
      <c r="E267" s="815" t="s">
        <v>1996</v>
      </c>
      <c r="F267" s="16" t="s">
        <v>1997</v>
      </c>
      <c r="G267" s="17" t="s">
        <v>17</v>
      </c>
      <c r="H267" s="17"/>
      <c r="I267" s="14" t="s">
        <v>23</v>
      </c>
      <c r="J267" s="374" t="str">
        <f>MID(E267,7,2)&amp;"/"&amp;MID(E267,9,2)&amp;"/"&amp;MID(E267,11,2)</f>
        <v>10/09/07</v>
      </c>
      <c r="K267" s="91">
        <f t="shared" ca="1" si="4"/>
        <v>15</v>
      </c>
      <c r="L267" s="14" t="s">
        <v>113</v>
      </c>
      <c r="M267" s="14" t="s">
        <v>35</v>
      </c>
      <c r="N267" s="95"/>
      <c r="O267" s="93"/>
    </row>
    <row r="268" spans="1:15">
      <c r="A268" s="7">
        <f>ROWS($A$3:A268)</f>
        <v>266</v>
      </c>
      <c r="B268" s="7">
        <f>ROWS($A$3:B268)</f>
        <v>266</v>
      </c>
      <c r="C268" s="14">
        <v>75</v>
      </c>
      <c r="D268" s="74" t="s">
        <v>1998</v>
      </c>
      <c r="E268" s="815" t="s">
        <v>1999</v>
      </c>
      <c r="F268" s="70" t="s">
        <v>2000</v>
      </c>
      <c r="G268" s="71" t="s">
        <v>17</v>
      </c>
      <c r="H268" s="71"/>
      <c r="I268" s="14" t="s">
        <v>23</v>
      </c>
      <c r="J268" s="374" t="str">
        <f>MID(E268,7,2)&amp;"/"&amp;MID(E268,9,2)&amp;"/"&amp;MID(E268,11,2)</f>
        <v>12/09/59</v>
      </c>
      <c r="K268" s="91">
        <f t="shared" ref="K268:K331" ca="1" si="5">ROUNDDOWN(YEARFRAC(J268,TODAY(),1),0)</f>
        <v>63</v>
      </c>
      <c r="L268" s="14" t="s">
        <v>24</v>
      </c>
      <c r="M268" s="14" t="s">
        <v>42</v>
      </c>
      <c r="N268" s="95" t="s">
        <v>2001</v>
      </c>
      <c r="O268" s="93"/>
    </row>
    <row r="269" spans="1:15">
      <c r="A269" s="7">
        <f>ROWS($A$3:A269)</f>
        <v>267</v>
      </c>
      <c r="B269" s="7">
        <f>ROWS($A$3:B269)</f>
        <v>267</v>
      </c>
      <c r="C269" s="14"/>
      <c r="D269" s="74"/>
      <c r="E269" s="815" t="s">
        <v>2002</v>
      </c>
      <c r="F269" s="16" t="s">
        <v>2003</v>
      </c>
      <c r="G269" s="7"/>
      <c r="H269" s="82" t="s">
        <v>7</v>
      </c>
      <c r="I269" s="14" t="s">
        <v>2004</v>
      </c>
      <c r="J269" s="374" t="str">
        <f>MID(E269,7,2)-40&amp;"/"&amp;MID(E269,9,2)&amp;"/"&amp;MID(E269,11,2)</f>
        <v>1/02/51</v>
      </c>
      <c r="K269" s="91">
        <f t="shared" ca="1" si="5"/>
        <v>71</v>
      </c>
      <c r="L269" s="14" t="s">
        <v>24</v>
      </c>
      <c r="M269" s="14" t="s">
        <v>42</v>
      </c>
      <c r="N269" s="95"/>
      <c r="O269" s="93"/>
    </row>
    <row r="270" spans="1:15">
      <c r="A270" s="7">
        <f>ROWS($A$3:A270)</f>
        <v>268</v>
      </c>
      <c r="B270" s="7">
        <f>ROWS($A$3:B270)</f>
        <v>268</v>
      </c>
      <c r="C270" s="14"/>
      <c r="D270" s="74"/>
      <c r="E270" s="815" t="s">
        <v>2005</v>
      </c>
      <c r="F270" s="16" t="s">
        <v>2006</v>
      </c>
      <c r="G270" s="7"/>
      <c r="H270" s="82" t="s">
        <v>7</v>
      </c>
      <c r="I270" s="14" t="s">
        <v>23</v>
      </c>
      <c r="J270" s="374" t="str">
        <f>MID(E270,7,2)-40&amp;"/"&amp;MID(E270,9,2)&amp;"/"&amp;MID(E270,11,2)</f>
        <v>15/08/96</v>
      </c>
      <c r="K270" s="91">
        <f t="shared" ca="1" si="5"/>
        <v>26</v>
      </c>
      <c r="L270" s="14" t="s">
        <v>98</v>
      </c>
      <c r="M270" s="14" t="s">
        <v>245</v>
      </c>
      <c r="N270" s="95"/>
      <c r="O270" s="93"/>
    </row>
    <row r="271" spans="1:15">
      <c r="A271" s="7">
        <f>ROWS($A$3:A271)</f>
        <v>269</v>
      </c>
      <c r="B271" s="7">
        <f>ROWS($A$3:B271)</f>
        <v>269</v>
      </c>
      <c r="C271" s="14">
        <v>76</v>
      </c>
      <c r="D271" s="74" t="s">
        <v>2007</v>
      </c>
      <c r="E271" s="12" t="s">
        <v>2008</v>
      </c>
      <c r="F271" s="70" t="s">
        <v>2009</v>
      </c>
      <c r="G271" s="71" t="s">
        <v>17</v>
      </c>
      <c r="H271" s="71"/>
      <c r="I271" s="14" t="s">
        <v>23</v>
      </c>
      <c r="J271" s="374" t="str">
        <f>MID(E271,7,2)-10&amp;"/"&amp;MID(E271,9,2)&amp;"/"&amp;MID(E271,11,2)</f>
        <v>7/05/86</v>
      </c>
      <c r="K271" s="91">
        <f t="shared" ca="1" si="5"/>
        <v>36</v>
      </c>
      <c r="L271" s="14" t="s">
        <v>19</v>
      </c>
      <c r="M271" s="14" t="s">
        <v>42</v>
      </c>
      <c r="N271" s="95" t="s">
        <v>2010</v>
      </c>
      <c r="O271" s="93"/>
    </row>
    <row r="272" spans="1:15">
      <c r="A272" s="7">
        <f>ROWS($A$3:A272)</f>
        <v>270</v>
      </c>
      <c r="B272" s="7">
        <f>ROWS($A$3:B272)</f>
        <v>270</v>
      </c>
      <c r="C272" s="14"/>
      <c r="D272" s="74"/>
      <c r="E272" s="815" t="s">
        <v>2011</v>
      </c>
      <c r="F272" s="16" t="s">
        <v>2012</v>
      </c>
      <c r="G272" s="7"/>
      <c r="H272" s="82" t="s">
        <v>7</v>
      </c>
      <c r="I272" s="14" t="s">
        <v>2013</v>
      </c>
      <c r="J272" s="374" t="str">
        <f>MID(E272,7,2)-40&amp;"/"&amp;MID(E272,9,2)&amp;"/"&amp;MID(E272,11,2)</f>
        <v>28/05/91</v>
      </c>
      <c r="K272" s="91">
        <f t="shared" ca="1" si="5"/>
        <v>31</v>
      </c>
      <c r="L272" s="14" t="s">
        <v>19</v>
      </c>
      <c r="M272" s="14" t="s">
        <v>42</v>
      </c>
      <c r="N272" s="95"/>
      <c r="O272" s="93"/>
    </row>
    <row r="273" spans="1:15">
      <c r="A273" s="7">
        <f>ROWS($A$3:A273)</f>
        <v>271</v>
      </c>
      <c r="B273" s="7">
        <f>ROWS($A$3:B273)</f>
        <v>271</v>
      </c>
      <c r="C273" s="14"/>
      <c r="D273" s="74"/>
      <c r="E273" s="815" t="s">
        <v>2014</v>
      </c>
      <c r="F273" s="117" t="s">
        <v>2015</v>
      </c>
      <c r="G273" s="17" t="s">
        <v>17</v>
      </c>
      <c r="H273" s="17"/>
      <c r="I273" s="14" t="s">
        <v>23</v>
      </c>
      <c r="J273" s="374" t="str">
        <f>MID(E273,7,2)&amp;"/"&amp;MID(E273,9,2)&amp;"/"&amp;MID(E273,11,2)</f>
        <v>02/02/16</v>
      </c>
      <c r="K273" s="91">
        <f t="shared" ca="1" si="5"/>
        <v>6</v>
      </c>
      <c r="L273" s="14" t="s">
        <v>1332</v>
      </c>
      <c r="M273" s="14" t="s">
        <v>798</v>
      </c>
      <c r="N273" s="95"/>
      <c r="O273" s="93"/>
    </row>
    <row r="274" spans="1:15">
      <c r="A274" s="7">
        <f>ROWS($A$3:A274)</f>
        <v>272</v>
      </c>
      <c r="B274" s="7">
        <f>ROWS($A$3:B274)</f>
        <v>272</v>
      </c>
      <c r="C274" s="14"/>
      <c r="D274" s="74"/>
      <c r="E274" s="12" t="s">
        <v>2421</v>
      </c>
      <c r="F274" s="16" t="s">
        <v>2422</v>
      </c>
      <c r="G274" s="17" t="s">
        <v>17</v>
      </c>
      <c r="H274" s="17"/>
      <c r="I274" s="14" t="s">
        <v>23</v>
      </c>
      <c r="J274" s="374">
        <v>42933</v>
      </c>
      <c r="K274" s="91">
        <f t="shared" ca="1" si="5"/>
        <v>5</v>
      </c>
      <c r="L274" s="14" t="s">
        <v>1332</v>
      </c>
      <c r="M274" s="14" t="s">
        <v>798</v>
      </c>
      <c r="N274" s="95"/>
      <c r="O274" s="93"/>
    </row>
    <row r="275" spans="1:15">
      <c r="A275" s="7">
        <f>ROWS($A$3:A275)</f>
        <v>273</v>
      </c>
      <c r="B275" s="7">
        <f>ROWS($A$3:B275)</f>
        <v>273</v>
      </c>
      <c r="C275" s="14"/>
      <c r="D275" s="74"/>
      <c r="E275" s="12" t="s">
        <v>2423</v>
      </c>
      <c r="F275" s="16" t="s">
        <v>2017</v>
      </c>
      <c r="G275" s="17" t="s">
        <v>17</v>
      </c>
      <c r="H275" s="17"/>
      <c r="I275" s="14" t="s">
        <v>23</v>
      </c>
      <c r="J275" s="374">
        <v>43782</v>
      </c>
      <c r="K275" s="91">
        <f t="shared" ca="1" si="5"/>
        <v>3</v>
      </c>
      <c r="L275" s="14" t="s">
        <v>1332</v>
      </c>
      <c r="M275" s="14" t="s">
        <v>798</v>
      </c>
      <c r="N275" s="95"/>
      <c r="O275" s="93"/>
    </row>
    <row r="276" spans="1:15">
      <c r="A276" s="7">
        <f>ROWS($A$3:A276)</f>
        <v>274</v>
      </c>
      <c r="B276" s="7">
        <f>ROWS($A$3:B276)</f>
        <v>274</v>
      </c>
      <c r="C276" s="14">
        <v>77</v>
      </c>
      <c r="D276" s="74" t="s">
        <v>2018</v>
      </c>
      <c r="E276" s="815" t="s">
        <v>2019</v>
      </c>
      <c r="F276" s="70" t="s">
        <v>2020</v>
      </c>
      <c r="G276" s="71" t="s">
        <v>17</v>
      </c>
      <c r="H276" s="71"/>
      <c r="I276" s="14" t="s">
        <v>23</v>
      </c>
      <c r="J276" s="374" t="str">
        <f>MID(E276,7,2)&amp;"/"&amp;MID(E276,9,2)&amp;"/"&amp;MID(E276,11,2)</f>
        <v>08/01/40</v>
      </c>
      <c r="K276" s="91">
        <f t="shared" ca="1" si="5"/>
        <v>82</v>
      </c>
      <c r="L276" s="14" t="s">
        <v>19</v>
      </c>
      <c r="M276" s="14" t="s">
        <v>772</v>
      </c>
      <c r="N276" s="95" t="s">
        <v>1184</v>
      </c>
      <c r="O276" s="93"/>
    </row>
    <row r="277" spans="1:15">
      <c r="A277" s="7">
        <f>ROWS($A$3:A277)</f>
        <v>275</v>
      </c>
      <c r="B277" s="7">
        <f>ROWS($A$3:B277)</f>
        <v>275</v>
      </c>
      <c r="C277" s="14"/>
      <c r="D277" s="74"/>
      <c r="E277" s="815" t="s">
        <v>2021</v>
      </c>
      <c r="F277" s="16" t="s">
        <v>2022</v>
      </c>
      <c r="G277" s="7"/>
      <c r="H277" s="82" t="s">
        <v>7</v>
      </c>
      <c r="I277" s="14" t="s">
        <v>1481</v>
      </c>
      <c r="J277" s="374" t="str">
        <f>MID(E277,7,2)-40&amp;"/"&amp;MID(E277,9,2)&amp;"/"&amp;MID(E277,11,2)</f>
        <v>9/08/39</v>
      </c>
      <c r="K277" s="91">
        <f t="shared" ca="1" si="5"/>
        <v>83</v>
      </c>
      <c r="L277" s="14" t="s">
        <v>24</v>
      </c>
      <c r="M277" s="14" t="s">
        <v>772</v>
      </c>
      <c r="N277" s="95"/>
      <c r="O277" s="93"/>
    </row>
    <row r="278" spans="1:15">
      <c r="A278" s="7">
        <f>ROWS($A$3:A278)</f>
        <v>276</v>
      </c>
      <c r="B278" s="7">
        <f>ROWS($A$3:B278)</f>
        <v>276</v>
      </c>
      <c r="C278" s="14">
        <v>78</v>
      </c>
      <c r="D278" s="74" t="s">
        <v>2023</v>
      </c>
      <c r="E278" s="815" t="s">
        <v>2024</v>
      </c>
      <c r="F278" s="70" t="s">
        <v>2025</v>
      </c>
      <c r="G278" s="71" t="s">
        <v>17</v>
      </c>
      <c r="H278" s="71"/>
      <c r="I278" s="14" t="s">
        <v>23</v>
      </c>
      <c r="J278" s="374" t="str">
        <f>MID(E278,7,2)&amp;"/"&amp;MID(E278,9,2)&amp;"/"&amp;MID(E278,11,2)</f>
        <v>29/05/75</v>
      </c>
      <c r="K278" s="91">
        <f t="shared" ca="1" si="5"/>
        <v>47</v>
      </c>
      <c r="L278" s="14" t="s">
        <v>19</v>
      </c>
      <c r="M278" s="14" t="s">
        <v>772</v>
      </c>
      <c r="N278" s="95" t="s">
        <v>1184</v>
      </c>
      <c r="O278" s="93"/>
    </row>
    <row r="279" spans="1:15">
      <c r="A279" s="7">
        <f>ROWS($A$3:A279)</f>
        <v>277</v>
      </c>
      <c r="B279" s="7">
        <f>ROWS($A$3:B279)</f>
        <v>277</v>
      </c>
      <c r="C279" s="14"/>
      <c r="D279" s="74"/>
      <c r="E279" s="815" t="s">
        <v>2026</v>
      </c>
      <c r="F279" s="16" t="s">
        <v>2027</v>
      </c>
      <c r="G279" s="7"/>
      <c r="H279" s="82" t="s">
        <v>7</v>
      </c>
      <c r="I279" s="14" t="s">
        <v>2028</v>
      </c>
      <c r="J279" s="374" t="str">
        <f>MID(E279,7,2)-40&amp;"/"&amp;MID(E279,9,2)&amp;"/"&amp;MID(E279,11,2)</f>
        <v>8/09/79</v>
      </c>
      <c r="K279" s="91">
        <f t="shared" ca="1" si="5"/>
        <v>43</v>
      </c>
      <c r="L279" s="14" t="s">
        <v>19</v>
      </c>
      <c r="M279" s="14" t="s">
        <v>772</v>
      </c>
      <c r="N279" s="95"/>
      <c r="O279" s="93"/>
    </row>
    <row r="280" spans="1:15">
      <c r="A280" s="7">
        <f>ROWS($A$3:A280)</f>
        <v>278</v>
      </c>
      <c r="B280" s="7">
        <f>ROWS($A$3:B280)</f>
        <v>278</v>
      </c>
      <c r="C280" s="14"/>
      <c r="D280" s="74"/>
      <c r="E280" s="815" t="s">
        <v>2029</v>
      </c>
      <c r="F280" s="16" t="s">
        <v>2030</v>
      </c>
      <c r="G280" s="7"/>
      <c r="H280" s="82" t="s">
        <v>7</v>
      </c>
      <c r="I280" s="14" t="s">
        <v>722</v>
      </c>
      <c r="J280" s="374" t="str">
        <f>MID(E280,7,2)-40&amp;"/"&amp;MID(E280,9,2)&amp;"/"&amp;MID(E280,11,2)</f>
        <v>13/01/05</v>
      </c>
      <c r="K280" s="91">
        <f t="shared" ca="1" si="5"/>
        <v>17</v>
      </c>
      <c r="L280" s="14" t="s">
        <v>24</v>
      </c>
      <c r="M280" s="14" t="s">
        <v>35</v>
      </c>
      <c r="N280" s="95"/>
      <c r="O280" s="93"/>
    </row>
    <row r="281" spans="1:15">
      <c r="A281" s="7">
        <f>ROWS($A$3:A281)</f>
        <v>279</v>
      </c>
      <c r="B281" s="7">
        <f>ROWS($A$3:B281)</f>
        <v>279</v>
      </c>
      <c r="C281" s="14"/>
      <c r="D281" s="74"/>
      <c r="E281" s="815" t="s">
        <v>2031</v>
      </c>
      <c r="F281" s="16" t="s">
        <v>2032</v>
      </c>
      <c r="G281" s="7"/>
      <c r="H281" s="82" t="s">
        <v>7</v>
      </c>
      <c r="I281" s="14" t="s">
        <v>23</v>
      </c>
      <c r="J281" s="374" t="str">
        <f>MID(E281,7,2)-40&amp;"/"&amp;MID(E281,9,2)&amp;"/"&amp;MID(E281,11,2)</f>
        <v>17/03/07</v>
      </c>
      <c r="K281" s="91">
        <f t="shared" ca="1" si="5"/>
        <v>15</v>
      </c>
      <c r="L281" s="14" t="s">
        <v>113</v>
      </c>
      <c r="M281" s="14" t="s">
        <v>35</v>
      </c>
      <c r="N281" s="95"/>
      <c r="O281" s="93"/>
    </row>
    <row r="282" spans="1:15">
      <c r="A282" s="7">
        <f>ROWS($A$3:A282)</f>
        <v>280</v>
      </c>
      <c r="B282" s="7">
        <f>ROWS($A$3:B282)</f>
        <v>280</v>
      </c>
      <c r="C282" s="14"/>
      <c r="D282" s="74"/>
      <c r="E282" s="815" t="s">
        <v>2033</v>
      </c>
      <c r="F282" s="16" t="s">
        <v>2034</v>
      </c>
      <c r="G282" s="7"/>
      <c r="H282" s="82" t="s">
        <v>7</v>
      </c>
      <c r="I282" s="14" t="s">
        <v>23</v>
      </c>
      <c r="J282" s="374" t="str">
        <f>MID(E282,7,2)-40&amp;"/"&amp;MID(E282,9,2)&amp;"/"&amp;MID(E282,11,2)</f>
        <v>3/04/09</v>
      </c>
      <c r="K282" s="91">
        <f t="shared" ca="1" si="5"/>
        <v>13</v>
      </c>
      <c r="L282" s="72" t="s">
        <v>38</v>
      </c>
      <c r="M282" s="14" t="s">
        <v>35</v>
      </c>
      <c r="N282" s="95"/>
      <c r="O282" s="93"/>
    </row>
    <row r="283" spans="1:15">
      <c r="A283" s="7">
        <f>ROWS($A$3:A283)</f>
        <v>281</v>
      </c>
      <c r="B283" s="7">
        <f>ROWS($A$3:B283)</f>
        <v>281</v>
      </c>
      <c r="C283" s="14"/>
      <c r="D283" s="74"/>
      <c r="E283" s="815" t="s">
        <v>2035</v>
      </c>
      <c r="F283" s="16" t="s">
        <v>2036</v>
      </c>
      <c r="G283" s="17" t="s">
        <v>17</v>
      </c>
      <c r="H283" s="17"/>
      <c r="I283" s="14" t="s">
        <v>23</v>
      </c>
      <c r="J283" s="374" t="str">
        <f>MID(E283,7,2)&amp;"/"&amp;MID(E283,9,2)&amp;"/"&amp;MID(E283,11,2)</f>
        <v>21/09/10</v>
      </c>
      <c r="K283" s="91">
        <f t="shared" ca="1" si="5"/>
        <v>12</v>
      </c>
      <c r="L283" s="14" t="s">
        <v>113</v>
      </c>
      <c r="M283" s="14" t="s">
        <v>35</v>
      </c>
      <c r="N283" s="95"/>
      <c r="O283" s="93"/>
    </row>
    <row r="284" spans="1:15">
      <c r="A284" s="7">
        <f>ROWS($A$3:A284)</f>
        <v>282</v>
      </c>
      <c r="B284" s="7">
        <f>ROWS($A$3:B284)</f>
        <v>282</v>
      </c>
      <c r="C284" s="14"/>
      <c r="D284" s="74"/>
      <c r="E284" s="815" t="s">
        <v>2037</v>
      </c>
      <c r="F284" s="16" t="s">
        <v>2038</v>
      </c>
      <c r="G284" s="7"/>
      <c r="H284" s="82" t="s">
        <v>7</v>
      </c>
      <c r="I284" s="14" t="s">
        <v>23</v>
      </c>
      <c r="J284" s="374" t="str">
        <f>MID(E284,7,2)-40&amp;"/"&amp;MID(E284,9,2)&amp;"/"&amp;MID(E284,11,2)</f>
        <v>2/02/14</v>
      </c>
      <c r="K284" s="91">
        <f t="shared" ca="1" si="5"/>
        <v>8</v>
      </c>
      <c r="L284" s="14" t="s">
        <v>113</v>
      </c>
      <c r="M284" s="14" t="s">
        <v>35</v>
      </c>
      <c r="N284" s="95"/>
      <c r="O284" s="93"/>
    </row>
    <row r="285" spans="1:15">
      <c r="A285" s="7">
        <f>ROWS($A$3:A285)</f>
        <v>283</v>
      </c>
      <c r="B285" s="7">
        <f>ROWS($A$3:B285)</f>
        <v>283</v>
      </c>
      <c r="C285" s="14">
        <v>79</v>
      </c>
      <c r="D285" s="74" t="s">
        <v>2039</v>
      </c>
      <c r="E285" s="815" t="s">
        <v>2040</v>
      </c>
      <c r="F285" s="70" t="s">
        <v>2041</v>
      </c>
      <c r="G285" s="7"/>
      <c r="H285" s="82" t="s">
        <v>7</v>
      </c>
      <c r="I285" s="14" t="s">
        <v>2042</v>
      </c>
      <c r="J285" s="374" t="str">
        <f>MID(E285,7,2)-40&amp;"/"&amp;MID(E285,9,2)&amp;"/"&amp;MID(E285,11,2)</f>
        <v>8/03/55</v>
      </c>
      <c r="K285" s="91">
        <f t="shared" ca="1" si="5"/>
        <v>67</v>
      </c>
      <c r="L285" s="14" t="s">
        <v>19</v>
      </c>
      <c r="M285" s="14" t="s">
        <v>772</v>
      </c>
      <c r="N285" s="95" t="s">
        <v>1184</v>
      </c>
      <c r="O285" s="93"/>
    </row>
    <row r="286" spans="1:15">
      <c r="A286" s="7">
        <f>ROWS($A$3:A286)</f>
        <v>284</v>
      </c>
      <c r="B286" s="7">
        <f>ROWS($A$3:B286)</f>
        <v>284</v>
      </c>
      <c r="C286" s="14"/>
      <c r="D286" s="74"/>
      <c r="E286" s="815" t="s">
        <v>2043</v>
      </c>
      <c r="F286" s="16" t="s">
        <v>881</v>
      </c>
      <c r="G286" s="17" t="s">
        <v>17</v>
      </c>
      <c r="H286" s="17"/>
      <c r="I286" s="14" t="s">
        <v>23</v>
      </c>
      <c r="J286" s="374" t="str">
        <f>MID(E286,7,2)&amp;"/"&amp;MID(E286,9,2)&amp;"/"&amp;MID(E286,11,2)</f>
        <v>04/04/81</v>
      </c>
      <c r="K286" s="91">
        <f t="shared" ca="1" si="5"/>
        <v>41</v>
      </c>
      <c r="L286" s="14" t="s">
        <v>19</v>
      </c>
      <c r="M286" s="14" t="s">
        <v>42</v>
      </c>
      <c r="N286" s="95"/>
      <c r="O286" s="93"/>
    </row>
    <row r="287" spans="1:15">
      <c r="A287" s="7">
        <f>ROWS($A$3:A287)</f>
        <v>285</v>
      </c>
      <c r="B287" s="7">
        <f>ROWS($A$3:B287)</f>
        <v>285</v>
      </c>
      <c r="C287" s="14">
        <v>80</v>
      </c>
      <c r="D287" s="74" t="s">
        <v>2044</v>
      </c>
      <c r="E287" s="815" t="s">
        <v>2045</v>
      </c>
      <c r="F287" s="70" t="s">
        <v>2046</v>
      </c>
      <c r="G287" s="7"/>
      <c r="H287" s="82" t="s">
        <v>7</v>
      </c>
      <c r="I287" s="14" t="s">
        <v>1050</v>
      </c>
      <c r="J287" s="374" t="str">
        <f>MID(E287,7,2)-40&amp;"/"&amp;MID(E287,9,2)&amp;"/"&amp;MID(E287,11,2)</f>
        <v>24/02/47</v>
      </c>
      <c r="K287" s="91">
        <f t="shared" ca="1" si="5"/>
        <v>75</v>
      </c>
      <c r="L287" s="14" t="s">
        <v>113</v>
      </c>
      <c r="M287" s="14" t="s">
        <v>772</v>
      </c>
      <c r="N287" s="95" t="s">
        <v>1184</v>
      </c>
      <c r="O287" s="93"/>
    </row>
    <row r="288" spans="1:15">
      <c r="A288" s="7">
        <f>ROWS($A$3:A288)</f>
        <v>286</v>
      </c>
      <c r="B288" s="7">
        <f>ROWS($A$3:B288)</f>
        <v>286</v>
      </c>
      <c r="C288" s="14">
        <v>81</v>
      </c>
      <c r="D288" s="74" t="s">
        <v>2047</v>
      </c>
      <c r="E288" s="815" t="s">
        <v>2048</v>
      </c>
      <c r="F288" s="118" t="s">
        <v>2049</v>
      </c>
      <c r="G288" s="17" t="s">
        <v>17</v>
      </c>
      <c r="H288" s="17"/>
      <c r="I288" s="14" t="s">
        <v>1253</v>
      </c>
      <c r="J288" s="374" t="str">
        <f>MID(E288,7,2)&amp;"/"&amp;MID(E288,9,2)&amp;"/"&amp;MID(E288,11,2)</f>
        <v>28/07/77</v>
      </c>
      <c r="K288" s="91">
        <f t="shared" ca="1" si="5"/>
        <v>45</v>
      </c>
      <c r="L288" s="14" t="s">
        <v>19</v>
      </c>
      <c r="M288" s="14" t="s">
        <v>42</v>
      </c>
      <c r="N288" s="95" t="s">
        <v>2050</v>
      </c>
      <c r="O288" s="93"/>
    </row>
    <row r="289" spans="1:15">
      <c r="A289" s="7">
        <f>ROWS($A$3:A289)</f>
        <v>287</v>
      </c>
      <c r="B289" s="7">
        <f>ROWS($A$3:B289)</f>
        <v>287</v>
      </c>
      <c r="C289" s="14"/>
      <c r="D289" s="74"/>
      <c r="E289" s="815" t="s">
        <v>2051</v>
      </c>
      <c r="F289" s="17" t="s">
        <v>2052</v>
      </c>
      <c r="G289" s="7"/>
      <c r="H289" s="82" t="s">
        <v>7</v>
      </c>
      <c r="I289" s="14" t="s">
        <v>2053</v>
      </c>
      <c r="J289" s="374" t="str">
        <f>MID(E289,7,2)-40&amp;"/"&amp;MID(E289,9,2)&amp;"/"&amp;MID(E289,11,2)</f>
        <v>25/11/85</v>
      </c>
      <c r="K289" s="91">
        <f t="shared" ca="1" si="5"/>
        <v>37</v>
      </c>
      <c r="L289" s="14" t="s">
        <v>24</v>
      </c>
      <c r="M289" s="14" t="s">
        <v>42</v>
      </c>
      <c r="N289" s="95"/>
      <c r="O289" s="93"/>
    </row>
    <row r="290" spans="1:15">
      <c r="A290" s="7">
        <f>ROWS($A$3:A290)</f>
        <v>288</v>
      </c>
      <c r="B290" s="7">
        <f>ROWS($A$3:B290)</f>
        <v>288</v>
      </c>
      <c r="C290" s="14"/>
      <c r="D290" s="74"/>
      <c r="E290" s="815" t="s">
        <v>2054</v>
      </c>
      <c r="F290" s="17" t="s">
        <v>2055</v>
      </c>
      <c r="G290" s="7"/>
      <c r="H290" s="82" t="s">
        <v>7</v>
      </c>
      <c r="I290" s="14" t="s">
        <v>1494</v>
      </c>
      <c r="J290" s="374" t="str">
        <f>MID(E290,7,2)-40&amp;"/"&amp;MID(E290,9,2)&amp;"/"&amp;MID(E290,11,2)</f>
        <v>8/02/07</v>
      </c>
      <c r="K290" s="91">
        <f t="shared" ca="1" si="5"/>
        <v>15</v>
      </c>
      <c r="L290" s="14" t="s">
        <v>113</v>
      </c>
      <c r="M290" s="14" t="s">
        <v>35</v>
      </c>
      <c r="N290" s="95"/>
      <c r="O290" s="93"/>
    </row>
    <row r="291" spans="1:15">
      <c r="A291" s="7">
        <f>ROWS($A$3:A291)</f>
        <v>289</v>
      </c>
      <c r="B291" s="7">
        <f>ROWS($A$3:B291)</f>
        <v>289</v>
      </c>
      <c r="C291" s="14"/>
      <c r="D291" s="74"/>
      <c r="E291" s="815" t="s">
        <v>2056</v>
      </c>
      <c r="F291" s="119" t="s">
        <v>2057</v>
      </c>
      <c r="G291" s="17" t="s">
        <v>17</v>
      </c>
      <c r="H291" s="17"/>
      <c r="I291" s="14" t="s">
        <v>1494</v>
      </c>
      <c r="J291" s="374" t="str">
        <f>MID(E291,7,2)&amp;"/"&amp;MID(E291,9,2)&amp;"/"&amp;MID(E291,11,2)</f>
        <v>06/12/08</v>
      </c>
      <c r="K291" s="91">
        <f t="shared" ca="1" si="5"/>
        <v>13</v>
      </c>
      <c r="L291" s="14" t="s">
        <v>113</v>
      </c>
      <c r="M291" s="14" t="s">
        <v>35</v>
      </c>
      <c r="N291" s="95"/>
      <c r="O291" s="93"/>
    </row>
    <row r="292" spans="1:15">
      <c r="A292" s="7">
        <f>ROWS($A$3:A292)</f>
        <v>290</v>
      </c>
      <c r="B292" s="7">
        <f>ROWS($A$3:B292)</f>
        <v>290</v>
      </c>
      <c r="C292" s="14"/>
      <c r="D292" s="74"/>
      <c r="E292" s="815" t="s">
        <v>2058</v>
      </c>
      <c r="F292" s="17" t="s">
        <v>2059</v>
      </c>
      <c r="G292" s="17" t="s">
        <v>17</v>
      </c>
      <c r="H292" s="17"/>
      <c r="I292" s="14" t="s">
        <v>50</v>
      </c>
      <c r="J292" s="374" t="str">
        <f>MID(E292,7,2)&amp;"/"&amp;MID(E292,9,2)&amp;"/"&amp;MID(E292,11,2)</f>
        <v>13/08/12</v>
      </c>
      <c r="K292" s="91">
        <f t="shared" ca="1" si="5"/>
        <v>10</v>
      </c>
      <c r="L292" s="72" t="s">
        <v>38</v>
      </c>
      <c r="M292" s="14" t="s">
        <v>35</v>
      </c>
      <c r="N292" s="95"/>
      <c r="O292" s="93"/>
    </row>
    <row r="293" spans="1:15">
      <c r="A293" s="7">
        <f>ROWS($A$3:A293)</f>
        <v>291</v>
      </c>
      <c r="B293" s="7">
        <f>ROWS($A$3:B293)</f>
        <v>291</v>
      </c>
      <c r="C293" s="14">
        <v>82</v>
      </c>
      <c r="D293" s="74" t="s">
        <v>2060</v>
      </c>
      <c r="E293" s="815" t="s">
        <v>2061</v>
      </c>
      <c r="F293" s="70" t="s">
        <v>2062</v>
      </c>
      <c r="G293" s="17" t="s">
        <v>17</v>
      </c>
      <c r="H293" s="17"/>
      <c r="I293" s="14" t="s">
        <v>1419</v>
      </c>
      <c r="J293" s="374" t="str">
        <f>MID(E293,7,2)&amp;"/"&amp;MID(E293,9,2)&amp;"/"&amp;MID(E293,11,2)</f>
        <v>23/06/80</v>
      </c>
      <c r="K293" s="91">
        <f t="shared" ca="1" si="5"/>
        <v>42</v>
      </c>
      <c r="L293" s="14" t="s">
        <v>24</v>
      </c>
      <c r="M293" s="14" t="s">
        <v>42</v>
      </c>
      <c r="N293" s="95" t="s">
        <v>2063</v>
      </c>
      <c r="O293" s="93"/>
    </row>
    <row r="294" spans="1:15">
      <c r="A294" s="7">
        <f>ROWS($A$3:A294)</f>
        <v>292</v>
      </c>
      <c r="B294" s="7">
        <f>ROWS($A$3:B294)</f>
        <v>292</v>
      </c>
      <c r="C294" s="14"/>
      <c r="D294" s="74"/>
      <c r="E294" s="815" t="s">
        <v>2064</v>
      </c>
      <c r="F294" s="17" t="s">
        <v>2065</v>
      </c>
      <c r="G294" s="7"/>
      <c r="H294" s="82" t="s">
        <v>7</v>
      </c>
      <c r="I294" s="14" t="s">
        <v>23</v>
      </c>
      <c r="J294" s="374" t="str">
        <f>MID(E294,7,2)-40&amp;"/"&amp;MID(E294,9,2)&amp;"/"&amp;MID(E294,11,2)</f>
        <v>25/05/88</v>
      </c>
      <c r="K294" s="91">
        <f t="shared" ca="1" si="5"/>
        <v>34</v>
      </c>
      <c r="L294" s="14" t="s">
        <v>19</v>
      </c>
      <c r="M294" s="14" t="s">
        <v>42</v>
      </c>
      <c r="N294" s="95"/>
      <c r="O294" s="93"/>
    </row>
    <row r="295" spans="1:15">
      <c r="A295" s="7">
        <f>ROWS($A$3:A295)</f>
        <v>293</v>
      </c>
      <c r="B295" s="7">
        <f>ROWS($A$3:B295)</f>
        <v>293</v>
      </c>
      <c r="C295" s="14"/>
      <c r="D295" s="74"/>
      <c r="E295" s="815" t="s">
        <v>2066</v>
      </c>
      <c r="F295" s="119" t="s">
        <v>2067</v>
      </c>
      <c r="G295" s="17" t="s">
        <v>17</v>
      </c>
      <c r="H295" s="17"/>
      <c r="I295" s="14" t="s">
        <v>23</v>
      </c>
      <c r="J295" s="374" t="str">
        <f>MID(E295,7,2)&amp;"/"&amp;MID(E295,9,2)&amp;"/"&amp;MID(E295,11,2)</f>
        <v>16/11/10</v>
      </c>
      <c r="K295" s="91">
        <f t="shared" ca="1" si="5"/>
        <v>12</v>
      </c>
      <c r="L295" s="72" t="s">
        <v>38</v>
      </c>
      <c r="M295" s="14" t="s">
        <v>35</v>
      </c>
      <c r="N295" s="95"/>
      <c r="O295" s="93"/>
    </row>
    <row r="296" spans="1:15">
      <c r="A296" s="7">
        <f>ROWS($A$3:A296)</f>
        <v>294</v>
      </c>
      <c r="B296" s="7">
        <f>ROWS($A$3:B296)</f>
        <v>294</v>
      </c>
      <c r="C296" s="14"/>
      <c r="D296" s="74"/>
      <c r="E296" s="815" t="s">
        <v>2068</v>
      </c>
      <c r="F296" s="17" t="s">
        <v>2069</v>
      </c>
      <c r="G296" s="7"/>
      <c r="H296" s="82" t="s">
        <v>7</v>
      </c>
      <c r="I296" s="14" t="s">
        <v>23</v>
      </c>
      <c r="J296" s="374" t="str">
        <f>MID(E296,7,2)-40&amp;"/"&amp;MID(E296,9,2)&amp;"/"&amp;MID(E296,11,2)</f>
        <v>18/04/14</v>
      </c>
      <c r="K296" s="91">
        <f t="shared" ca="1" si="5"/>
        <v>8</v>
      </c>
      <c r="L296" s="72" t="s">
        <v>38</v>
      </c>
      <c r="M296" s="14" t="s">
        <v>35</v>
      </c>
      <c r="N296" s="95"/>
      <c r="O296" s="93"/>
    </row>
    <row r="297" spans="1:15">
      <c r="A297" s="7">
        <f>ROWS($A$3:A297)</f>
        <v>295</v>
      </c>
      <c r="B297" s="7">
        <f>ROWS($A$3:B297)</f>
        <v>295</v>
      </c>
      <c r="C297" s="14">
        <v>83</v>
      </c>
      <c r="D297" s="74" t="s">
        <v>2070</v>
      </c>
      <c r="E297" s="815" t="s">
        <v>2071</v>
      </c>
      <c r="F297" s="70" t="s">
        <v>2072</v>
      </c>
      <c r="G297" s="7"/>
      <c r="H297" s="82" t="s">
        <v>7</v>
      </c>
      <c r="I297" s="14" t="s">
        <v>50</v>
      </c>
      <c r="J297" s="374" t="str">
        <f>MID(E297,7,2)-40&amp;"/"&amp;MID(E297,9,2)&amp;"/"&amp;MID(E297,11,2)</f>
        <v>17/06/76</v>
      </c>
      <c r="K297" s="91">
        <f t="shared" ca="1" si="5"/>
        <v>46</v>
      </c>
      <c r="L297" s="14" t="s">
        <v>19</v>
      </c>
      <c r="M297" s="14" t="s">
        <v>42</v>
      </c>
      <c r="N297" s="95" t="s">
        <v>2073</v>
      </c>
      <c r="O297" s="93"/>
    </row>
    <row r="298" spans="1:15">
      <c r="A298" s="7">
        <f>ROWS($A$3:A298)</f>
        <v>296</v>
      </c>
      <c r="B298" s="7">
        <f>ROWS($A$3:B298)</f>
        <v>296</v>
      </c>
      <c r="C298" s="14"/>
      <c r="D298" s="74"/>
      <c r="E298" s="815" t="s">
        <v>2074</v>
      </c>
      <c r="F298" s="16" t="s">
        <v>2075</v>
      </c>
      <c r="G298" s="17" t="s">
        <v>17</v>
      </c>
      <c r="H298" s="7"/>
      <c r="I298" s="14" t="s">
        <v>81</v>
      </c>
      <c r="J298" s="374" t="str">
        <f>MID(E298,7,2)&amp;"/"&amp;MID(E298,9,2)&amp;"/"&amp;MID(E298,11,2)</f>
        <v>14/09/09</v>
      </c>
      <c r="K298" s="91">
        <f t="shared" ca="1" si="5"/>
        <v>13</v>
      </c>
      <c r="L298" s="72" t="s">
        <v>38</v>
      </c>
      <c r="M298" s="14" t="s">
        <v>35</v>
      </c>
      <c r="N298" s="95"/>
      <c r="O298" s="93"/>
    </row>
    <row r="299" spans="1:15">
      <c r="A299" s="7">
        <f>ROWS($A$3:A299)</f>
        <v>297</v>
      </c>
      <c r="B299" s="7">
        <f>ROWS($A$3:B299)</f>
        <v>297</v>
      </c>
      <c r="C299" s="14"/>
      <c r="D299" s="74"/>
      <c r="E299" s="815" t="s">
        <v>2076</v>
      </c>
      <c r="F299" s="16" t="s">
        <v>2077</v>
      </c>
      <c r="G299" s="7"/>
      <c r="H299" s="82" t="s">
        <v>7</v>
      </c>
      <c r="I299" s="14" t="s">
        <v>50</v>
      </c>
      <c r="J299" s="374" t="str">
        <f>MID(E299,7,2)-40&amp;"/"&amp;MID(E299,9,2)&amp;"/"&amp;MID(E299,11,2)</f>
        <v>5/03/10</v>
      </c>
      <c r="K299" s="91">
        <f t="shared" ca="1" si="5"/>
        <v>12</v>
      </c>
      <c r="L299" s="72" t="s">
        <v>38</v>
      </c>
      <c r="M299" s="14" t="s">
        <v>35</v>
      </c>
      <c r="N299" s="95"/>
      <c r="O299" s="93"/>
    </row>
    <row r="300" spans="1:15">
      <c r="A300" s="7">
        <f>ROWS($A$3:A300)</f>
        <v>298</v>
      </c>
      <c r="B300" s="7">
        <f>ROWS($A$3:B300)</f>
        <v>298</v>
      </c>
      <c r="C300" s="14">
        <v>84</v>
      </c>
      <c r="D300" s="74" t="s">
        <v>2078</v>
      </c>
      <c r="E300" s="815" t="s">
        <v>2079</v>
      </c>
      <c r="F300" s="70" t="s">
        <v>2080</v>
      </c>
      <c r="G300" s="71" t="s">
        <v>17</v>
      </c>
      <c r="H300" s="71"/>
      <c r="I300" s="14" t="s">
        <v>23</v>
      </c>
      <c r="J300" s="374" t="str">
        <f>MID(E300,7,2)&amp;"/"&amp;MID(E300,9,2)&amp;"/"&amp;MID(E300,11,2)</f>
        <v>17/05/53</v>
      </c>
      <c r="K300" s="91">
        <f t="shared" ca="1" si="5"/>
        <v>69</v>
      </c>
      <c r="L300" s="14" t="s">
        <v>113</v>
      </c>
      <c r="M300" s="14" t="s">
        <v>772</v>
      </c>
      <c r="N300" s="121" t="s">
        <v>2081</v>
      </c>
      <c r="O300" s="93"/>
    </row>
    <row r="301" spans="1:15">
      <c r="A301" s="7">
        <f>ROWS($A$3:A301)</f>
        <v>299</v>
      </c>
      <c r="B301" s="7">
        <f>ROWS($A$3:B301)</f>
        <v>299</v>
      </c>
      <c r="C301" s="14"/>
      <c r="D301" s="74"/>
      <c r="E301" s="815" t="s">
        <v>2082</v>
      </c>
      <c r="F301" s="16" t="s">
        <v>2083</v>
      </c>
      <c r="G301" s="7"/>
      <c r="H301" s="82" t="s">
        <v>7</v>
      </c>
      <c r="I301" s="14" t="s">
        <v>2084</v>
      </c>
      <c r="J301" s="374" t="str">
        <f>MID(E301,7,2)-40&amp;"/"&amp;MID(E301,9,2)&amp;"/"&amp;MID(E301,11,2)</f>
        <v>17/06/49</v>
      </c>
      <c r="K301" s="91">
        <f t="shared" ca="1" si="5"/>
        <v>73</v>
      </c>
      <c r="L301" s="14" t="s">
        <v>113</v>
      </c>
      <c r="M301" s="14" t="s">
        <v>772</v>
      </c>
      <c r="N301" s="95"/>
      <c r="O301" s="93"/>
    </row>
    <row r="302" spans="1:15">
      <c r="A302" s="7">
        <f>ROWS($A$3:A302)</f>
        <v>300</v>
      </c>
      <c r="B302" s="7">
        <f>ROWS($A$3:B302)</f>
        <v>300</v>
      </c>
      <c r="C302" s="14"/>
      <c r="D302" s="74"/>
      <c r="E302" s="815" t="s">
        <v>2085</v>
      </c>
      <c r="F302" s="116" t="s">
        <v>2086</v>
      </c>
      <c r="G302" s="17" t="s">
        <v>17</v>
      </c>
      <c r="H302" s="17"/>
      <c r="I302" s="14" t="s">
        <v>23</v>
      </c>
      <c r="J302" s="374" t="str">
        <f>MID(E302,7,2)&amp;"/"&amp;MID(E302,9,2)&amp;"/"&amp;MID(E302,11,2)</f>
        <v>17/03/96</v>
      </c>
      <c r="K302" s="91">
        <f t="shared" ca="1" si="5"/>
        <v>26</v>
      </c>
      <c r="L302" s="14" t="s">
        <v>24</v>
      </c>
      <c r="M302" s="14" t="s">
        <v>42</v>
      </c>
      <c r="N302" s="95"/>
      <c r="O302" s="93"/>
    </row>
    <row r="303" spans="1:15">
      <c r="A303" s="7">
        <f>ROWS($A$3:A303)</f>
        <v>301</v>
      </c>
      <c r="B303" s="7">
        <f>ROWS($A$3:B303)</f>
        <v>301</v>
      </c>
      <c r="C303" s="14">
        <v>85</v>
      </c>
      <c r="D303" s="74" t="s">
        <v>2087</v>
      </c>
      <c r="E303" s="815" t="s">
        <v>2088</v>
      </c>
      <c r="F303" s="120" t="s">
        <v>2089</v>
      </c>
      <c r="G303" s="71" t="s">
        <v>17</v>
      </c>
      <c r="H303" s="71"/>
      <c r="I303" s="14" t="s">
        <v>81</v>
      </c>
      <c r="J303" s="374" t="str">
        <f>MID(E303,7,2)&amp;"/"&amp;MID(E303,9,2)&amp;"/"&amp;MID(E303,11,2)</f>
        <v>31/08/81</v>
      </c>
      <c r="K303" s="91">
        <f t="shared" ca="1" si="5"/>
        <v>41</v>
      </c>
      <c r="L303" s="14" t="s">
        <v>19</v>
      </c>
      <c r="M303" s="14" t="s">
        <v>42</v>
      </c>
      <c r="N303" s="95"/>
      <c r="O303" s="93"/>
    </row>
    <row r="304" spans="1:15">
      <c r="A304" s="7">
        <f>ROWS($A$3:A304)</f>
        <v>302</v>
      </c>
      <c r="B304" s="7">
        <f>ROWS($A$3:B304)</f>
        <v>302</v>
      </c>
      <c r="C304" s="14"/>
      <c r="D304" s="74"/>
      <c r="E304" s="815" t="s">
        <v>2090</v>
      </c>
      <c r="F304" s="116" t="s">
        <v>2091</v>
      </c>
      <c r="G304" s="7"/>
      <c r="H304" s="82" t="s">
        <v>7</v>
      </c>
      <c r="I304" s="14" t="s">
        <v>2092</v>
      </c>
      <c r="J304" s="374" t="str">
        <f>MID(E304,7,2)-40&amp;"/"&amp;MID(E304,9,2)&amp;"/"&amp;MID(E304,11,2)</f>
        <v>17/10/82</v>
      </c>
      <c r="K304" s="91">
        <f t="shared" ca="1" si="5"/>
        <v>40</v>
      </c>
      <c r="L304" s="72" t="s">
        <v>82</v>
      </c>
      <c r="M304" s="14" t="s">
        <v>47</v>
      </c>
      <c r="N304" s="95"/>
      <c r="O304" s="93"/>
    </row>
    <row r="305" spans="1:15">
      <c r="A305" s="7">
        <f>ROWS($A$3:A305)</f>
        <v>303</v>
      </c>
      <c r="B305" s="7">
        <f>ROWS($A$3:B305)</f>
        <v>303</v>
      </c>
      <c r="C305" s="14"/>
      <c r="D305" s="74"/>
      <c r="E305" s="815" t="s">
        <v>2093</v>
      </c>
      <c r="F305" s="16" t="s">
        <v>2094</v>
      </c>
      <c r="G305" s="7"/>
      <c r="H305" s="82" t="s">
        <v>7</v>
      </c>
      <c r="I305" s="14" t="s">
        <v>2092</v>
      </c>
      <c r="J305" s="374" t="str">
        <f>MID(E305,7,2)-40&amp;"/"&amp;MID(E305,9,2)&amp;"/"&amp;MID(E305,11,2)</f>
        <v>14/06/10</v>
      </c>
      <c r="K305" s="91">
        <f t="shared" ca="1" si="5"/>
        <v>12</v>
      </c>
      <c r="L305" s="14" t="s">
        <v>38</v>
      </c>
      <c r="M305" s="14" t="s">
        <v>35</v>
      </c>
      <c r="N305" s="95"/>
      <c r="O305" s="93"/>
    </row>
    <row r="306" spans="1:15">
      <c r="A306" s="7">
        <f>ROWS($A$3:A306)</f>
        <v>304</v>
      </c>
      <c r="B306" s="7">
        <f>ROWS($A$3:B306)</f>
        <v>304</v>
      </c>
      <c r="C306" s="14"/>
      <c r="D306" s="74"/>
      <c r="E306" s="815" t="s">
        <v>2095</v>
      </c>
      <c r="F306" s="16" t="s">
        <v>2096</v>
      </c>
      <c r="G306" s="17" t="s">
        <v>17</v>
      </c>
      <c r="H306" s="17"/>
      <c r="I306" s="14" t="s">
        <v>2097</v>
      </c>
      <c r="J306" s="374" t="str">
        <f>MID(E306,7,2)&amp;"/"&amp;MID(E306,9,2)&amp;"/"&amp;MID(E306,11,2)</f>
        <v>26/05/18</v>
      </c>
      <c r="K306" s="91">
        <f t="shared" ca="1" si="5"/>
        <v>4</v>
      </c>
      <c r="L306" s="14" t="s">
        <v>1332</v>
      </c>
      <c r="M306" s="14" t="s">
        <v>798</v>
      </c>
      <c r="N306" s="95"/>
      <c r="O306" s="93"/>
    </row>
    <row r="307" spans="1:15">
      <c r="A307" s="7">
        <f>ROWS($A$3:A307)</f>
        <v>305</v>
      </c>
      <c r="B307" s="7">
        <f>ROWS($A$3:B307)</f>
        <v>305</v>
      </c>
      <c r="C307" s="14">
        <v>86</v>
      </c>
      <c r="D307" s="74" t="s">
        <v>2098</v>
      </c>
      <c r="E307" s="815" t="s">
        <v>2099</v>
      </c>
      <c r="F307" s="120" t="s">
        <v>2100</v>
      </c>
      <c r="G307" s="17" t="s">
        <v>17</v>
      </c>
      <c r="H307" s="17"/>
      <c r="I307" s="14" t="s">
        <v>23</v>
      </c>
      <c r="J307" s="374" t="str">
        <f>MID(E307,7,2)&amp;"/"&amp;MID(E307,9,2)&amp;"/"&amp;MID(E307,11,2)</f>
        <v>02/01/86</v>
      </c>
      <c r="K307" s="91">
        <f t="shared" ca="1" si="5"/>
        <v>36</v>
      </c>
      <c r="L307" s="14" t="s">
        <v>24</v>
      </c>
      <c r="M307" s="14" t="s">
        <v>42</v>
      </c>
      <c r="N307" s="121" t="s">
        <v>2081</v>
      </c>
      <c r="O307" s="93"/>
    </row>
    <row r="308" spans="1:15">
      <c r="A308" s="7">
        <f>ROWS($A$3:A308)</f>
        <v>306</v>
      </c>
      <c r="B308" s="7">
        <f>ROWS($A$3:B308)</f>
        <v>306</v>
      </c>
      <c r="C308" s="14"/>
      <c r="D308" s="74"/>
      <c r="E308" s="12"/>
      <c r="F308" s="16" t="s">
        <v>2101</v>
      </c>
      <c r="G308" s="7"/>
      <c r="H308" s="82" t="s">
        <v>7</v>
      </c>
      <c r="I308" s="14" t="s">
        <v>1339</v>
      </c>
      <c r="J308" s="374">
        <v>30684</v>
      </c>
      <c r="K308" s="91">
        <f t="shared" ca="1" si="5"/>
        <v>38</v>
      </c>
      <c r="L308" s="14" t="s">
        <v>24</v>
      </c>
      <c r="M308" s="14" t="s">
        <v>47</v>
      </c>
      <c r="N308" s="95"/>
      <c r="O308" s="93"/>
    </row>
    <row r="309" spans="1:15">
      <c r="A309" s="7">
        <f>ROWS($A$3:A309)</f>
        <v>307</v>
      </c>
      <c r="B309" s="7">
        <f>ROWS($A$3:B309)</f>
        <v>307</v>
      </c>
      <c r="C309" s="14"/>
      <c r="D309" s="74"/>
      <c r="E309" s="12"/>
      <c r="F309" s="16" t="s">
        <v>2102</v>
      </c>
      <c r="G309" s="7"/>
      <c r="H309" s="82" t="s">
        <v>7</v>
      </c>
      <c r="I309" s="14" t="s">
        <v>23</v>
      </c>
      <c r="J309" s="374">
        <v>43502</v>
      </c>
      <c r="K309" s="91">
        <f t="shared" ca="1" si="5"/>
        <v>3</v>
      </c>
      <c r="L309" s="14" t="s">
        <v>1332</v>
      </c>
      <c r="M309" s="14" t="s">
        <v>798</v>
      </c>
      <c r="N309" s="95"/>
      <c r="O309" s="93"/>
    </row>
    <row r="310" spans="1:15">
      <c r="A310" s="7">
        <f>ROWS($A$3:A310)</f>
        <v>308</v>
      </c>
      <c r="B310" s="7">
        <f>ROWS($A$3:B310)</f>
        <v>308</v>
      </c>
      <c r="C310" s="14"/>
      <c r="D310" s="74"/>
      <c r="E310" s="12"/>
      <c r="F310" s="16" t="s">
        <v>2103</v>
      </c>
      <c r="G310" s="17" t="s">
        <v>17</v>
      </c>
      <c r="H310" s="17"/>
      <c r="I310" s="14" t="s">
        <v>23</v>
      </c>
      <c r="J310" s="374">
        <v>43914</v>
      </c>
      <c r="K310" s="91">
        <f t="shared" ca="1" si="5"/>
        <v>2</v>
      </c>
      <c r="L310" s="14" t="s">
        <v>1332</v>
      </c>
      <c r="M310" s="14" t="s">
        <v>798</v>
      </c>
      <c r="N310" s="95"/>
      <c r="O310" s="93"/>
    </row>
    <row r="311" spans="1:15">
      <c r="A311" s="7">
        <f>ROWS($A$3:A311)</f>
        <v>309</v>
      </c>
      <c r="B311" s="7">
        <f>ROWS($A$3:B311)</f>
        <v>309</v>
      </c>
      <c r="C311" s="14">
        <v>87</v>
      </c>
      <c r="D311" s="74" t="s">
        <v>2104</v>
      </c>
      <c r="E311" s="815" t="s">
        <v>2105</v>
      </c>
      <c r="F311" s="70" t="s">
        <v>2106</v>
      </c>
      <c r="G311" s="71" t="s">
        <v>17</v>
      </c>
      <c r="H311" s="71"/>
      <c r="I311" s="14" t="s">
        <v>23</v>
      </c>
      <c r="J311" s="374" t="str">
        <f>MID(E311,7,2)&amp;"/"&amp;MID(E311,9,2)&amp;"/"&amp;MID(E311,11,2)</f>
        <v>28/02/68</v>
      </c>
      <c r="K311" s="91">
        <f t="shared" ca="1" si="5"/>
        <v>54</v>
      </c>
      <c r="L311" s="14" t="s">
        <v>113</v>
      </c>
      <c r="M311" s="14" t="s">
        <v>772</v>
      </c>
      <c r="N311" s="95" t="s">
        <v>2107</v>
      </c>
      <c r="O311" s="93"/>
    </row>
    <row r="312" spans="1:15">
      <c r="A312" s="7">
        <f>ROWS($A$3:A312)</f>
        <v>310</v>
      </c>
      <c r="B312" s="7">
        <f>ROWS($A$3:B312)</f>
        <v>310</v>
      </c>
      <c r="C312" s="14"/>
      <c r="D312" s="74"/>
      <c r="E312" s="815" t="s">
        <v>2108</v>
      </c>
      <c r="F312" s="16" t="s">
        <v>2109</v>
      </c>
      <c r="G312" s="7"/>
      <c r="H312" s="82" t="s">
        <v>7</v>
      </c>
      <c r="I312" s="14" t="s">
        <v>23</v>
      </c>
      <c r="J312" s="374" t="str">
        <f>MID(E312,7,2)-40&amp;"/"&amp;MID(E312,9,2)&amp;"/"&amp;MID(E312,11,2)</f>
        <v>5/05/53</v>
      </c>
      <c r="K312" s="91">
        <f t="shared" ca="1" si="5"/>
        <v>69</v>
      </c>
      <c r="L312" s="14" t="s">
        <v>113</v>
      </c>
      <c r="M312" s="14" t="s">
        <v>772</v>
      </c>
      <c r="N312" s="95"/>
      <c r="O312" s="93"/>
    </row>
    <row r="313" spans="1:15">
      <c r="A313" s="7">
        <f>ROWS($A$3:A313)</f>
        <v>311</v>
      </c>
      <c r="B313" s="7">
        <f>ROWS($A$3:B313)</f>
        <v>311</v>
      </c>
      <c r="C313" s="14"/>
      <c r="D313" s="74"/>
      <c r="E313" s="815" t="s">
        <v>2110</v>
      </c>
      <c r="F313" s="16" t="s">
        <v>2111</v>
      </c>
      <c r="G313" s="7"/>
      <c r="H313" s="82" t="s">
        <v>7</v>
      </c>
      <c r="I313" s="14" t="s">
        <v>23</v>
      </c>
      <c r="J313" s="374" t="str">
        <f>MID(E313,7,2)-40&amp;"/"&amp;MID(E313,9,2)&amp;"/"&amp;MID(E313,11,2)</f>
        <v>4/01/03</v>
      </c>
      <c r="K313" s="91">
        <f t="shared" ca="1" si="5"/>
        <v>19</v>
      </c>
      <c r="L313" s="14" t="s">
        <v>19</v>
      </c>
      <c r="M313" s="14" t="s">
        <v>35</v>
      </c>
      <c r="N313" s="95"/>
      <c r="O313" s="93"/>
    </row>
    <row r="314" spans="1:15">
      <c r="A314" s="7">
        <f>ROWS($A$3:A314)</f>
        <v>312</v>
      </c>
      <c r="B314" s="7">
        <f>ROWS($A$3:B314)</f>
        <v>312</v>
      </c>
      <c r="C314" s="14"/>
      <c r="D314" s="74"/>
      <c r="E314" s="815" t="s">
        <v>2112</v>
      </c>
      <c r="F314" s="16" t="s">
        <v>2113</v>
      </c>
      <c r="G314" s="7"/>
      <c r="H314" s="82" t="s">
        <v>7</v>
      </c>
      <c r="I314" s="14" t="s">
        <v>23</v>
      </c>
      <c r="J314" s="374" t="str">
        <f>MID(E314,7,2)-40&amp;"/"&amp;MID(E314,9,2)&amp;"/"&amp;MID(E314,11,2)</f>
        <v>23/04/05</v>
      </c>
      <c r="K314" s="91">
        <f t="shared" ca="1" si="5"/>
        <v>17</v>
      </c>
      <c r="L314" s="14" t="s">
        <v>24</v>
      </c>
      <c r="M314" s="14" t="s">
        <v>35</v>
      </c>
      <c r="N314" s="95"/>
      <c r="O314" s="93"/>
    </row>
    <row r="315" spans="1:15">
      <c r="A315" s="7">
        <f>ROWS($A$3:A315)</f>
        <v>313</v>
      </c>
      <c r="B315" s="7">
        <f>ROWS($A$3:B315)</f>
        <v>313</v>
      </c>
      <c r="C315" s="14"/>
      <c r="D315" s="74"/>
      <c r="E315" s="815" t="s">
        <v>2114</v>
      </c>
      <c r="F315" s="16" t="s">
        <v>2115</v>
      </c>
      <c r="G315" s="7"/>
      <c r="H315" s="82" t="s">
        <v>7</v>
      </c>
      <c r="I315" s="14" t="s">
        <v>23</v>
      </c>
      <c r="J315" s="374" t="str">
        <f>MID(E315,7,2)-40&amp;"/"&amp;MID(E315,9,2)&amp;"/"&amp;MID(E315,11,2)</f>
        <v>24/12/96</v>
      </c>
      <c r="K315" s="91">
        <f t="shared" ca="1" si="5"/>
        <v>25</v>
      </c>
      <c r="L315" s="14" t="s">
        <v>19</v>
      </c>
      <c r="M315" s="14" t="s">
        <v>42</v>
      </c>
      <c r="N315" s="95"/>
      <c r="O315" s="93"/>
    </row>
    <row r="316" spans="1:15">
      <c r="A316" s="7">
        <f>ROWS($A$3:A316)</f>
        <v>314</v>
      </c>
      <c r="B316" s="7">
        <f>ROWS($A$3:B316)</f>
        <v>314</v>
      </c>
      <c r="C316" s="14"/>
      <c r="D316" s="74"/>
      <c r="E316" s="12"/>
      <c r="F316" s="16" t="s">
        <v>2116</v>
      </c>
      <c r="G316" s="7"/>
      <c r="H316" s="82" t="s">
        <v>7</v>
      </c>
      <c r="I316" s="14" t="s">
        <v>81</v>
      </c>
      <c r="J316" s="374">
        <v>42627</v>
      </c>
      <c r="K316" s="91">
        <f t="shared" ca="1" si="5"/>
        <v>6</v>
      </c>
      <c r="L316" s="14" t="s">
        <v>1332</v>
      </c>
      <c r="M316" s="14" t="s">
        <v>798</v>
      </c>
      <c r="N316" s="95"/>
      <c r="O316" s="93"/>
    </row>
    <row r="317" spans="1:15">
      <c r="A317" s="7">
        <f>ROWS($A$3:A317)</f>
        <v>315</v>
      </c>
      <c r="B317" s="7">
        <f>ROWS($A$3:B317)</f>
        <v>315</v>
      </c>
      <c r="C317" s="14">
        <v>88</v>
      </c>
      <c r="D317" s="74" t="s">
        <v>2117</v>
      </c>
      <c r="E317" s="815" t="s">
        <v>2118</v>
      </c>
      <c r="F317" s="70" t="s">
        <v>2119</v>
      </c>
      <c r="G317" s="71" t="s">
        <v>17</v>
      </c>
      <c r="H317" s="71"/>
      <c r="I317" s="14" t="s">
        <v>23</v>
      </c>
      <c r="J317" s="374" t="str">
        <f>MID(E317,7,2)&amp;"/"&amp;MID(E317,9,2)&amp;"/"&amp;MID(E317,11,2)</f>
        <v>13/08/91</v>
      </c>
      <c r="K317" s="91">
        <f t="shared" ca="1" si="5"/>
        <v>31</v>
      </c>
      <c r="L317" s="14" t="s">
        <v>19</v>
      </c>
      <c r="M317" s="14" t="s">
        <v>42</v>
      </c>
      <c r="N317" s="95" t="s">
        <v>2120</v>
      </c>
      <c r="O317" s="93"/>
    </row>
    <row r="318" spans="1:15">
      <c r="A318" s="7">
        <f>ROWS($A$3:A318)</f>
        <v>316</v>
      </c>
      <c r="B318" s="7">
        <f>ROWS($A$3:B318)</f>
        <v>316</v>
      </c>
      <c r="C318" s="14"/>
      <c r="D318" s="74"/>
      <c r="E318" s="815" t="s">
        <v>2121</v>
      </c>
      <c r="F318" s="16" t="s">
        <v>2122</v>
      </c>
      <c r="G318" s="7"/>
      <c r="H318" s="82" t="s">
        <v>7</v>
      </c>
      <c r="I318" s="14" t="s">
        <v>50</v>
      </c>
      <c r="J318" s="374" t="str">
        <f>MID(E318,7,2)-40&amp;"/"&amp;MID(E318,9,2)&amp;"/"&amp;MID(E318,11,2)</f>
        <v>29/10/66</v>
      </c>
      <c r="K318" s="91">
        <f t="shared" ca="1" si="5"/>
        <v>56</v>
      </c>
      <c r="L318" s="14" t="s">
        <v>19</v>
      </c>
      <c r="M318" s="14" t="s">
        <v>42</v>
      </c>
      <c r="N318" s="95"/>
      <c r="O318" s="93"/>
    </row>
    <row r="319" spans="1:15">
      <c r="A319" s="7">
        <f>ROWS($A$3:A319)</f>
        <v>317</v>
      </c>
      <c r="B319" s="7">
        <f>ROWS($A$3:B319)</f>
        <v>317</v>
      </c>
      <c r="C319" s="14"/>
      <c r="D319" s="74"/>
      <c r="E319" s="815" t="s">
        <v>2123</v>
      </c>
      <c r="F319" s="16" t="s">
        <v>2124</v>
      </c>
      <c r="G319" s="17" t="s">
        <v>17</v>
      </c>
      <c r="H319" s="17"/>
      <c r="I319" s="14" t="s">
        <v>191</v>
      </c>
      <c r="J319" s="374" t="str">
        <f>MID(E319,7,2)&amp;"/"&amp;MID(E319,9,2)&amp;"/"&amp;MID(E319,11,2)</f>
        <v>03/10/98</v>
      </c>
      <c r="K319" s="91">
        <f t="shared" ca="1" si="5"/>
        <v>24</v>
      </c>
      <c r="L319" s="14" t="s">
        <v>19</v>
      </c>
      <c r="M319" s="14" t="s">
        <v>42</v>
      </c>
      <c r="N319" s="95"/>
      <c r="O319" s="93"/>
    </row>
    <row r="320" spans="1:15">
      <c r="A320" s="7">
        <f>ROWS($A$3:A320)</f>
        <v>318</v>
      </c>
      <c r="B320" s="7">
        <f>ROWS($A$3:B320)</f>
        <v>318</v>
      </c>
      <c r="C320" s="14"/>
      <c r="D320" s="74"/>
      <c r="E320" s="815" t="s">
        <v>2125</v>
      </c>
      <c r="F320" s="16" t="s">
        <v>2126</v>
      </c>
      <c r="G320" s="7"/>
      <c r="H320" s="82" t="s">
        <v>7</v>
      </c>
      <c r="I320" s="14" t="s">
        <v>191</v>
      </c>
      <c r="J320" s="374" t="str">
        <f>MID(E320,7,2)-40&amp;"/"&amp;MID(E320,9,2)&amp;"/"&amp;MID(E320,11,2)</f>
        <v>2/07/00</v>
      </c>
      <c r="K320" s="91">
        <f t="shared" ca="1" si="5"/>
        <v>22</v>
      </c>
      <c r="L320" s="14" t="s">
        <v>19</v>
      </c>
      <c r="M320" s="14" t="s">
        <v>1517</v>
      </c>
      <c r="N320" s="95"/>
      <c r="O320" s="93"/>
    </row>
    <row r="321" spans="1:15">
      <c r="A321" s="7">
        <f>ROWS($A$3:A321)</f>
        <v>319</v>
      </c>
      <c r="B321" s="7">
        <f>ROWS($A$3:B321)</f>
        <v>319</v>
      </c>
      <c r="C321" s="14">
        <v>89</v>
      </c>
      <c r="D321" s="74" t="s">
        <v>2127</v>
      </c>
      <c r="E321" s="815" t="s">
        <v>2128</v>
      </c>
      <c r="F321" s="86" t="s">
        <v>2129</v>
      </c>
      <c r="G321" s="7"/>
      <c r="H321" s="82" t="s">
        <v>7</v>
      </c>
      <c r="I321" s="14" t="s">
        <v>50</v>
      </c>
      <c r="J321" s="374" t="str">
        <f>MID(E321,7,2)-40&amp;"/"&amp;MID(E321,9,2)&amp;"/"&amp;MID(E321,11,2)</f>
        <v>12/10/38</v>
      </c>
      <c r="K321" s="91">
        <f t="shared" ca="1" si="5"/>
        <v>84</v>
      </c>
      <c r="L321" s="14" t="s">
        <v>113</v>
      </c>
      <c r="M321" s="14" t="s">
        <v>772</v>
      </c>
      <c r="N321" s="95"/>
      <c r="O321" s="93"/>
    </row>
    <row r="322" spans="1:15">
      <c r="A322" s="7">
        <f>ROWS($A$3:A322)</f>
        <v>320</v>
      </c>
      <c r="B322" s="7">
        <f>ROWS($A$3:B322)</f>
        <v>320</v>
      </c>
      <c r="C322" s="14">
        <v>90</v>
      </c>
      <c r="D322" s="74" t="s">
        <v>2130</v>
      </c>
      <c r="E322" s="815" t="s">
        <v>2131</v>
      </c>
      <c r="F322" s="70" t="s">
        <v>2132</v>
      </c>
      <c r="G322" s="71" t="s">
        <v>17</v>
      </c>
      <c r="H322" s="71"/>
      <c r="I322" s="14" t="s">
        <v>437</v>
      </c>
      <c r="J322" s="374" t="str">
        <f>MID(E322,7,2)-40&amp;"/"&amp;MID(E322,9,2)&amp;"/"&amp;MID(E322,11,2)</f>
        <v>18/08/57</v>
      </c>
      <c r="K322" s="91">
        <f t="shared" ca="1" si="5"/>
        <v>65</v>
      </c>
      <c r="L322" s="14" t="s">
        <v>19</v>
      </c>
      <c r="M322" s="14" t="s">
        <v>772</v>
      </c>
      <c r="N322" s="95"/>
      <c r="O322" s="93" t="s">
        <v>1318</v>
      </c>
    </row>
    <row r="323" spans="1:15">
      <c r="A323" s="7">
        <f>ROWS($A$3:A323)</f>
        <v>321</v>
      </c>
      <c r="B323" s="7">
        <f>ROWS($A$3:B323)</f>
        <v>321</v>
      </c>
      <c r="C323" s="14">
        <v>91</v>
      </c>
      <c r="D323" s="74" t="s">
        <v>2133</v>
      </c>
      <c r="E323" s="815" t="s">
        <v>2134</v>
      </c>
      <c r="F323" s="86" t="s">
        <v>2135</v>
      </c>
      <c r="G323" s="71" t="s">
        <v>17</v>
      </c>
      <c r="H323" s="71"/>
      <c r="I323" s="14" t="s">
        <v>50</v>
      </c>
      <c r="J323" s="374" t="str">
        <f>MID(E323,7,2)&amp;"/"&amp;MID(E323,9,2)&amp;"/"&amp;MID(E323,11,2)</f>
        <v>09/07/64</v>
      </c>
      <c r="K323" s="91">
        <f t="shared" ca="1" si="5"/>
        <v>58</v>
      </c>
      <c r="L323" s="14" t="s">
        <v>24</v>
      </c>
      <c r="M323" s="14" t="s">
        <v>42</v>
      </c>
      <c r="N323" s="95"/>
      <c r="O323" s="93"/>
    </row>
    <row r="324" spans="1:15">
      <c r="A324" s="7">
        <f>ROWS($A$3:A324)</f>
        <v>322</v>
      </c>
      <c r="B324" s="7">
        <f>ROWS($A$3:B324)</f>
        <v>322</v>
      </c>
      <c r="C324" s="14"/>
      <c r="D324" s="74"/>
      <c r="E324" s="815" t="s">
        <v>2136</v>
      </c>
      <c r="F324" s="16" t="s">
        <v>2137</v>
      </c>
      <c r="G324" s="7"/>
      <c r="H324" s="82" t="s">
        <v>7</v>
      </c>
      <c r="I324" s="14" t="s">
        <v>215</v>
      </c>
      <c r="J324" s="374" t="str">
        <f>MID(E324,7,2)-40&amp;"/"&amp;MID(E324,9,2)&amp;"/"&amp;MID(E324,11,2)</f>
        <v>26/09/81</v>
      </c>
      <c r="K324" s="91">
        <f t="shared" ca="1" si="5"/>
        <v>41</v>
      </c>
      <c r="L324" s="14" t="s">
        <v>19</v>
      </c>
      <c r="M324" s="14" t="s">
        <v>42</v>
      </c>
      <c r="N324" s="95"/>
      <c r="O324" s="93"/>
    </row>
    <row r="325" spans="1:15">
      <c r="A325" s="7">
        <f>ROWS($A$3:A325)</f>
        <v>323</v>
      </c>
      <c r="B325" s="7">
        <f>ROWS($A$3:B325)</f>
        <v>323</v>
      </c>
      <c r="C325" s="14">
        <v>92</v>
      </c>
      <c r="D325" s="74" t="s">
        <v>2138</v>
      </c>
      <c r="E325" s="815" t="s">
        <v>2139</v>
      </c>
      <c r="F325" s="86" t="s">
        <v>2140</v>
      </c>
      <c r="G325" s="7"/>
      <c r="H325" s="376" t="s">
        <v>7</v>
      </c>
      <c r="I325" s="14" t="s">
        <v>50</v>
      </c>
      <c r="J325" s="374" t="str">
        <f>MID(E325,7,2)-40&amp;"/"&amp;MID(E325,9,2)&amp;"/"&amp;MID(E325,11,2)</f>
        <v>19/04/50</v>
      </c>
      <c r="K325" s="91">
        <f t="shared" ca="1" si="5"/>
        <v>72</v>
      </c>
      <c r="L325" s="14" t="s">
        <v>19</v>
      </c>
      <c r="M325" s="14" t="s">
        <v>42</v>
      </c>
      <c r="N325" s="95"/>
      <c r="O325" s="93" t="s">
        <v>1318</v>
      </c>
    </row>
    <row r="326" spans="1:15">
      <c r="A326" s="7">
        <f>ROWS($A$3:A326)</f>
        <v>324</v>
      </c>
      <c r="B326" s="7">
        <f>ROWS($A$3:B326)</f>
        <v>324</v>
      </c>
      <c r="C326" s="14"/>
      <c r="D326" s="74"/>
      <c r="E326" s="815" t="s">
        <v>2141</v>
      </c>
      <c r="F326" s="42" t="s">
        <v>2142</v>
      </c>
      <c r="G326" s="7" t="s">
        <v>17</v>
      </c>
      <c r="H326" s="7"/>
      <c r="I326" s="11" t="s">
        <v>50</v>
      </c>
      <c r="J326" s="374" t="str">
        <f>MID(E326,7,2)&amp;"/"&amp;MID(E326,9,2)&amp;"/"&amp;MID(E326,11,2)</f>
        <v>05/09/87</v>
      </c>
      <c r="K326" s="91">
        <f t="shared" ca="1" si="5"/>
        <v>35</v>
      </c>
      <c r="L326" s="14" t="s">
        <v>113</v>
      </c>
      <c r="M326" s="14" t="s">
        <v>42</v>
      </c>
      <c r="N326" s="95"/>
      <c r="O326" s="93"/>
    </row>
    <row r="327" spans="1:15">
      <c r="A327" s="7">
        <f>ROWS($A$3:A327)</f>
        <v>325</v>
      </c>
      <c r="B327" s="7">
        <f>ROWS($A$3:B327)</f>
        <v>325</v>
      </c>
      <c r="C327" s="14"/>
      <c r="D327" s="74"/>
      <c r="E327" s="815" t="s">
        <v>2143</v>
      </c>
      <c r="F327" s="16" t="s">
        <v>2144</v>
      </c>
      <c r="G327" s="7" t="s">
        <v>17</v>
      </c>
      <c r="H327" s="7"/>
      <c r="I327" s="14" t="s">
        <v>50</v>
      </c>
      <c r="J327" s="374" t="str">
        <f>MID(E327,7,2)&amp;"/"&amp;MID(E327,9,2)&amp;"/"&amp;MID(E327,11,2)</f>
        <v>04/01/92</v>
      </c>
      <c r="K327" s="91">
        <f t="shared" ca="1" si="5"/>
        <v>30</v>
      </c>
      <c r="L327" s="14" t="s">
        <v>19</v>
      </c>
      <c r="M327" s="14" t="s">
        <v>42</v>
      </c>
      <c r="N327" s="95"/>
      <c r="O327" s="93"/>
    </row>
    <row r="328" spans="1:15">
      <c r="A328" s="7">
        <f>ROWS($A$3:A328)</f>
        <v>326</v>
      </c>
      <c r="B328" s="7">
        <f>ROWS($A$3:B328)</f>
        <v>326</v>
      </c>
      <c r="C328" s="14">
        <v>93</v>
      </c>
      <c r="D328" s="74" t="s">
        <v>2145</v>
      </c>
      <c r="E328" s="815" t="s">
        <v>2146</v>
      </c>
      <c r="F328" s="86" t="s">
        <v>2147</v>
      </c>
      <c r="G328" s="7"/>
      <c r="H328" s="82" t="s">
        <v>7</v>
      </c>
      <c r="I328" s="14" t="s">
        <v>50</v>
      </c>
      <c r="J328" s="374" t="str">
        <f>MID(E328,7,2)-40&amp;"/"&amp;MID(E328,9,2)&amp;"/"&amp;MID(E328,11,2)</f>
        <v>4/11/79</v>
      </c>
      <c r="K328" s="91">
        <f t="shared" ca="1" si="5"/>
        <v>43</v>
      </c>
      <c r="L328" s="14" t="s">
        <v>19</v>
      </c>
      <c r="M328" s="14" t="s">
        <v>42</v>
      </c>
      <c r="N328" s="95" t="s">
        <v>1184</v>
      </c>
      <c r="O328" s="93"/>
    </row>
    <row r="329" spans="1:15">
      <c r="A329" s="7">
        <f>ROWS($A$3:A329)</f>
        <v>327</v>
      </c>
      <c r="B329" s="7">
        <f>ROWS($A$3:B329)</f>
        <v>327</v>
      </c>
      <c r="C329" s="14">
        <v>94</v>
      </c>
      <c r="D329" s="74" t="s">
        <v>2150</v>
      </c>
      <c r="E329" s="815" t="s">
        <v>2151</v>
      </c>
      <c r="F329" s="122" t="s">
        <v>2152</v>
      </c>
      <c r="G329" s="7" t="s">
        <v>17</v>
      </c>
      <c r="H329" s="7"/>
      <c r="I329" s="96" t="s">
        <v>2153</v>
      </c>
      <c r="J329" s="374" t="str">
        <f>MID(E329,7,2)&amp;"/"&amp;MID(E329,9,2)&amp;"/"&amp;MID(E329,11,2)</f>
        <v>09/09/60</v>
      </c>
      <c r="K329" s="91">
        <f t="shared" ca="1" si="5"/>
        <v>62</v>
      </c>
      <c r="L329" s="14" t="s">
        <v>98</v>
      </c>
      <c r="M329" s="14" t="s">
        <v>42</v>
      </c>
      <c r="N329" s="95" t="s">
        <v>1184</v>
      </c>
      <c r="O329" s="93"/>
    </row>
    <row r="330" spans="1:15">
      <c r="A330" s="7">
        <f>ROWS($A$3:A330)</f>
        <v>328</v>
      </c>
      <c r="B330" s="7">
        <f>ROWS($A$3:B330)</f>
        <v>328</v>
      </c>
      <c r="C330" s="14"/>
      <c r="D330" s="74"/>
      <c r="E330" s="815" t="s">
        <v>2154</v>
      </c>
      <c r="F330" s="16" t="s">
        <v>2155</v>
      </c>
      <c r="G330" s="7"/>
      <c r="H330" s="82" t="s">
        <v>7</v>
      </c>
      <c r="I330" s="14" t="s">
        <v>2156</v>
      </c>
      <c r="J330" s="374" t="str">
        <f>MID(E330,7,2)-40&amp;"/"&amp;MID(E330,9,2)&amp;"/"&amp;MID(E330,11,2)</f>
        <v>5/05/71</v>
      </c>
      <c r="K330" s="91">
        <f t="shared" ca="1" si="5"/>
        <v>51</v>
      </c>
      <c r="L330" s="14" t="s">
        <v>19</v>
      </c>
      <c r="M330" s="14" t="s">
        <v>47</v>
      </c>
      <c r="N330" s="95"/>
      <c r="O330" s="93"/>
    </row>
    <row r="331" spans="1:15">
      <c r="A331" s="7">
        <f>ROWS($A$3:A331)</f>
        <v>329</v>
      </c>
      <c r="B331" s="7">
        <f>ROWS($A$3:B331)</f>
        <v>329</v>
      </c>
      <c r="C331" s="14"/>
      <c r="D331" s="74"/>
      <c r="E331" s="815" t="s">
        <v>2157</v>
      </c>
      <c r="F331" s="16" t="s">
        <v>2158</v>
      </c>
      <c r="G331" s="17" t="s">
        <v>17</v>
      </c>
      <c r="H331" s="17"/>
      <c r="I331" s="14" t="s">
        <v>191</v>
      </c>
      <c r="J331" s="374" t="str">
        <f>MID(E331,7,2)&amp;"/"&amp;MID(E331,9,2)&amp;"/"&amp;MID(E331,11,2)</f>
        <v>15/10/09</v>
      </c>
      <c r="K331" s="91">
        <f t="shared" ca="1" si="5"/>
        <v>13</v>
      </c>
      <c r="L331" s="14" t="s">
        <v>38</v>
      </c>
      <c r="M331" s="14" t="s">
        <v>35</v>
      </c>
      <c r="N331" s="95"/>
      <c r="O331" s="93"/>
    </row>
    <row r="332" spans="1:15">
      <c r="A332" s="7">
        <f>ROWS($A$3:A332)</f>
        <v>330</v>
      </c>
      <c r="B332" s="7">
        <f>ROWS($A$3:B332)</f>
        <v>330</v>
      </c>
      <c r="C332" s="14">
        <v>95</v>
      </c>
      <c r="D332" s="74" t="s">
        <v>2159</v>
      </c>
      <c r="E332" s="815" t="s">
        <v>2160</v>
      </c>
      <c r="F332" s="70" t="s">
        <v>2161</v>
      </c>
      <c r="G332" s="71" t="s">
        <v>17</v>
      </c>
      <c r="H332" s="71"/>
      <c r="I332" s="96" t="s">
        <v>1222</v>
      </c>
      <c r="J332" s="374" t="str">
        <f>MID(E332,7,2)&amp;"/"&amp;MID(E332,9,2)&amp;"/"&amp;MID(E332,11,2)</f>
        <v>23/07/78</v>
      </c>
      <c r="K332" s="91">
        <f t="shared" ref="K332:K395" ca="1" si="6">ROUNDDOWN(YEARFRAC(J332,TODAY(),1),0)</f>
        <v>44</v>
      </c>
      <c r="L332" s="14" t="s">
        <v>19</v>
      </c>
      <c r="M332" s="14" t="s">
        <v>42</v>
      </c>
      <c r="N332" s="95" t="s">
        <v>2162</v>
      </c>
      <c r="O332" s="93"/>
    </row>
    <row r="333" spans="1:15">
      <c r="A333" s="7">
        <f>ROWS($A$3:A333)</f>
        <v>331</v>
      </c>
      <c r="B333" s="7">
        <f>ROWS($A$3:B333)</f>
        <v>331</v>
      </c>
      <c r="C333" s="14"/>
      <c r="D333" s="74"/>
      <c r="E333" s="815" t="s">
        <v>2163</v>
      </c>
      <c r="F333" s="42" t="s">
        <v>2164</v>
      </c>
      <c r="G333" s="7"/>
      <c r="H333" s="376" t="s">
        <v>7</v>
      </c>
      <c r="I333" s="14" t="s">
        <v>2165</v>
      </c>
      <c r="J333" s="374" t="str">
        <f>MID(E333,7,2)-40&amp;"/"&amp;MID(E333,9,2)&amp;"/"&amp;MID(E333,11,2)</f>
        <v>11/11/83</v>
      </c>
      <c r="K333" s="91">
        <f t="shared" ca="1" si="6"/>
        <v>39</v>
      </c>
      <c r="L333" s="14" t="s">
        <v>19</v>
      </c>
      <c r="M333" s="14" t="s">
        <v>42</v>
      </c>
      <c r="N333" s="95"/>
      <c r="O333" s="93"/>
    </row>
    <row r="334" spans="1:15">
      <c r="A334" s="7">
        <f>ROWS($A$3:A334)</f>
        <v>332</v>
      </c>
      <c r="B334" s="7">
        <f>ROWS($A$3:B334)</f>
        <v>332</v>
      </c>
      <c r="C334" s="14"/>
      <c r="D334" s="74"/>
      <c r="E334" s="815" t="s">
        <v>2166</v>
      </c>
      <c r="F334" s="42" t="s">
        <v>2167</v>
      </c>
      <c r="G334" s="7"/>
      <c r="H334" s="376" t="s">
        <v>7</v>
      </c>
      <c r="I334" s="14" t="s">
        <v>23</v>
      </c>
      <c r="J334" s="374" t="str">
        <f>MID(E334,7,2)-40&amp;"/"&amp;MID(E334,9,2)&amp;"/"&amp;MID(E334,11,2)</f>
        <v>26/09/08</v>
      </c>
      <c r="K334" s="91">
        <f t="shared" ca="1" si="6"/>
        <v>14</v>
      </c>
      <c r="L334" s="14" t="s">
        <v>113</v>
      </c>
      <c r="M334" s="14" t="s">
        <v>35</v>
      </c>
      <c r="N334" s="95"/>
      <c r="O334" s="93"/>
    </row>
    <row r="335" spans="1:15">
      <c r="A335" s="7">
        <f>ROWS($A$3:A335)</f>
        <v>333</v>
      </c>
      <c r="B335" s="7">
        <f>ROWS($A$3:B335)</f>
        <v>333</v>
      </c>
      <c r="C335" s="14"/>
      <c r="D335" s="74"/>
      <c r="E335" s="815" t="s">
        <v>2168</v>
      </c>
      <c r="F335" s="42" t="s">
        <v>2169</v>
      </c>
      <c r="G335" s="7" t="s">
        <v>17</v>
      </c>
      <c r="H335" s="7"/>
      <c r="I335" s="14" t="s">
        <v>23</v>
      </c>
      <c r="J335" s="374" t="str">
        <f>MID(E335,7,2)&amp;"/"&amp;MID(E335,9,2)&amp;"/"&amp;MID(E335,11,2)</f>
        <v>09/06/10</v>
      </c>
      <c r="K335" s="91">
        <f t="shared" ca="1" si="6"/>
        <v>12</v>
      </c>
      <c r="L335" s="14" t="s">
        <v>38</v>
      </c>
      <c r="M335" s="14" t="s">
        <v>35</v>
      </c>
      <c r="N335" s="95"/>
      <c r="O335" s="93"/>
    </row>
    <row r="336" spans="1:15">
      <c r="A336" s="7">
        <f>ROWS($A$3:A336)</f>
        <v>334</v>
      </c>
      <c r="B336" s="7">
        <f>ROWS($A$3:B336)</f>
        <v>334</v>
      </c>
      <c r="C336" s="14"/>
      <c r="D336" s="74"/>
      <c r="E336" s="815" t="s">
        <v>2170</v>
      </c>
      <c r="F336" s="116" t="s">
        <v>2171</v>
      </c>
      <c r="G336" s="7" t="s">
        <v>17</v>
      </c>
      <c r="H336" s="7"/>
      <c r="I336" s="14" t="s">
        <v>23</v>
      </c>
      <c r="J336" s="374" t="str">
        <f>MID(E336,7,2)&amp;"/"&amp;MID(E336,9,2)&amp;"/"&amp;MID(E336,11,2)</f>
        <v>25/02/13</v>
      </c>
      <c r="K336" s="91">
        <f t="shared" ca="1" si="6"/>
        <v>9</v>
      </c>
      <c r="L336" s="14" t="s">
        <v>38</v>
      </c>
      <c r="M336" s="14" t="s">
        <v>35</v>
      </c>
      <c r="N336" s="95"/>
      <c r="O336" s="93"/>
    </row>
    <row r="337" spans="1:15">
      <c r="A337" s="7">
        <f>ROWS($A$3:A337)</f>
        <v>335</v>
      </c>
      <c r="B337" s="7">
        <f>ROWS($A$3:B337)</f>
        <v>335</v>
      </c>
      <c r="C337" s="14"/>
      <c r="D337" s="74"/>
      <c r="E337" s="815" t="s">
        <v>2172</v>
      </c>
      <c r="F337" s="16" t="s">
        <v>2173</v>
      </c>
      <c r="G337" s="7" t="s">
        <v>17</v>
      </c>
      <c r="H337" s="7"/>
      <c r="I337" s="14" t="s">
        <v>23</v>
      </c>
      <c r="J337" s="374" t="str">
        <f>MID(E337,7,2)&amp;"/"&amp;MID(E337,9,2)&amp;"/"&amp;MID(E337,11,2)</f>
        <v>12/07/14</v>
      </c>
      <c r="K337" s="91">
        <f t="shared" ca="1" si="6"/>
        <v>8</v>
      </c>
      <c r="L337" s="14" t="s">
        <v>38</v>
      </c>
      <c r="M337" s="14" t="s">
        <v>35</v>
      </c>
      <c r="N337" s="95"/>
      <c r="O337" s="93"/>
    </row>
    <row r="338" spans="1:15">
      <c r="A338" s="7">
        <f>ROWS($A$3:A338)</f>
        <v>336</v>
      </c>
      <c r="B338" s="7">
        <f>ROWS($A$3:B338)</f>
        <v>336</v>
      </c>
      <c r="C338" s="14">
        <v>96</v>
      </c>
      <c r="D338" s="74" t="s">
        <v>2174</v>
      </c>
      <c r="E338" s="815" t="s">
        <v>2175</v>
      </c>
      <c r="F338" s="86" t="s">
        <v>2176</v>
      </c>
      <c r="G338" s="17" t="s">
        <v>17</v>
      </c>
      <c r="H338" s="17"/>
      <c r="I338" s="14" t="s">
        <v>81</v>
      </c>
      <c r="J338" s="374" t="str">
        <f>MID(E338,7,2)&amp;"/"&amp;MID(E338,9,2)&amp;"/"&amp;MID(E338,11,2)</f>
        <v>19/01/54</v>
      </c>
      <c r="K338" s="91">
        <f t="shared" ca="1" si="6"/>
        <v>68</v>
      </c>
      <c r="L338" s="72" t="s">
        <v>82</v>
      </c>
      <c r="M338" s="14" t="s">
        <v>42</v>
      </c>
      <c r="N338" s="95"/>
      <c r="O338" s="93"/>
    </row>
    <row r="339" spans="1:15">
      <c r="A339" s="7">
        <f>ROWS($A$3:A339)</f>
        <v>337</v>
      </c>
      <c r="B339" s="7">
        <f>ROWS($A$3:B339)</f>
        <v>337</v>
      </c>
      <c r="C339" s="14"/>
      <c r="D339" s="74"/>
      <c r="E339" s="815" t="s">
        <v>2177</v>
      </c>
      <c r="F339" s="16" t="s">
        <v>2178</v>
      </c>
      <c r="G339" s="7"/>
      <c r="H339" s="82" t="s">
        <v>7</v>
      </c>
      <c r="I339" s="14" t="s">
        <v>81</v>
      </c>
      <c r="J339" s="374" t="str">
        <f>MID(E339,7,2)-40&amp;"/"&amp;MID(E339,9,2)&amp;"/"&amp;MID(E339,11,2)</f>
        <v>15/02/65</v>
      </c>
      <c r="K339" s="91">
        <f t="shared" ca="1" si="6"/>
        <v>57</v>
      </c>
      <c r="L339" s="14" t="s">
        <v>19</v>
      </c>
      <c r="M339" s="14" t="s">
        <v>47</v>
      </c>
      <c r="N339" s="95"/>
      <c r="O339" s="93"/>
    </row>
    <row r="340" spans="1:15">
      <c r="A340" s="7">
        <f>ROWS($A$3:A340)</f>
        <v>338</v>
      </c>
      <c r="B340" s="7">
        <f>ROWS($A$3:B340)</f>
        <v>338</v>
      </c>
      <c r="C340" s="14"/>
      <c r="D340" s="74"/>
      <c r="E340" s="815" t="s">
        <v>2181</v>
      </c>
      <c r="F340" s="42" t="s">
        <v>554</v>
      </c>
      <c r="G340" s="7"/>
      <c r="H340" s="82" t="s">
        <v>7</v>
      </c>
      <c r="I340" s="14" t="s">
        <v>81</v>
      </c>
      <c r="J340" s="374" t="str">
        <f>MID(E340,7,2)-40&amp;"/"&amp;MID(E340,9,2)&amp;"/"&amp;MID(E340,11,2)</f>
        <v>18/08/90</v>
      </c>
      <c r="K340" s="91">
        <f t="shared" ca="1" si="6"/>
        <v>32</v>
      </c>
      <c r="L340" s="14" t="s">
        <v>19</v>
      </c>
      <c r="M340" s="14" t="s">
        <v>74</v>
      </c>
      <c r="N340" s="95"/>
      <c r="O340" s="93"/>
    </row>
    <row r="341" spans="1:15">
      <c r="A341" s="7">
        <f>ROWS($A$3:A341)</f>
        <v>339</v>
      </c>
      <c r="B341" s="7">
        <f>ROWS($A$3:B341)</f>
        <v>339</v>
      </c>
      <c r="C341" s="14"/>
      <c r="D341" s="74"/>
      <c r="E341" s="815" t="s">
        <v>2182</v>
      </c>
      <c r="F341" s="42" t="s">
        <v>2183</v>
      </c>
      <c r="G341" s="7" t="s">
        <v>17</v>
      </c>
      <c r="H341" s="7"/>
      <c r="I341" s="14" t="s">
        <v>2184</v>
      </c>
      <c r="J341" s="374" t="str">
        <f>MID(E341,7,2)&amp;"/"&amp;MID(E341,9,2)&amp;"/"&amp;MID(E341,11,2)</f>
        <v>10/01/93</v>
      </c>
      <c r="K341" s="91">
        <f t="shared" ca="1" si="6"/>
        <v>29</v>
      </c>
      <c r="L341" s="14" t="s">
        <v>19</v>
      </c>
      <c r="M341" s="14" t="s">
        <v>74</v>
      </c>
      <c r="N341" s="95"/>
      <c r="O341" s="93"/>
    </row>
    <row r="342" spans="1:15">
      <c r="A342" s="7">
        <f>ROWS($A$3:A342)</f>
        <v>340</v>
      </c>
      <c r="B342" s="7">
        <f>ROWS($A$3:B342)</f>
        <v>340</v>
      </c>
      <c r="C342" s="14"/>
      <c r="D342" s="74"/>
      <c r="E342" s="815" t="s">
        <v>2185</v>
      </c>
      <c r="F342" s="42" t="s">
        <v>2186</v>
      </c>
      <c r="G342" s="7" t="s">
        <v>17</v>
      </c>
      <c r="H342" s="7"/>
      <c r="I342" s="14" t="s">
        <v>2184</v>
      </c>
      <c r="J342" s="374" t="str">
        <f>MID(E342,7,2)&amp;"/"&amp;MID(E342,9,2)&amp;"/"&amp;MID(E342,11,2)</f>
        <v>10/01/93</v>
      </c>
      <c r="K342" s="91">
        <f t="shared" ca="1" si="6"/>
        <v>29</v>
      </c>
      <c r="L342" s="14" t="s">
        <v>19</v>
      </c>
      <c r="M342" s="14" t="s">
        <v>42</v>
      </c>
      <c r="N342" s="95"/>
      <c r="O342" s="93"/>
    </row>
    <row r="343" spans="1:15">
      <c r="A343" s="7">
        <f>ROWS($A$3:A343)</f>
        <v>341</v>
      </c>
      <c r="B343" s="7">
        <f>ROWS($A$3:B343)</f>
        <v>341</v>
      </c>
      <c r="C343" s="14"/>
      <c r="D343" s="74"/>
      <c r="E343" s="815" t="s">
        <v>2187</v>
      </c>
      <c r="F343" s="16" t="s">
        <v>2188</v>
      </c>
      <c r="G343" s="7"/>
      <c r="H343" s="82" t="s">
        <v>7</v>
      </c>
      <c r="I343" s="14" t="s">
        <v>2189</v>
      </c>
      <c r="J343" s="374" t="str">
        <f>MID(E343,7,2)-40&amp;"/"&amp;MID(E343,9,2)&amp;"/"&amp;MID(E343,11,2)</f>
        <v>7/02/00</v>
      </c>
      <c r="K343" s="91">
        <f t="shared" ca="1" si="6"/>
        <v>22</v>
      </c>
      <c r="L343" s="14" t="s">
        <v>19</v>
      </c>
      <c r="M343" s="14" t="s">
        <v>42</v>
      </c>
      <c r="N343" s="95"/>
      <c r="O343" s="93"/>
    </row>
    <row r="344" spans="1:15">
      <c r="A344" s="7">
        <f>ROWS($A$3:A344)</f>
        <v>342</v>
      </c>
      <c r="B344" s="7">
        <f>ROWS($A$3:B344)</f>
        <v>342</v>
      </c>
      <c r="C344" s="14">
        <v>97</v>
      </c>
      <c r="D344" s="74" t="s">
        <v>2190</v>
      </c>
      <c r="E344" s="815" t="s">
        <v>2191</v>
      </c>
      <c r="F344" s="70" t="s">
        <v>2192</v>
      </c>
      <c r="G344" s="71" t="s">
        <v>17</v>
      </c>
      <c r="H344" s="71"/>
      <c r="I344" s="14" t="s">
        <v>50</v>
      </c>
      <c r="J344" s="374" t="str">
        <f>MID(E344,7,2)&amp;"/"&amp;MID(E344,9,2)&amp;"/"&amp;MID(E344,11,2)</f>
        <v>19/01/66</v>
      </c>
      <c r="K344" s="91">
        <f t="shared" ca="1" si="6"/>
        <v>56</v>
      </c>
      <c r="L344" s="14" t="s">
        <v>19</v>
      </c>
      <c r="M344" s="14" t="s">
        <v>42</v>
      </c>
      <c r="N344" s="95" t="s">
        <v>2193</v>
      </c>
      <c r="O344" s="93"/>
    </row>
    <row r="345" spans="1:15">
      <c r="A345" s="7">
        <f>ROWS($A$3:A345)</f>
        <v>343</v>
      </c>
      <c r="B345" s="7">
        <f>ROWS($A$3:B345)</f>
        <v>343</v>
      </c>
      <c r="C345" s="14"/>
      <c r="D345" s="74"/>
      <c r="E345" s="815" t="s">
        <v>2194</v>
      </c>
      <c r="F345" s="16" t="s">
        <v>2195</v>
      </c>
      <c r="G345" s="7"/>
      <c r="H345" s="82" t="s">
        <v>7</v>
      </c>
      <c r="I345" s="14" t="s">
        <v>722</v>
      </c>
      <c r="J345" s="374" t="str">
        <f>MID(E345,7,2)-40&amp;"/"&amp;MID(E345,9,2)&amp;"/"&amp;MID(E345,11,2)</f>
        <v>5/06/78</v>
      </c>
      <c r="K345" s="91">
        <f t="shared" ca="1" si="6"/>
        <v>44</v>
      </c>
      <c r="L345" s="14" t="s">
        <v>19</v>
      </c>
      <c r="M345" s="14" t="s">
        <v>42</v>
      </c>
      <c r="N345" s="95"/>
      <c r="O345" s="93"/>
    </row>
    <row r="346" spans="1:15">
      <c r="A346" s="7">
        <f>ROWS($A$3:A346)</f>
        <v>344</v>
      </c>
      <c r="B346" s="7">
        <f>ROWS($A$3:B346)</f>
        <v>344</v>
      </c>
      <c r="C346" s="14"/>
      <c r="D346" s="74"/>
      <c r="E346" s="815" t="s">
        <v>2196</v>
      </c>
      <c r="F346" s="42" t="s">
        <v>2197</v>
      </c>
      <c r="G346" s="7"/>
      <c r="H346" s="376" t="s">
        <v>7</v>
      </c>
      <c r="I346" s="14" t="s">
        <v>81</v>
      </c>
      <c r="J346" s="374" t="str">
        <f>MID(E346,7,2)-40&amp;"/"&amp;MID(E346,9,2)&amp;"/"&amp;MID(E346,11,2)</f>
        <v>13/04/07</v>
      </c>
      <c r="K346" s="91">
        <f t="shared" ca="1" si="6"/>
        <v>15</v>
      </c>
      <c r="L346" s="14" t="s">
        <v>113</v>
      </c>
      <c r="M346" s="14" t="s">
        <v>35</v>
      </c>
      <c r="N346" s="95"/>
      <c r="O346" s="93"/>
    </row>
    <row r="347" spans="1:15">
      <c r="A347" s="7">
        <f>ROWS($A$3:A347)</f>
        <v>345</v>
      </c>
      <c r="B347" s="7">
        <f>ROWS($A$3:B347)</f>
        <v>345</v>
      </c>
      <c r="C347" s="14">
        <v>98</v>
      </c>
      <c r="D347" s="74" t="s">
        <v>2198</v>
      </c>
      <c r="E347" s="815" t="s">
        <v>2199</v>
      </c>
      <c r="F347" s="70" t="s">
        <v>2200</v>
      </c>
      <c r="G347" s="7" t="s">
        <v>17</v>
      </c>
      <c r="H347" s="7"/>
      <c r="I347" s="14" t="s">
        <v>191</v>
      </c>
      <c r="J347" s="374" t="str">
        <f>MID(E347,7,2)&amp;"/"&amp;MID(E347,9,2)&amp;"/"&amp;MID(E347,11,2)</f>
        <v>03/04/79</v>
      </c>
      <c r="K347" s="91">
        <f t="shared" ca="1" si="6"/>
        <v>43</v>
      </c>
      <c r="L347" s="14" t="s">
        <v>19</v>
      </c>
      <c r="M347" s="14" t="s">
        <v>42</v>
      </c>
      <c r="N347" s="95" t="s">
        <v>2201</v>
      </c>
      <c r="O347" s="93"/>
    </row>
    <row r="348" spans="1:15">
      <c r="A348" s="7">
        <f>ROWS($A$3:A348)</f>
        <v>346</v>
      </c>
      <c r="B348" s="7">
        <f>ROWS($A$3:B348)</f>
        <v>346</v>
      </c>
      <c r="C348" s="14"/>
      <c r="D348" s="74"/>
      <c r="E348" s="816" t="s">
        <v>2202</v>
      </c>
      <c r="F348" s="42" t="s">
        <v>2203</v>
      </c>
      <c r="G348" s="7"/>
      <c r="H348" s="376" t="s">
        <v>7</v>
      </c>
      <c r="I348" s="14" t="s">
        <v>50</v>
      </c>
      <c r="J348" s="374" t="str">
        <f>MID(E348,7,2)-40&amp;"/"&amp;MID(E348,9,2)&amp;"/"&amp;MID(E348,11,2)</f>
        <v>15/03/80</v>
      </c>
      <c r="K348" s="91">
        <f t="shared" ca="1" si="6"/>
        <v>42</v>
      </c>
      <c r="L348" s="72" t="s">
        <v>82</v>
      </c>
      <c r="M348" s="14" t="s">
        <v>42</v>
      </c>
      <c r="N348" s="95"/>
      <c r="O348" s="93"/>
    </row>
    <row r="349" spans="1:15">
      <c r="A349" s="7">
        <f>ROWS($A$3:A349)</f>
        <v>347</v>
      </c>
      <c r="B349" s="7">
        <f>ROWS($A$3:B349)</f>
        <v>347</v>
      </c>
      <c r="C349" s="14"/>
      <c r="D349" s="74"/>
      <c r="E349" s="815" t="s">
        <v>2204</v>
      </c>
      <c r="F349" s="116" t="s">
        <v>2205</v>
      </c>
      <c r="G349" s="7"/>
      <c r="H349" s="82" t="s">
        <v>7</v>
      </c>
      <c r="I349" s="14" t="s">
        <v>23</v>
      </c>
      <c r="J349" s="374" t="str">
        <f>MID(E349,7,2)-40&amp;"/"&amp;MID(E349,9,2)&amp;"/"&amp;MID(E349,11,2)</f>
        <v>26/11/08</v>
      </c>
      <c r="K349" s="91">
        <f t="shared" ca="1" si="6"/>
        <v>14</v>
      </c>
      <c r="L349" s="14" t="s">
        <v>113</v>
      </c>
      <c r="M349" s="14" t="s">
        <v>35</v>
      </c>
      <c r="N349" s="95"/>
      <c r="O349" s="93"/>
    </row>
    <row r="350" spans="1:15">
      <c r="A350" s="7">
        <f>ROWS($A$3:A350)</f>
        <v>348</v>
      </c>
      <c r="B350" s="7">
        <f>ROWS($A$3:B350)</f>
        <v>348</v>
      </c>
      <c r="C350" s="14"/>
      <c r="D350" s="74"/>
      <c r="E350" s="815" t="s">
        <v>2206</v>
      </c>
      <c r="F350" s="16" t="s">
        <v>2207</v>
      </c>
      <c r="G350" s="7"/>
      <c r="H350" s="82" t="s">
        <v>7</v>
      </c>
      <c r="I350" s="14" t="s">
        <v>23</v>
      </c>
      <c r="J350" s="374" t="str">
        <f>MID(E350,7,2)-40&amp;"/"&amp;MID(E350,9,2)&amp;"/"&amp;MID(E350,11,2)</f>
        <v>6/12/13</v>
      </c>
      <c r="K350" s="91">
        <f t="shared" ca="1" si="6"/>
        <v>8</v>
      </c>
      <c r="L350" s="14" t="s">
        <v>38</v>
      </c>
      <c r="M350" s="14" t="s">
        <v>35</v>
      </c>
      <c r="N350" s="95"/>
      <c r="O350" s="93"/>
    </row>
    <row r="351" spans="1:15">
      <c r="A351" s="7">
        <f>ROWS($A$3:A351)</f>
        <v>349</v>
      </c>
      <c r="B351" s="7">
        <f>ROWS($A$3:B351)</f>
        <v>349</v>
      </c>
      <c r="C351" s="14"/>
      <c r="D351" s="74"/>
      <c r="E351" s="815" t="s">
        <v>2208</v>
      </c>
      <c r="F351" s="42" t="s">
        <v>2209</v>
      </c>
      <c r="G351" s="7" t="s">
        <v>17</v>
      </c>
      <c r="H351" s="7"/>
      <c r="I351" s="14" t="s">
        <v>50</v>
      </c>
      <c r="J351" s="374" t="str">
        <f>MID(E351,7,2)&amp;"/"&amp;MID(E351,9,2)&amp;"/"&amp;MID(E351,11,2)</f>
        <v>02/02/16</v>
      </c>
      <c r="K351" s="91">
        <f t="shared" ca="1" si="6"/>
        <v>6</v>
      </c>
      <c r="L351" s="14" t="s">
        <v>1332</v>
      </c>
      <c r="M351" s="14" t="s">
        <v>798</v>
      </c>
      <c r="N351" s="95"/>
      <c r="O351" s="93"/>
    </row>
    <row r="352" spans="1:15">
      <c r="A352" s="7">
        <f>ROWS($A$3:A352)</f>
        <v>350</v>
      </c>
      <c r="B352" s="7">
        <f>ROWS($A$3:B352)</f>
        <v>350</v>
      </c>
      <c r="C352" s="14"/>
      <c r="D352" s="74"/>
      <c r="E352" s="815" t="s">
        <v>2210</v>
      </c>
      <c r="F352" s="42" t="s">
        <v>2211</v>
      </c>
      <c r="G352" s="7" t="s">
        <v>17</v>
      </c>
      <c r="H352" s="7"/>
      <c r="I352" s="14" t="s">
        <v>50</v>
      </c>
      <c r="J352" s="374" t="str">
        <f>MID(E352,7,2)&amp;"/"&amp;MID(E352,9,2)&amp;"/"&amp;MID(E352,11,2)</f>
        <v>13/08/04</v>
      </c>
      <c r="K352" s="91">
        <f t="shared" ca="1" si="6"/>
        <v>18</v>
      </c>
      <c r="L352" s="14" t="s">
        <v>24</v>
      </c>
      <c r="M352" s="14" t="s">
        <v>35</v>
      </c>
      <c r="N352" s="95"/>
      <c r="O352" s="93"/>
    </row>
    <row r="353" spans="1:15">
      <c r="A353" s="7">
        <f>ROWS($A$3:A353)</f>
        <v>351</v>
      </c>
      <c r="B353" s="7">
        <f>ROWS($A$3:B353)</f>
        <v>351</v>
      </c>
      <c r="C353" s="14">
        <v>99</v>
      </c>
      <c r="D353" s="74" t="s">
        <v>2212</v>
      </c>
      <c r="E353" s="815" t="s">
        <v>2213</v>
      </c>
      <c r="F353" s="70" t="s">
        <v>2214</v>
      </c>
      <c r="G353" s="71" t="s">
        <v>17</v>
      </c>
      <c r="H353" s="71"/>
      <c r="I353" s="14" t="s">
        <v>23</v>
      </c>
      <c r="J353" s="374" t="str">
        <f>MID(E353,7,2)&amp;"/"&amp;MID(E353,9,2)&amp;"/"&amp;MID(E353,11,2)</f>
        <v>28/08/71</v>
      </c>
      <c r="K353" s="91">
        <f t="shared" ca="1" si="6"/>
        <v>51</v>
      </c>
      <c r="L353" s="14" t="s">
        <v>19</v>
      </c>
      <c r="M353" s="14" t="s">
        <v>772</v>
      </c>
      <c r="N353" s="95" t="s">
        <v>2215</v>
      </c>
      <c r="O353" s="93"/>
    </row>
    <row r="354" spans="1:15">
      <c r="A354" s="7">
        <f>ROWS($A$3:A354)</f>
        <v>352</v>
      </c>
      <c r="B354" s="7">
        <f>ROWS($A$3:B354)</f>
        <v>352</v>
      </c>
      <c r="C354" s="14"/>
      <c r="D354" s="74"/>
      <c r="E354" s="815" t="s">
        <v>2216</v>
      </c>
      <c r="F354" s="42" t="s">
        <v>2217</v>
      </c>
      <c r="G354" s="7"/>
      <c r="H354" s="376" t="s">
        <v>7</v>
      </c>
      <c r="I354" s="14" t="s">
        <v>23</v>
      </c>
      <c r="J354" s="374" t="str">
        <f>MID(E354,7,2)-40&amp;"/"&amp;MID(E354,9,2)&amp;"/"&amp;MID(E354,11,2)</f>
        <v>5/03/69</v>
      </c>
      <c r="K354" s="91">
        <f t="shared" ca="1" si="6"/>
        <v>53</v>
      </c>
      <c r="L354" s="14" t="s">
        <v>24</v>
      </c>
      <c r="M354" s="14" t="s">
        <v>772</v>
      </c>
      <c r="N354" s="95"/>
      <c r="O354" s="93"/>
    </row>
    <row r="355" spans="1:15">
      <c r="A355" s="7">
        <f>ROWS($A$3:A355)</f>
        <v>353</v>
      </c>
      <c r="B355" s="7">
        <f>ROWS($A$3:B355)</f>
        <v>353</v>
      </c>
      <c r="C355" s="14"/>
      <c r="D355" s="74"/>
      <c r="E355" s="815" t="s">
        <v>2218</v>
      </c>
      <c r="F355" s="16" t="s">
        <v>2219</v>
      </c>
      <c r="G355" s="7"/>
      <c r="H355" s="376" t="s">
        <v>7</v>
      </c>
      <c r="I355" s="14" t="s">
        <v>23</v>
      </c>
      <c r="J355" s="374" t="str">
        <f>MID(E355,7,2)-40&amp;"/"&amp;MID(E355,9,2)&amp;"/"&amp;MID(E355,11,2)</f>
        <v>31/01/94</v>
      </c>
      <c r="K355" s="91">
        <f t="shared" ca="1" si="6"/>
        <v>28</v>
      </c>
      <c r="L355" s="14" t="s">
        <v>19</v>
      </c>
      <c r="M355" s="14" t="s">
        <v>42</v>
      </c>
      <c r="N355" s="95"/>
      <c r="O355" s="93"/>
    </row>
    <row r="356" spans="1:15">
      <c r="A356" s="7">
        <f>ROWS($A$3:A356)</f>
        <v>354</v>
      </c>
      <c r="B356" s="7">
        <f>ROWS($A$3:B356)</f>
        <v>354</v>
      </c>
      <c r="C356" s="14"/>
      <c r="D356" s="74"/>
      <c r="E356" s="815" t="s">
        <v>2220</v>
      </c>
      <c r="F356" s="16" t="s">
        <v>2221</v>
      </c>
      <c r="G356" s="7"/>
      <c r="H356" s="376" t="s">
        <v>7</v>
      </c>
      <c r="I356" s="14" t="s">
        <v>23</v>
      </c>
      <c r="J356" s="374" t="str">
        <f>MID(E356,7,2)-40&amp;"/"&amp;MID(E356,9,2)&amp;"/"&amp;MID(E356,11,2)</f>
        <v>16/05/85</v>
      </c>
      <c r="K356" s="91">
        <f t="shared" ca="1" si="6"/>
        <v>37</v>
      </c>
      <c r="L356" s="14" t="s">
        <v>19</v>
      </c>
      <c r="M356" s="14" t="s">
        <v>74</v>
      </c>
      <c r="N356" s="95"/>
      <c r="O356" s="93"/>
    </row>
    <row r="357" spans="1:15">
      <c r="A357" s="7">
        <f>ROWS($A$3:A357)</f>
        <v>355</v>
      </c>
      <c r="B357" s="7">
        <f>ROWS($A$3:B357)</f>
        <v>355</v>
      </c>
      <c r="C357" s="14"/>
      <c r="D357" s="74"/>
      <c r="E357" s="815" t="s">
        <v>2222</v>
      </c>
      <c r="F357" s="16" t="s">
        <v>2223</v>
      </c>
      <c r="G357" s="17" t="s">
        <v>17</v>
      </c>
      <c r="H357" s="17"/>
      <c r="I357" s="14" t="s">
        <v>23</v>
      </c>
      <c r="J357" s="374" t="str">
        <f t="shared" ref="J357:J362" si="7">MID(E357,7,2)&amp;"/"&amp;MID(E357,9,2)&amp;"/"&amp;MID(E357,11,2)</f>
        <v>15/06/97</v>
      </c>
      <c r="K357" s="91">
        <f t="shared" ca="1" si="6"/>
        <v>25</v>
      </c>
      <c r="L357" s="14" t="s">
        <v>19</v>
      </c>
      <c r="M357" s="14" t="s">
        <v>74</v>
      </c>
      <c r="N357" s="95"/>
      <c r="O357" s="93"/>
    </row>
    <row r="358" spans="1:15">
      <c r="A358" s="7">
        <f>ROWS($A$3:A358)</f>
        <v>356</v>
      </c>
      <c r="B358" s="7">
        <f>ROWS($A$3:B358)</f>
        <v>356</v>
      </c>
      <c r="C358" s="14"/>
      <c r="D358" s="74"/>
      <c r="E358" s="815" t="s">
        <v>2224</v>
      </c>
      <c r="F358" s="16" t="s">
        <v>2225</v>
      </c>
      <c r="G358" s="17" t="s">
        <v>17</v>
      </c>
      <c r="H358" s="17"/>
      <c r="I358" s="14" t="s">
        <v>23</v>
      </c>
      <c r="J358" s="374" t="str">
        <f t="shared" si="7"/>
        <v>18/02/00</v>
      </c>
      <c r="K358" s="91">
        <f t="shared" ca="1" si="6"/>
        <v>22</v>
      </c>
      <c r="L358" s="14" t="s">
        <v>19</v>
      </c>
      <c r="M358" s="14" t="s">
        <v>2226</v>
      </c>
      <c r="N358" s="95"/>
      <c r="O358" s="93"/>
    </row>
    <row r="359" spans="1:15">
      <c r="A359" s="7">
        <f>ROWS($A$3:A359)</f>
        <v>357</v>
      </c>
      <c r="B359" s="7">
        <f>ROWS($A$3:B359)</f>
        <v>357</v>
      </c>
      <c r="C359" s="14"/>
      <c r="D359" s="74"/>
      <c r="E359" s="815" t="s">
        <v>2227</v>
      </c>
      <c r="F359" s="42" t="s">
        <v>2228</v>
      </c>
      <c r="G359" s="17" t="s">
        <v>17</v>
      </c>
      <c r="H359" s="17"/>
      <c r="I359" s="14" t="s">
        <v>23</v>
      </c>
      <c r="J359" s="374" t="str">
        <f t="shared" si="7"/>
        <v>30/12/02</v>
      </c>
      <c r="K359" s="91">
        <f t="shared" ca="1" si="6"/>
        <v>19</v>
      </c>
      <c r="L359" s="14" t="s">
        <v>19</v>
      </c>
      <c r="M359" s="14" t="s">
        <v>35</v>
      </c>
      <c r="N359" s="95"/>
      <c r="O359" s="93"/>
    </row>
    <row r="360" spans="1:15">
      <c r="A360" s="7">
        <f>ROWS($A$3:A360)</f>
        <v>358</v>
      </c>
      <c r="B360" s="7">
        <f>ROWS($A$3:B360)</f>
        <v>358</v>
      </c>
      <c r="C360" s="7"/>
      <c r="D360" s="123"/>
      <c r="E360" s="44" t="s">
        <v>2229</v>
      </c>
      <c r="F360" s="124" t="s">
        <v>2230</v>
      </c>
      <c r="G360" s="17" t="s">
        <v>17</v>
      </c>
      <c r="H360" s="17"/>
      <c r="I360" s="14" t="s">
        <v>23</v>
      </c>
      <c r="J360" s="378" t="str">
        <f t="shared" si="7"/>
        <v>28/07/05</v>
      </c>
      <c r="K360" s="379">
        <f t="shared" ca="1" si="6"/>
        <v>17</v>
      </c>
      <c r="L360" s="14" t="s">
        <v>24</v>
      </c>
      <c r="M360" s="14" t="s">
        <v>35</v>
      </c>
      <c r="N360" s="95"/>
      <c r="O360" s="93"/>
    </row>
    <row r="361" spans="1:15">
      <c r="A361" s="7">
        <f>ROWS($A$3:A361)</f>
        <v>359</v>
      </c>
      <c r="B361" s="7">
        <f>ROWS($A$3:B361)</f>
        <v>359</v>
      </c>
      <c r="C361" s="11">
        <v>100</v>
      </c>
      <c r="D361" s="123" t="s">
        <v>2231</v>
      </c>
      <c r="E361" s="44" t="s">
        <v>2232</v>
      </c>
      <c r="F361" s="122" t="s">
        <v>2233</v>
      </c>
      <c r="G361" s="17" t="s">
        <v>17</v>
      </c>
      <c r="H361" s="17"/>
      <c r="I361" s="11" t="s">
        <v>81</v>
      </c>
      <c r="J361" s="378" t="str">
        <f t="shared" si="7"/>
        <v>10/05/76</v>
      </c>
      <c r="K361" s="379">
        <f t="shared" ca="1" si="6"/>
        <v>46</v>
      </c>
      <c r="L361" s="11" t="s">
        <v>19</v>
      </c>
      <c r="M361" s="11" t="s">
        <v>42</v>
      </c>
      <c r="N361" s="95" t="s">
        <v>1184</v>
      </c>
      <c r="O361" s="93"/>
    </row>
    <row r="362" spans="1:15">
      <c r="A362" s="7">
        <f>ROWS($A$3:A362)</f>
        <v>360</v>
      </c>
      <c r="B362" s="7">
        <f>ROWS($A$3:B362)</f>
        <v>360</v>
      </c>
      <c r="C362" s="11">
        <v>101</v>
      </c>
      <c r="D362" s="123" t="s">
        <v>2234</v>
      </c>
      <c r="E362" s="44" t="s">
        <v>2235</v>
      </c>
      <c r="F362" s="70" t="s">
        <v>2236</v>
      </c>
      <c r="G362" s="71" t="s">
        <v>17</v>
      </c>
      <c r="H362" s="71"/>
      <c r="I362" s="11" t="s">
        <v>50</v>
      </c>
      <c r="J362" s="378" t="str">
        <f t="shared" si="7"/>
        <v>01/02/75</v>
      </c>
      <c r="K362" s="379">
        <f t="shared" ca="1" si="6"/>
        <v>47</v>
      </c>
      <c r="L362" s="11" t="s">
        <v>24</v>
      </c>
      <c r="M362" s="11" t="s">
        <v>772</v>
      </c>
      <c r="N362" s="95" t="s">
        <v>2237</v>
      </c>
      <c r="O362" s="93"/>
    </row>
    <row r="363" spans="1:15">
      <c r="A363" s="7">
        <f>ROWS($A$3:A363)</f>
        <v>361</v>
      </c>
      <c r="B363" s="7">
        <f>ROWS($A$3:B363)</f>
        <v>361</v>
      </c>
      <c r="C363" s="11"/>
      <c r="D363" s="123"/>
      <c r="E363" s="44" t="s">
        <v>2238</v>
      </c>
      <c r="F363" s="17" t="s">
        <v>2239</v>
      </c>
      <c r="G363" s="7"/>
      <c r="H363" s="82" t="s">
        <v>7</v>
      </c>
      <c r="I363" s="11" t="s">
        <v>2240</v>
      </c>
      <c r="J363" s="378" t="str">
        <f>MID(E363,7,2)-40&amp;"/"&amp;MID(E363,9,2)&amp;"/"&amp;MID(E363,11,2)</f>
        <v>6/09/81</v>
      </c>
      <c r="K363" s="379">
        <f t="shared" ca="1" si="6"/>
        <v>41</v>
      </c>
      <c r="L363" s="11" t="s">
        <v>19</v>
      </c>
      <c r="M363" s="11" t="s">
        <v>42</v>
      </c>
      <c r="N363" s="95"/>
      <c r="O363" s="93"/>
    </row>
    <row r="364" spans="1:15">
      <c r="A364" s="7">
        <f>ROWS($A$3:A364)</f>
        <v>362</v>
      </c>
      <c r="B364" s="7">
        <f>ROWS($A$3:B364)</f>
        <v>362</v>
      </c>
      <c r="C364" s="11"/>
      <c r="D364" s="123"/>
      <c r="E364" s="44" t="s">
        <v>2241</v>
      </c>
      <c r="F364" s="17" t="s">
        <v>2242</v>
      </c>
      <c r="G364" s="7"/>
      <c r="H364" s="82" t="s">
        <v>7</v>
      </c>
      <c r="I364" s="11" t="s">
        <v>738</v>
      </c>
      <c r="J364" s="378" t="str">
        <f>MID(E364,7,2)-40&amp;"/"&amp;MID(E364,9,2)&amp;"/"&amp;MID(E364,11,2)</f>
        <v>24/01/03</v>
      </c>
      <c r="K364" s="379">
        <f t="shared" ca="1" si="6"/>
        <v>19</v>
      </c>
      <c r="L364" s="11" t="s">
        <v>19</v>
      </c>
      <c r="M364" s="11" t="s">
        <v>35</v>
      </c>
      <c r="N364" s="95"/>
      <c r="O364" s="93"/>
    </row>
    <row r="365" spans="1:15">
      <c r="A365" s="7">
        <f>ROWS($A$3:A365)</f>
        <v>363</v>
      </c>
      <c r="B365" s="7">
        <f>ROWS($A$3:B365)</f>
        <v>363</v>
      </c>
      <c r="C365" s="11"/>
      <c r="D365" s="123"/>
      <c r="E365" s="44" t="s">
        <v>2243</v>
      </c>
      <c r="F365" s="17" t="s">
        <v>2244</v>
      </c>
      <c r="G365" s="71" t="s">
        <v>17</v>
      </c>
      <c r="H365" s="71"/>
      <c r="I365" s="11" t="s">
        <v>738</v>
      </c>
      <c r="J365" s="378" t="str">
        <f>MID(E365,7,2)&amp;"/"&amp;MID(E365,9,2)&amp;"/"&amp;MID(E365,11,2)</f>
        <v>28/11/05</v>
      </c>
      <c r="K365" s="379">
        <f t="shared" ca="1" si="6"/>
        <v>17</v>
      </c>
      <c r="L365" s="11" t="s">
        <v>113</v>
      </c>
      <c r="M365" s="11" t="s">
        <v>35</v>
      </c>
      <c r="N365" s="95"/>
      <c r="O365" s="93"/>
    </row>
    <row r="366" spans="1:15">
      <c r="A366" s="7">
        <f>ROWS($A$3:A366)</f>
        <v>364</v>
      </c>
      <c r="B366" s="7">
        <f>ROWS($A$3:B366)</f>
        <v>364</v>
      </c>
      <c r="C366" s="7">
        <v>102</v>
      </c>
      <c r="D366" s="123" t="s">
        <v>2245</v>
      </c>
      <c r="E366" s="44" t="s">
        <v>2246</v>
      </c>
      <c r="F366" s="70" t="s">
        <v>2247</v>
      </c>
      <c r="G366" s="71" t="s">
        <v>17</v>
      </c>
      <c r="H366" s="71"/>
      <c r="I366" s="11" t="s">
        <v>23</v>
      </c>
      <c r="J366" s="378" t="str">
        <f>MID(E366,7,2)&amp;"/"&amp;MID(E366,9,2)&amp;"/"&amp;MID(E366,11,2)</f>
        <v>17/04/77</v>
      </c>
      <c r="K366" s="379">
        <f t="shared" ca="1" si="6"/>
        <v>45</v>
      </c>
      <c r="L366" s="11" t="s">
        <v>113</v>
      </c>
      <c r="M366" s="11" t="s">
        <v>772</v>
      </c>
      <c r="N366" s="95" t="s">
        <v>2248</v>
      </c>
      <c r="O366" s="93"/>
    </row>
    <row r="367" spans="1:15">
      <c r="A367" s="7">
        <f>ROWS($A$3:A367)</f>
        <v>365</v>
      </c>
      <c r="B367" s="7">
        <f>ROWS($A$3:B367)</f>
        <v>365</v>
      </c>
      <c r="C367" s="7"/>
      <c r="D367" s="123"/>
      <c r="E367" s="44" t="s">
        <v>2249</v>
      </c>
      <c r="F367" s="42" t="s">
        <v>2250</v>
      </c>
      <c r="G367" s="7"/>
      <c r="H367" s="376" t="s">
        <v>7</v>
      </c>
      <c r="I367" s="11" t="s">
        <v>2251</v>
      </c>
      <c r="J367" s="378" t="str">
        <f>MID(E367,7,2)-40&amp;"/"&amp;MID(E367,9,2)&amp;"/"&amp;MID(E367,11,2)</f>
        <v>8/11/75</v>
      </c>
      <c r="K367" s="379">
        <f t="shared" ca="1" si="6"/>
        <v>47</v>
      </c>
      <c r="L367" s="11" t="s">
        <v>24</v>
      </c>
      <c r="M367" s="11" t="s">
        <v>772</v>
      </c>
      <c r="N367" s="42"/>
      <c r="O367" s="93"/>
    </row>
    <row r="368" spans="1:15">
      <c r="A368" s="7">
        <f>ROWS($A$3:A368)</f>
        <v>366</v>
      </c>
      <c r="B368" s="7">
        <f>ROWS($A$3:B368)</f>
        <v>366</v>
      </c>
      <c r="C368" s="7"/>
      <c r="D368" s="123"/>
      <c r="E368" s="44" t="s">
        <v>2252</v>
      </c>
      <c r="F368" s="42" t="s">
        <v>2253</v>
      </c>
      <c r="G368" s="7"/>
      <c r="H368" s="376" t="s">
        <v>7</v>
      </c>
      <c r="I368" s="11" t="s">
        <v>23</v>
      </c>
      <c r="J368" s="378" t="str">
        <f>MID(E368,7,2)-40&amp;"/"&amp;MID(E368,9,2)&amp;"/"&amp;MID(E368,11,2)</f>
        <v>26/07/04</v>
      </c>
      <c r="K368" s="379">
        <f t="shared" ca="1" si="6"/>
        <v>18</v>
      </c>
      <c r="L368" s="11" t="s">
        <v>24</v>
      </c>
      <c r="M368" s="11" t="s">
        <v>35</v>
      </c>
      <c r="N368" s="42"/>
      <c r="O368" s="93"/>
    </row>
    <row r="369" spans="1:15">
      <c r="A369" s="7">
        <f>ROWS($A$3:A369)</f>
        <v>367</v>
      </c>
      <c r="B369" s="7">
        <f>ROWS($A$3:B369)</f>
        <v>367</v>
      </c>
      <c r="C369" s="7"/>
      <c r="D369" s="123"/>
      <c r="E369" s="44" t="s">
        <v>2254</v>
      </c>
      <c r="F369" s="42" t="s">
        <v>2255</v>
      </c>
      <c r="G369" s="7"/>
      <c r="H369" s="376" t="s">
        <v>7</v>
      </c>
      <c r="I369" s="11" t="s">
        <v>23</v>
      </c>
      <c r="J369" s="378" t="str">
        <f>MID(E369,7,2)-40&amp;"/"&amp;MID(E369,9,2)&amp;"/"&amp;MID(E369,11,2)</f>
        <v>6/04/06</v>
      </c>
      <c r="K369" s="379">
        <f t="shared" ca="1" si="6"/>
        <v>16</v>
      </c>
      <c r="L369" s="11" t="s">
        <v>113</v>
      </c>
      <c r="M369" s="11" t="s">
        <v>35</v>
      </c>
      <c r="N369" s="42"/>
      <c r="O369" s="93"/>
    </row>
    <row r="370" spans="1:15">
      <c r="A370" s="7">
        <f>ROWS($A$3:A370)</f>
        <v>368</v>
      </c>
      <c r="B370" s="7">
        <f>ROWS($A$3:B370)</f>
        <v>368</v>
      </c>
      <c r="C370" s="7"/>
      <c r="D370" s="123"/>
      <c r="E370" s="44" t="s">
        <v>2256</v>
      </c>
      <c r="F370" s="42" t="s">
        <v>2257</v>
      </c>
      <c r="G370" s="7"/>
      <c r="H370" s="376" t="s">
        <v>7</v>
      </c>
      <c r="I370" s="11" t="s">
        <v>23</v>
      </c>
      <c r="J370" s="378" t="str">
        <f>MID(E370,7,2)-40&amp;"/"&amp;MID(E370,9,2)&amp;"/"&amp;MID(E370,11,2)</f>
        <v>6/08/10</v>
      </c>
      <c r="K370" s="379">
        <f t="shared" ca="1" si="6"/>
        <v>12</v>
      </c>
      <c r="L370" s="14" t="s">
        <v>38</v>
      </c>
      <c r="M370" s="11" t="s">
        <v>35</v>
      </c>
      <c r="N370" s="42"/>
      <c r="O370" s="93"/>
    </row>
    <row r="371" spans="1:15">
      <c r="A371" s="7">
        <f>ROWS($A$3:A371)</f>
        <v>369</v>
      </c>
      <c r="B371" s="7">
        <f>ROWS($A$3:B371)</f>
        <v>369</v>
      </c>
      <c r="C371" s="7"/>
      <c r="D371" s="123"/>
      <c r="E371" s="44" t="s">
        <v>2258</v>
      </c>
      <c r="F371" s="42" t="s">
        <v>2259</v>
      </c>
      <c r="G371" s="7" t="s">
        <v>17</v>
      </c>
      <c r="H371" s="7"/>
      <c r="I371" s="11" t="s">
        <v>23</v>
      </c>
      <c r="J371" s="378" t="str">
        <f>MID(E371,7,2)&amp;"/"&amp;MID(E371,9,2)&amp;"/"&amp;MID(E371,11,2)</f>
        <v>07/07/13</v>
      </c>
      <c r="K371" s="379">
        <f t="shared" ca="1" si="6"/>
        <v>9</v>
      </c>
      <c r="L371" s="14" t="s">
        <v>38</v>
      </c>
      <c r="M371" s="11" t="s">
        <v>35</v>
      </c>
      <c r="N371" s="42"/>
      <c r="O371" s="93"/>
    </row>
    <row r="372" spans="1:15">
      <c r="A372" s="7">
        <f>ROWS($A$3:A372)</f>
        <v>370</v>
      </c>
      <c r="B372" s="7">
        <f>ROWS($A$3:B372)</f>
        <v>370</v>
      </c>
      <c r="C372" s="7">
        <v>103</v>
      </c>
      <c r="D372" s="123" t="s">
        <v>2260</v>
      </c>
      <c r="E372" s="44" t="s">
        <v>2261</v>
      </c>
      <c r="F372" s="122" t="s">
        <v>2262</v>
      </c>
      <c r="G372" s="7" t="s">
        <v>17</v>
      </c>
      <c r="H372" s="7"/>
      <c r="I372" s="11" t="s">
        <v>1359</v>
      </c>
      <c r="J372" s="378" t="str">
        <f>MID(E372,7,2)&amp;"/"&amp;MID(E372,9,2)&amp;"/"&amp;MID(E372,11,2)</f>
        <v>19/07/69</v>
      </c>
      <c r="K372" s="379">
        <f t="shared" ca="1" si="6"/>
        <v>53</v>
      </c>
      <c r="L372" s="11" t="s">
        <v>113</v>
      </c>
      <c r="M372" s="11" t="s">
        <v>772</v>
      </c>
      <c r="N372" s="42"/>
      <c r="O372" s="93"/>
    </row>
    <row r="373" spans="1:15">
      <c r="A373" s="7">
        <f>ROWS($A$3:A373)</f>
        <v>371</v>
      </c>
      <c r="B373" s="7">
        <f>ROWS($A$3:B373)</f>
        <v>371</v>
      </c>
      <c r="C373" s="7">
        <v>104</v>
      </c>
      <c r="D373" s="123" t="s">
        <v>2263</v>
      </c>
      <c r="E373" s="44" t="s">
        <v>2264</v>
      </c>
      <c r="F373" s="122" t="s">
        <v>2265</v>
      </c>
      <c r="G373" s="7" t="s">
        <v>17</v>
      </c>
      <c r="H373" s="7"/>
      <c r="I373" s="11" t="s">
        <v>354</v>
      </c>
      <c r="J373" s="378" t="str">
        <f>MID(E373,7,2)&amp;"/"&amp;MID(E373,9,2)&amp;"/"&amp;MID(E373,11,2)</f>
        <v>12/01/86</v>
      </c>
      <c r="K373" s="379">
        <f t="shared" ca="1" si="6"/>
        <v>36</v>
      </c>
      <c r="L373" s="11" t="s">
        <v>19</v>
      </c>
      <c r="M373" s="11" t="s">
        <v>42</v>
      </c>
      <c r="N373" s="42"/>
      <c r="O373" s="93"/>
    </row>
    <row r="374" spans="1:15">
      <c r="A374" s="7">
        <f>ROWS($A$3:A374)</f>
        <v>372</v>
      </c>
      <c r="B374" s="7">
        <f>ROWS($A$3:B374)</f>
        <v>372</v>
      </c>
      <c r="C374" s="7"/>
      <c r="D374" s="123"/>
      <c r="E374" s="44" t="s">
        <v>2266</v>
      </c>
      <c r="F374" s="42" t="s">
        <v>2267</v>
      </c>
      <c r="G374" s="7"/>
      <c r="H374" s="376" t="s">
        <v>7</v>
      </c>
      <c r="I374" s="11" t="s">
        <v>91</v>
      </c>
      <c r="J374" s="378" t="str">
        <f>MID(E374,7,2)-40&amp;"/"&amp;MID(E374,9,2)&amp;"/"&amp;MID(E374,11,2)</f>
        <v>30/05/82</v>
      </c>
      <c r="K374" s="379">
        <f t="shared" ca="1" si="6"/>
        <v>40</v>
      </c>
      <c r="L374" s="11" t="s">
        <v>19</v>
      </c>
      <c r="M374" s="11" t="s">
        <v>47</v>
      </c>
      <c r="N374" s="42"/>
      <c r="O374" s="93"/>
    </row>
    <row r="375" spans="1:15">
      <c r="A375" s="7">
        <f>ROWS($A$3:A375)</f>
        <v>373</v>
      </c>
      <c r="B375" s="7">
        <f>ROWS($A$3:B375)</f>
        <v>373</v>
      </c>
      <c r="C375" s="7"/>
      <c r="D375" s="123"/>
      <c r="E375" s="44" t="s">
        <v>2268</v>
      </c>
      <c r="F375" s="42" t="s">
        <v>2269</v>
      </c>
      <c r="G375" s="7"/>
      <c r="H375" s="376" t="s">
        <v>7</v>
      </c>
      <c r="I375" s="11" t="s">
        <v>354</v>
      </c>
      <c r="J375" s="378" t="str">
        <f>MID(E375,7,2)-40&amp;"/"&amp;MID(E375,9,2)&amp;"/"&amp;MID(E375,11,2)</f>
        <v>12/10/13</v>
      </c>
      <c r="K375" s="379">
        <f t="shared" ca="1" si="6"/>
        <v>9</v>
      </c>
      <c r="L375" s="14" t="s">
        <v>38</v>
      </c>
      <c r="M375" s="11" t="s">
        <v>35</v>
      </c>
      <c r="N375" s="42"/>
      <c r="O375" s="93"/>
    </row>
    <row r="376" spans="1:15">
      <c r="A376" s="7">
        <f>ROWS($A$3:A376)</f>
        <v>374</v>
      </c>
      <c r="B376" s="7">
        <f>ROWS($A$3:B376)</f>
        <v>374</v>
      </c>
      <c r="C376" s="7"/>
      <c r="D376" s="123"/>
      <c r="E376" s="44" t="s">
        <v>2270</v>
      </c>
      <c r="F376" s="42" t="s">
        <v>2271</v>
      </c>
      <c r="G376" s="7"/>
      <c r="H376" s="376" t="s">
        <v>7</v>
      </c>
      <c r="I376" s="11" t="s">
        <v>50</v>
      </c>
      <c r="J376" s="378" t="str">
        <f>MID(E376,7,2)-40&amp;"/"&amp;MID(E376,9,2)&amp;"/"&amp;MID(E376,11,2)</f>
        <v>28/12/14</v>
      </c>
      <c r="K376" s="379">
        <f t="shared" ca="1" si="6"/>
        <v>7</v>
      </c>
      <c r="L376" s="14" t="s">
        <v>38</v>
      </c>
      <c r="M376" s="11" t="s">
        <v>798</v>
      </c>
      <c r="N376" s="42"/>
      <c r="O376" s="93"/>
    </row>
    <row r="377" spans="1:15">
      <c r="A377" s="7">
        <f>ROWS($A$3:A377)</f>
        <v>375</v>
      </c>
      <c r="B377" s="7">
        <f>ROWS($A$3:B377)</f>
        <v>375</v>
      </c>
      <c r="C377" s="7"/>
      <c r="D377" s="123"/>
      <c r="E377" s="44" t="s">
        <v>2272</v>
      </c>
      <c r="F377" s="42" t="s">
        <v>2273</v>
      </c>
      <c r="G377" s="7"/>
      <c r="H377" s="376" t="s">
        <v>7</v>
      </c>
      <c r="I377" s="98" t="s">
        <v>2274</v>
      </c>
      <c r="J377" s="378" t="str">
        <f>MID(E377,7,2)-40&amp;"/"&amp;MID(E377,9,2)&amp;"/"&amp;MID(E377,11,2)</f>
        <v>13/06/13</v>
      </c>
      <c r="K377" s="379">
        <f t="shared" ca="1" si="6"/>
        <v>9</v>
      </c>
      <c r="L377" s="72" t="s">
        <v>38</v>
      </c>
      <c r="M377" s="11" t="s">
        <v>35</v>
      </c>
      <c r="N377" s="42"/>
      <c r="O377" s="93"/>
    </row>
    <row r="378" spans="1:15">
      <c r="A378" s="7">
        <f>ROWS($A$3:A378)</f>
        <v>376</v>
      </c>
      <c r="B378" s="7">
        <f>ROWS($A$3:B378)</f>
        <v>376</v>
      </c>
      <c r="C378" s="92">
        <v>105</v>
      </c>
      <c r="D378" s="106" t="s">
        <v>2275</v>
      </c>
      <c r="E378" s="12" t="s">
        <v>2276</v>
      </c>
      <c r="F378" s="86" t="s">
        <v>2277</v>
      </c>
      <c r="G378" s="17" t="s">
        <v>17</v>
      </c>
      <c r="H378" s="17"/>
      <c r="I378" s="14" t="s">
        <v>50</v>
      </c>
      <c r="J378" s="374" t="str">
        <f>MID(E378,7,2)&amp;"/"&amp;MID(E378,9,2)&amp;"/"&amp;MID(E378,11,2)</f>
        <v>08/08/91</v>
      </c>
      <c r="K378" s="91">
        <f t="shared" ca="1" si="6"/>
        <v>31</v>
      </c>
      <c r="L378" s="14" t="s">
        <v>24</v>
      </c>
      <c r="M378" s="14" t="s">
        <v>42</v>
      </c>
      <c r="N378" s="129"/>
      <c r="O378" s="93"/>
    </row>
    <row r="379" spans="1:15">
      <c r="A379" s="7">
        <f>ROWS($A$3:A379)</f>
        <v>377</v>
      </c>
      <c r="B379" s="7">
        <f>ROWS($A$3:B379)</f>
        <v>377</v>
      </c>
      <c r="C379" s="7"/>
      <c r="D379" s="123"/>
      <c r="E379" s="44" t="s">
        <v>2278</v>
      </c>
      <c r="F379" s="42" t="s">
        <v>2279</v>
      </c>
      <c r="G379" s="7"/>
      <c r="H379" s="376" t="s">
        <v>7</v>
      </c>
      <c r="I379" s="11" t="s">
        <v>50</v>
      </c>
      <c r="J379" s="378" t="str">
        <f>MID(E379,7,2)-40&amp;"/"&amp;MID(E379,9,2)&amp;"/"&amp;MID(E379,11,2)</f>
        <v>29/12/92</v>
      </c>
      <c r="K379" s="379">
        <f t="shared" ca="1" si="6"/>
        <v>29</v>
      </c>
      <c r="L379" s="11" t="s">
        <v>19</v>
      </c>
      <c r="M379" s="11" t="s">
        <v>42</v>
      </c>
      <c r="N379" s="42"/>
      <c r="O379" s="93"/>
    </row>
    <row r="380" spans="1:15">
      <c r="A380" s="7">
        <f>ROWS($A$3:A380)</f>
        <v>378</v>
      </c>
      <c r="B380" s="7">
        <f>ROWS($A$3:B380)</f>
        <v>378</v>
      </c>
      <c r="C380" s="14">
        <v>106</v>
      </c>
      <c r="D380" s="123" t="s">
        <v>2280</v>
      </c>
      <c r="E380" s="44" t="s">
        <v>2281</v>
      </c>
      <c r="F380" s="122" t="s">
        <v>2282</v>
      </c>
      <c r="G380" s="125" t="s">
        <v>17</v>
      </c>
      <c r="H380" s="125"/>
      <c r="I380" s="11" t="s">
        <v>50</v>
      </c>
      <c r="J380" s="378" t="str">
        <f>MID(E380,7,2)&amp;"/"&amp;MID(E380,9,2)&amp;"/"&amp;MID(E380,11,2)</f>
        <v>27/09/91</v>
      </c>
      <c r="K380" s="379">
        <f t="shared" ca="1" si="6"/>
        <v>31</v>
      </c>
      <c r="L380" s="11" t="s">
        <v>19</v>
      </c>
      <c r="M380" s="11" t="s">
        <v>74</v>
      </c>
      <c r="N380" s="11"/>
      <c r="O380" s="93"/>
    </row>
    <row r="381" spans="1:15">
      <c r="A381" s="7">
        <f>ROWS($A$3:A381)</f>
        <v>379</v>
      </c>
      <c r="B381" s="7">
        <f>ROWS($A$3:B381)</f>
        <v>379</v>
      </c>
      <c r="C381" s="14">
        <v>107</v>
      </c>
      <c r="D381" s="123" t="s">
        <v>2283</v>
      </c>
      <c r="E381" s="44" t="s">
        <v>2284</v>
      </c>
      <c r="F381" s="126" t="s">
        <v>2285</v>
      </c>
      <c r="G381" s="7"/>
      <c r="H381" s="376" t="s">
        <v>7</v>
      </c>
      <c r="I381" s="11" t="s">
        <v>81</v>
      </c>
      <c r="J381" s="378" t="str">
        <f>MID(E381,7,2)-40&amp;"/"&amp;MID(E381,9,2)&amp;"/"&amp;MID(E381,11,2)</f>
        <v>10/01/62</v>
      </c>
      <c r="K381" s="379">
        <f t="shared" ca="1" si="6"/>
        <v>60</v>
      </c>
      <c r="L381" s="11" t="s">
        <v>2286</v>
      </c>
      <c r="M381" s="11" t="s">
        <v>2287</v>
      </c>
      <c r="N381" s="11"/>
      <c r="O381" s="93"/>
    </row>
    <row r="382" spans="1:15">
      <c r="A382" s="7">
        <f>ROWS($A$3:A382)</f>
        <v>380</v>
      </c>
      <c r="B382" s="7">
        <f>ROWS($A$3:B382)</f>
        <v>380</v>
      </c>
      <c r="C382" s="14">
        <v>108</v>
      </c>
      <c r="D382" s="123" t="s">
        <v>2288</v>
      </c>
      <c r="E382" s="44" t="s">
        <v>2289</v>
      </c>
      <c r="F382" s="122" t="s">
        <v>2290</v>
      </c>
      <c r="G382" s="7"/>
      <c r="H382" s="377" t="s">
        <v>7</v>
      </c>
      <c r="I382" s="11" t="s">
        <v>50</v>
      </c>
      <c r="J382" s="374" t="str">
        <f>MID(E382,7,2)-40&amp;"/"&amp;MID(E382,9,2)&amp;"/"&amp;MID(E382,11,2)</f>
        <v>21/03/40</v>
      </c>
      <c r="K382" s="91">
        <f t="shared" ca="1" si="6"/>
        <v>82</v>
      </c>
      <c r="L382" s="11" t="s">
        <v>19</v>
      </c>
      <c r="M382" s="11" t="s">
        <v>2291</v>
      </c>
      <c r="N382" s="11"/>
      <c r="O382" s="93"/>
    </row>
    <row r="383" spans="1:15">
      <c r="A383" s="7">
        <f>ROWS($A$3:A383)</f>
        <v>381</v>
      </c>
      <c r="B383" s="7">
        <f>ROWS($A$3:B383)</f>
        <v>381</v>
      </c>
      <c r="C383" s="72">
        <v>109</v>
      </c>
      <c r="D383" s="123" t="s">
        <v>2292</v>
      </c>
      <c r="E383" s="44" t="s">
        <v>2293</v>
      </c>
      <c r="F383" s="122" t="s">
        <v>2294</v>
      </c>
      <c r="G383" s="7" t="s">
        <v>17</v>
      </c>
      <c r="H383" s="7"/>
      <c r="I383" s="11" t="s">
        <v>50</v>
      </c>
      <c r="J383" s="374" t="str">
        <f>MID(E383,7,2)&amp;"/"&amp;MID(E383,9,2)&amp;"/"&amp;MID(E383,11,2)</f>
        <v>02/04/56</v>
      </c>
      <c r="K383" s="91">
        <f t="shared" ca="1" si="6"/>
        <v>66</v>
      </c>
      <c r="L383" s="11" t="s">
        <v>19</v>
      </c>
      <c r="M383" s="11" t="s">
        <v>42</v>
      </c>
      <c r="N383" s="11"/>
      <c r="O383" s="93"/>
    </row>
    <row r="384" spans="1:15">
      <c r="A384" s="7">
        <f>ROWS($A$3:A384)</f>
        <v>382</v>
      </c>
      <c r="B384" s="7">
        <f>ROWS($A$3:B384)</f>
        <v>382</v>
      </c>
      <c r="C384" s="14"/>
      <c r="D384" s="123"/>
      <c r="E384" s="44" t="s">
        <v>2295</v>
      </c>
      <c r="F384" s="42" t="s">
        <v>2296</v>
      </c>
      <c r="G384" s="7"/>
      <c r="H384" s="376" t="s">
        <v>7</v>
      </c>
      <c r="I384" s="11" t="s">
        <v>50</v>
      </c>
      <c r="J384" s="374" t="str">
        <f>MID(E384,7,2)-40&amp;"/"&amp;MID(E384,9,2)&amp;"/"&amp;MID(E384,11,2)</f>
        <v>31/05/60</v>
      </c>
      <c r="K384" s="91">
        <f t="shared" ca="1" si="6"/>
        <v>62</v>
      </c>
      <c r="L384" s="11" t="s">
        <v>19</v>
      </c>
      <c r="M384" s="11" t="s">
        <v>47</v>
      </c>
      <c r="N384" s="7"/>
      <c r="O384" s="93"/>
    </row>
    <row r="385" spans="1:15">
      <c r="A385" s="7">
        <f>ROWS($A$3:A385)</f>
        <v>383</v>
      </c>
      <c r="B385" s="7">
        <f>ROWS($A$3:B385)</f>
        <v>383</v>
      </c>
      <c r="C385" s="72"/>
      <c r="D385" s="123"/>
      <c r="E385" s="44" t="s">
        <v>2297</v>
      </c>
      <c r="F385" s="42" t="s">
        <v>2298</v>
      </c>
      <c r="G385" s="7"/>
      <c r="H385" s="376" t="s">
        <v>7</v>
      </c>
      <c r="I385" s="11" t="s">
        <v>81</v>
      </c>
      <c r="J385" s="374" t="str">
        <f>MID(E385,7,2)-40&amp;"/"&amp;MID(E385,9,2)&amp;"/"&amp;MID(E385,11,2)</f>
        <v>14/02/14</v>
      </c>
      <c r="K385" s="91">
        <f t="shared" ca="1" si="6"/>
        <v>8</v>
      </c>
      <c r="L385" s="11" t="s">
        <v>1332</v>
      </c>
      <c r="M385" s="11" t="s">
        <v>798</v>
      </c>
      <c r="N385" s="7"/>
      <c r="O385" s="93"/>
    </row>
    <row r="386" spans="1:15">
      <c r="A386" s="7">
        <f>ROWS($A$3:A386)</f>
        <v>384</v>
      </c>
      <c r="B386" s="7">
        <f>ROWS($A$3:B386)</f>
        <v>384</v>
      </c>
      <c r="C386" s="14">
        <v>110</v>
      </c>
      <c r="D386" s="123" t="s">
        <v>2299</v>
      </c>
      <c r="E386" s="44" t="s">
        <v>2300</v>
      </c>
      <c r="F386" s="122" t="s">
        <v>2301</v>
      </c>
      <c r="G386" s="7" t="s">
        <v>17</v>
      </c>
      <c r="H386" s="7"/>
      <c r="I386" s="11" t="s">
        <v>2302</v>
      </c>
      <c r="J386" s="374" t="str">
        <f>MID(E386,7,2)&amp;"/"&amp;MID(E386,9,2)&amp;"/"&amp;MID(E386,11,2)</f>
        <v>23/07/86</v>
      </c>
      <c r="K386" s="91">
        <f t="shared" ca="1" si="6"/>
        <v>36</v>
      </c>
      <c r="L386" s="11" t="s">
        <v>19</v>
      </c>
      <c r="M386" s="11" t="s">
        <v>42</v>
      </c>
      <c r="N386" s="11"/>
      <c r="O386" s="93"/>
    </row>
    <row r="387" spans="1:15">
      <c r="A387" s="7">
        <f>ROWS($A$3:A387)</f>
        <v>385</v>
      </c>
      <c r="B387" s="7">
        <f>ROWS($A$3:B387)</f>
        <v>385</v>
      </c>
      <c r="C387" s="72"/>
      <c r="D387" s="123"/>
      <c r="E387" s="815" t="s">
        <v>1857</v>
      </c>
      <c r="F387" s="16" t="s">
        <v>1858</v>
      </c>
      <c r="G387" s="7"/>
      <c r="H387" s="82" t="s">
        <v>7</v>
      </c>
      <c r="I387" s="14" t="s">
        <v>23</v>
      </c>
      <c r="J387" s="374" t="str">
        <f>MID(E387,7,2)-40&amp;"/"&amp;MID(E387,9,2)&amp;"/"&amp;MID(E387,11,2)</f>
        <v>4/01/91</v>
      </c>
      <c r="K387" s="91">
        <f t="shared" ca="1" si="6"/>
        <v>31</v>
      </c>
      <c r="L387" s="14" t="s">
        <v>19</v>
      </c>
      <c r="M387" s="14" t="s">
        <v>42</v>
      </c>
      <c r="N387" s="7"/>
      <c r="O387" s="93"/>
    </row>
    <row r="388" spans="1:15">
      <c r="A388" s="7">
        <f>ROWS($A$3:A388)</f>
        <v>386</v>
      </c>
      <c r="B388" s="7">
        <f>ROWS($A$3:B388)</f>
        <v>386</v>
      </c>
      <c r="C388" s="14">
        <v>111</v>
      </c>
      <c r="D388" s="123" t="s">
        <v>2303</v>
      </c>
      <c r="E388" s="44" t="s">
        <v>2304</v>
      </c>
      <c r="F388" s="122" t="s">
        <v>2305</v>
      </c>
      <c r="G388" s="17" t="s">
        <v>17</v>
      </c>
      <c r="H388" s="17"/>
      <c r="I388" s="11" t="s">
        <v>23</v>
      </c>
      <c r="J388" s="374" t="str">
        <f>MID(E388,7,2)&amp;"/"&amp;MID(E388,9,2)&amp;"/"&amp;MID(E388,11,2)</f>
        <v>29/01/79</v>
      </c>
      <c r="K388" s="91">
        <f t="shared" ca="1" si="6"/>
        <v>43</v>
      </c>
      <c r="L388" s="14" t="s">
        <v>19</v>
      </c>
      <c r="M388" s="14" t="s">
        <v>42</v>
      </c>
      <c r="N388" s="14"/>
      <c r="O388" s="93"/>
    </row>
    <row r="389" spans="1:15">
      <c r="A389" s="7">
        <f>ROWS($A$3:A389)</f>
        <v>387</v>
      </c>
      <c r="B389" s="7">
        <f>ROWS($A$3:B389)</f>
        <v>387</v>
      </c>
      <c r="C389" s="72">
        <v>112</v>
      </c>
      <c r="D389" s="123" t="s">
        <v>2306</v>
      </c>
      <c r="E389" s="44" t="s">
        <v>2307</v>
      </c>
      <c r="F389" s="122" t="s">
        <v>2308</v>
      </c>
      <c r="G389" s="7"/>
      <c r="H389" s="82" t="s">
        <v>7</v>
      </c>
      <c r="I389" s="11" t="s">
        <v>866</v>
      </c>
      <c r="J389" s="374" t="str">
        <f>MID(E389,7,2)-40&amp;"/"&amp;MID(E389,9,2)&amp;"/"&amp;MID(E389,11,2)</f>
        <v>19/10/76</v>
      </c>
      <c r="K389" s="91">
        <f t="shared" ca="1" si="6"/>
        <v>46</v>
      </c>
      <c r="L389" s="11" t="s">
        <v>19</v>
      </c>
      <c r="M389" s="11" t="s">
        <v>47</v>
      </c>
      <c r="N389" s="11"/>
      <c r="O389" s="93"/>
    </row>
    <row r="390" spans="1:15">
      <c r="A390" s="7">
        <f>ROWS($A$3:A390)</f>
        <v>388</v>
      </c>
      <c r="B390" s="7">
        <f>ROWS($A$3:B390)</f>
        <v>388</v>
      </c>
      <c r="C390" s="14"/>
      <c r="D390" s="123"/>
      <c r="E390" s="44" t="s">
        <v>2309</v>
      </c>
      <c r="F390" s="42" t="s">
        <v>2310</v>
      </c>
      <c r="G390" s="7"/>
      <c r="H390" s="82" t="s">
        <v>7</v>
      </c>
      <c r="I390" s="11" t="s">
        <v>656</v>
      </c>
      <c r="J390" s="374" t="str">
        <f>MID(E390,7,2)-40&amp;"/"&amp;MID(E390,9,2)&amp;"/"&amp;MID(E390,11,2)</f>
        <v>4/03/05</v>
      </c>
      <c r="K390" s="91">
        <f t="shared" ca="1" si="6"/>
        <v>17</v>
      </c>
      <c r="L390" s="11" t="s">
        <v>24</v>
      </c>
      <c r="M390" s="11" t="s">
        <v>35</v>
      </c>
      <c r="N390" s="7"/>
      <c r="O390" s="93"/>
    </row>
    <row r="391" spans="1:15">
      <c r="A391" s="7">
        <f>ROWS($A$3:A391)</f>
        <v>389</v>
      </c>
      <c r="B391" s="7">
        <f>ROWS($A$3:B391)</f>
        <v>389</v>
      </c>
      <c r="C391" s="72"/>
      <c r="D391" s="123"/>
      <c r="E391" s="44" t="s">
        <v>2311</v>
      </c>
      <c r="F391" s="42" t="s">
        <v>2312</v>
      </c>
      <c r="G391" s="7"/>
      <c r="H391" s="82" t="s">
        <v>7</v>
      </c>
      <c r="I391" s="11" t="s">
        <v>656</v>
      </c>
      <c r="J391" s="374" t="str">
        <f>MID(E391,7,2)-40&amp;"/"&amp;MID(E391,9,2)&amp;"/"&amp;MID(E391,11,2)</f>
        <v>10/05/06</v>
      </c>
      <c r="K391" s="91">
        <f t="shared" ca="1" si="6"/>
        <v>16</v>
      </c>
      <c r="L391" s="11" t="s">
        <v>24</v>
      </c>
      <c r="M391" s="11" t="s">
        <v>35</v>
      </c>
      <c r="N391" s="7"/>
      <c r="O391" s="93"/>
    </row>
    <row r="392" spans="1:15">
      <c r="A392" s="7">
        <f>ROWS($A$3:A392)</f>
        <v>390</v>
      </c>
      <c r="B392" s="7">
        <f>ROWS($A$3:B392)</f>
        <v>390</v>
      </c>
      <c r="C392" s="72">
        <v>113</v>
      </c>
      <c r="D392" s="123" t="s">
        <v>2313</v>
      </c>
      <c r="E392" s="44" t="s">
        <v>2314</v>
      </c>
      <c r="F392" s="122" t="s">
        <v>2315</v>
      </c>
      <c r="G392" s="42" t="s">
        <v>17</v>
      </c>
      <c r="H392" s="42"/>
      <c r="I392" s="11" t="s">
        <v>50</v>
      </c>
      <c r="J392" s="374" t="str">
        <f>MID(E392,7,2)&amp;"/"&amp;MID(E392,9,2)&amp;"/"&amp;MID(E392,11,2)</f>
        <v>12/10/90</v>
      </c>
      <c r="K392" s="91">
        <f t="shared" ca="1" si="6"/>
        <v>32</v>
      </c>
      <c r="L392" s="14" t="s">
        <v>19</v>
      </c>
      <c r="M392" s="14" t="s">
        <v>42</v>
      </c>
      <c r="N392" s="14"/>
      <c r="O392" s="93"/>
    </row>
    <row r="393" spans="1:15">
      <c r="A393" s="7">
        <f>ROWS($A$3:A393)</f>
        <v>391</v>
      </c>
      <c r="B393" s="7">
        <f>ROWS($A$3:B393)</f>
        <v>391</v>
      </c>
      <c r="C393" s="14">
        <v>114</v>
      </c>
      <c r="D393" s="74" t="s">
        <v>2424</v>
      </c>
      <c r="E393" s="12" t="s">
        <v>1781</v>
      </c>
      <c r="F393" s="86" t="s">
        <v>1782</v>
      </c>
      <c r="G393" s="17" t="s">
        <v>17</v>
      </c>
      <c r="H393" s="17"/>
      <c r="I393" s="14" t="s">
        <v>23</v>
      </c>
      <c r="J393" s="374" t="str">
        <f>MID(E393,7,2)&amp;"/"&amp;MID(E393,9,2)&amp;"/"&amp;MID(E393,11,2)</f>
        <v>10/08/95</v>
      </c>
      <c r="K393" s="91">
        <f t="shared" ca="1" si="6"/>
        <v>27</v>
      </c>
      <c r="L393" s="14" t="s">
        <v>19</v>
      </c>
      <c r="M393" s="14" t="s">
        <v>42</v>
      </c>
      <c r="N393" s="95"/>
      <c r="O393" s="93"/>
    </row>
    <row r="394" spans="1:15">
      <c r="A394" s="7">
        <f>ROWS($A$3:A394)</f>
        <v>392</v>
      </c>
      <c r="B394" s="7">
        <f>ROWS($A$3:B394)</f>
        <v>392</v>
      </c>
      <c r="C394" s="72"/>
      <c r="D394" s="123"/>
      <c r="E394" s="44" t="s">
        <v>2425</v>
      </c>
      <c r="F394" s="42" t="s">
        <v>2426</v>
      </c>
      <c r="G394" s="42"/>
      <c r="H394" s="42" t="s">
        <v>7</v>
      </c>
      <c r="I394" s="11" t="s">
        <v>50</v>
      </c>
      <c r="J394" s="374">
        <v>35966</v>
      </c>
      <c r="K394" s="91">
        <f t="shared" ca="1" si="6"/>
        <v>24</v>
      </c>
      <c r="L394" s="14" t="s">
        <v>19</v>
      </c>
      <c r="M394" s="14" t="s">
        <v>47</v>
      </c>
      <c r="N394" s="140"/>
      <c r="O394" s="93"/>
    </row>
    <row r="395" spans="1:15">
      <c r="A395" s="7">
        <f>ROWS($A$3:A395)</f>
        <v>393</v>
      </c>
      <c r="B395" s="7">
        <f>ROWS($A$3:B395)</f>
        <v>393</v>
      </c>
      <c r="C395" s="72">
        <v>115</v>
      </c>
      <c r="D395" s="123" t="s">
        <v>2427</v>
      </c>
      <c r="E395" s="44" t="s">
        <v>2428</v>
      </c>
      <c r="F395" s="122" t="s">
        <v>2429</v>
      </c>
      <c r="G395" s="42" t="s">
        <v>17</v>
      </c>
      <c r="H395" s="42"/>
      <c r="I395" s="11" t="s">
        <v>2430</v>
      </c>
      <c r="J395" s="380">
        <v>31721</v>
      </c>
      <c r="K395" s="91">
        <f t="shared" ca="1" si="6"/>
        <v>36</v>
      </c>
      <c r="L395" s="14" t="s">
        <v>19</v>
      </c>
      <c r="M395" s="14" t="s">
        <v>42</v>
      </c>
      <c r="N395" s="140"/>
      <c r="O395" s="93"/>
    </row>
    <row r="396" spans="1:15">
      <c r="A396" s="7">
        <f>ROWS($A$3:A396)</f>
        <v>394</v>
      </c>
      <c r="B396" s="7">
        <f>ROWS($A$3:B396)</f>
        <v>394</v>
      </c>
      <c r="C396" s="72"/>
      <c r="D396" s="123"/>
      <c r="E396" s="44" t="s">
        <v>2179</v>
      </c>
      <c r="F396" s="42" t="s">
        <v>2180</v>
      </c>
      <c r="G396" s="42"/>
      <c r="H396" s="42" t="s">
        <v>7</v>
      </c>
      <c r="I396" s="11" t="s">
        <v>81</v>
      </c>
      <c r="J396" s="380">
        <v>32554</v>
      </c>
      <c r="K396" s="91">
        <f t="shared" ref="K396:K459" ca="1" si="8">ROUNDDOWN(YEARFRAC(J396,TODAY(),1),0)</f>
        <v>33</v>
      </c>
      <c r="L396" s="14" t="s">
        <v>19</v>
      </c>
      <c r="M396" s="14" t="s">
        <v>47</v>
      </c>
      <c r="N396" s="140"/>
      <c r="O396" s="93"/>
    </row>
    <row r="397" spans="1:15">
      <c r="A397" s="7">
        <f>ROWS($A$3:A397)</f>
        <v>395</v>
      </c>
      <c r="B397" s="7">
        <f>ROWS($A$3:B397)</f>
        <v>395</v>
      </c>
      <c r="C397" s="72"/>
      <c r="D397" s="123"/>
      <c r="E397" s="44" t="s">
        <v>2431</v>
      </c>
      <c r="F397" s="42" t="s">
        <v>2432</v>
      </c>
      <c r="G397" s="42" t="s">
        <v>17</v>
      </c>
      <c r="H397" s="42"/>
      <c r="I397" s="11" t="s">
        <v>50</v>
      </c>
      <c r="J397" s="380">
        <v>43610</v>
      </c>
      <c r="K397" s="91">
        <f t="shared" ca="1" si="8"/>
        <v>3</v>
      </c>
      <c r="L397" s="14" t="s">
        <v>51</v>
      </c>
      <c r="M397" s="14" t="s">
        <v>52</v>
      </c>
      <c r="N397" s="140"/>
      <c r="O397" s="93"/>
    </row>
    <row r="398" spans="1:15">
      <c r="A398" s="7">
        <f>ROWS($A$3:A398)</f>
        <v>396</v>
      </c>
      <c r="B398" s="7">
        <f>ROWS($A$3:B398)</f>
        <v>396</v>
      </c>
      <c r="C398" s="72">
        <v>116</v>
      </c>
      <c r="D398" s="123" t="s">
        <v>2433</v>
      </c>
      <c r="E398" s="44" t="s">
        <v>2434</v>
      </c>
      <c r="F398" s="122" t="s">
        <v>2435</v>
      </c>
      <c r="G398" s="42" t="s">
        <v>17</v>
      </c>
      <c r="H398" s="42"/>
      <c r="I398" s="11" t="s">
        <v>81</v>
      </c>
      <c r="J398" s="380">
        <v>26608</v>
      </c>
      <c r="K398" s="91">
        <f t="shared" ca="1" si="8"/>
        <v>50</v>
      </c>
      <c r="L398" s="14" t="s">
        <v>19</v>
      </c>
      <c r="M398" s="14" t="s">
        <v>42</v>
      </c>
      <c r="N398" s="140"/>
      <c r="O398" s="93"/>
    </row>
    <row r="399" spans="1:15">
      <c r="A399" s="7">
        <f>ROWS($A$3:A399)</f>
        <v>397</v>
      </c>
      <c r="B399" s="7">
        <f>ROWS($A$3:B399)</f>
        <v>397</v>
      </c>
      <c r="C399" s="72"/>
      <c r="D399" s="123"/>
      <c r="E399" s="44" t="s">
        <v>2436</v>
      </c>
      <c r="F399" s="42" t="s">
        <v>2437</v>
      </c>
      <c r="G399" s="42"/>
      <c r="H399" s="42" t="s">
        <v>7</v>
      </c>
      <c r="I399" s="11" t="s">
        <v>2438</v>
      </c>
      <c r="J399" s="380">
        <v>27032</v>
      </c>
      <c r="K399" s="91">
        <f t="shared" ca="1" si="8"/>
        <v>48</v>
      </c>
      <c r="L399" s="14" t="s">
        <v>19</v>
      </c>
      <c r="M399" s="14" t="s">
        <v>47</v>
      </c>
      <c r="N399" s="140"/>
      <c r="O399" s="93"/>
    </row>
    <row r="400" spans="1:15">
      <c r="A400" s="7">
        <f>ROWS($A$3:A400)</f>
        <v>398</v>
      </c>
      <c r="B400" s="7">
        <f>ROWS($A$3:B400)</f>
        <v>398</v>
      </c>
      <c r="C400" s="72"/>
      <c r="D400" s="123"/>
      <c r="E400" s="44" t="s">
        <v>2439</v>
      </c>
      <c r="F400" s="42" t="s">
        <v>2440</v>
      </c>
      <c r="G400" s="42" t="s">
        <v>17</v>
      </c>
      <c r="H400" s="42"/>
      <c r="I400" s="11" t="s">
        <v>50</v>
      </c>
      <c r="J400" s="380">
        <v>37922</v>
      </c>
      <c r="K400" s="91">
        <f t="shared" ca="1" si="8"/>
        <v>19</v>
      </c>
      <c r="L400" s="14" t="s">
        <v>24</v>
      </c>
      <c r="M400" s="14" t="s">
        <v>27</v>
      </c>
      <c r="N400" s="140"/>
      <c r="O400" s="93"/>
    </row>
    <row r="401" spans="1:15">
      <c r="A401" s="7">
        <f>ROWS($A$3:A401)</f>
        <v>399</v>
      </c>
      <c r="B401" s="7">
        <f>ROWS($A$3:B401)</f>
        <v>399</v>
      </c>
      <c r="C401" s="72"/>
      <c r="D401" s="123"/>
      <c r="E401" s="44" t="s">
        <v>2441</v>
      </c>
      <c r="F401" s="42" t="s">
        <v>2442</v>
      </c>
      <c r="G401" s="42"/>
      <c r="H401" s="42" t="s">
        <v>7</v>
      </c>
      <c r="I401" s="11" t="s">
        <v>50</v>
      </c>
      <c r="J401" s="380">
        <v>38216</v>
      </c>
      <c r="K401" s="91">
        <f t="shared" ca="1" si="8"/>
        <v>18</v>
      </c>
      <c r="L401" s="14" t="s">
        <v>24</v>
      </c>
      <c r="M401" s="14" t="s">
        <v>35</v>
      </c>
      <c r="N401" s="140"/>
      <c r="O401" s="93"/>
    </row>
    <row r="402" spans="1:15">
      <c r="A402" s="7">
        <f>ROWS($A$3:A402)</f>
        <v>400</v>
      </c>
      <c r="B402" s="7">
        <f>ROWS($A$3:B402)</f>
        <v>400</v>
      </c>
      <c r="C402" s="72"/>
      <c r="D402" s="123"/>
      <c r="E402" s="44" t="s">
        <v>2443</v>
      </c>
      <c r="F402" s="42" t="s">
        <v>2444</v>
      </c>
      <c r="G402" s="42"/>
      <c r="H402" s="42" t="s">
        <v>7</v>
      </c>
      <c r="I402" s="11" t="s">
        <v>50</v>
      </c>
      <c r="J402" s="380">
        <v>39404</v>
      </c>
      <c r="K402" s="91">
        <f t="shared" ca="1" si="8"/>
        <v>15</v>
      </c>
      <c r="L402" s="14" t="s">
        <v>113</v>
      </c>
      <c r="M402" s="14" t="s">
        <v>35</v>
      </c>
      <c r="N402" s="140"/>
      <c r="O402" s="93"/>
    </row>
    <row r="403" spans="1:15">
      <c r="A403" s="7">
        <f>ROWS($A$3:A403)</f>
        <v>401</v>
      </c>
      <c r="B403" s="7">
        <f>ROWS($A$3:B403)</f>
        <v>401</v>
      </c>
      <c r="C403" s="72">
        <v>117</v>
      </c>
      <c r="D403" s="130" t="s">
        <v>2445</v>
      </c>
      <c r="E403" s="131" t="s">
        <v>2446</v>
      </c>
      <c r="F403" s="122" t="s">
        <v>2447</v>
      </c>
      <c r="G403" s="42"/>
      <c r="H403" s="132" t="s">
        <v>7</v>
      </c>
      <c r="I403" s="128" t="s">
        <v>50</v>
      </c>
      <c r="J403" s="380">
        <v>31628</v>
      </c>
      <c r="K403" s="91">
        <f t="shared" ca="1" si="8"/>
        <v>36</v>
      </c>
      <c r="L403" s="92" t="s">
        <v>19</v>
      </c>
      <c r="M403" s="92" t="s">
        <v>42</v>
      </c>
      <c r="N403" s="140"/>
      <c r="O403" s="93"/>
    </row>
    <row r="404" spans="1:15">
      <c r="A404" s="7">
        <f>ROWS($A$3:A404)</f>
        <v>402</v>
      </c>
      <c r="B404" s="7">
        <f>ROWS($A$3:B404)</f>
        <v>402</v>
      </c>
      <c r="C404" s="72"/>
      <c r="D404" s="123"/>
      <c r="E404" s="131" t="s">
        <v>2448</v>
      </c>
      <c r="F404" s="132" t="s">
        <v>2449</v>
      </c>
      <c r="G404" s="42"/>
      <c r="H404" s="132" t="s">
        <v>7</v>
      </c>
      <c r="I404" s="128" t="s">
        <v>50</v>
      </c>
      <c r="J404" s="380">
        <v>39677</v>
      </c>
      <c r="K404" s="91">
        <f t="shared" ca="1" si="8"/>
        <v>14</v>
      </c>
      <c r="L404" s="92" t="s">
        <v>113</v>
      </c>
      <c r="M404" s="92" t="s">
        <v>35</v>
      </c>
      <c r="N404" s="140"/>
      <c r="O404" s="93"/>
    </row>
    <row r="405" spans="1:15">
      <c r="A405" s="7">
        <f>ROWS($A$3:A405)</f>
        <v>403</v>
      </c>
      <c r="B405" s="7">
        <f>ROWS($A$3:B405)</f>
        <v>403</v>
      </c>
      <c r="C405" s="72">
        <v>118</v>
      </c>
      <c r="D405" s="130" t="s">
        <v>2450</v>
      </c>
      <c r="E405" s="131" t="s">
        <v>2451</v>
      </c>
      <c r="F405" s="122" t="s">
        <v>2452</v>
      </c>
      <c r="G405" s="132" t="s">
        <v>17</v>
      </c>
      <c r="H405" s="42"/>
      <c r="I405" s="128" t="s">
        <v>23</v>
      </c>
      <c r="J405" s="380">
        <v>33756</v>
      </c>
      <c r="K405" s="91">
        <f t="shared" ca="1" si="8"/>
        <v>30</v>
      </c>
      <c r="L405" s="92" t="s">
        <v>19</v>
      </c>
      <c r="M405" s="92" t="s">
        <v>42</v>
      </c>
      <c r="N405" s="140"/>
      <c r="O405" s="93"/>
    </row>
    <row r="406" spans="1:15">
      <c r="A406" s="7">
        <f>ROWS($A$3:A406)</f>
        <v>404</v>
      </c>
      <c r="B406" s="7">
        <f>ROWS($A$3:B406)</f>
        <v>404</v>
      </c>
      <c r="C406" s="72"/>
      <c r="D406" s="123"/>
      <c r="E406" s="131" t="s">
        <v>2453</v>
      </c>
      <c r="F406" s="132" t="s">
        <v>2454</v>
      </c>
      <c r="G406" s="42"/>
      <c r="H406" s="132" t="s">
        <v>7</v>
      </c>
      <c r="I406" s="128" t="s">
        <v>2455</v>
      </c>
      <c r="J406" s="380">
        <v>33389</v>
      </c>
      <c r="K406" s="91">
        <f t="shared" ca="1" si="8"/>
        <v>31</v>
      </c>
      <c r="L406" s="92" t="s">
        <v>19</v>
      </c>
      <c r="M406" s="92" t="s">
        <v>42</v>
      </c>
      <c r="N406" s="140"/>
      <c r="O406" s="93"/>
    </row>
    <row r="407" spans="1:15">
      <c r="A407" s="7">
        <f>ROWS($A$3:A407)</f>
        <v>405</v>
      </c>
      <c r="B407" s="7">
        <f>ROWS($A$3:B407)</f>
        <v>405</v>
      </c>
      <c r="C407" s="72">
        <v>119</v>
      </c>
      <c r="D407" s="130" t="s">
        <v>2456</v>
      </c>
      <c r="E407" s="815" t="s">
        <v>1959</v>
      </c>
      <c r="F407" s="86" t="s">
        <v>1960</v>
      </c>
      <c r="G407" s="17" t="s">
        <v>17</v>
      </c>
      <c r="H407" s="17"/>
      <c r="I407" s="14" t="s">
        <v>23</v>
      </c>
      <c r="J407" s="374" t="str">
        <f>MID(E407,7,2)&amp;"/"&amp;MID(E407,9,2)&amp;"/"&amp;MID(E407,11,2)</f>
        <v>16/09/87</v>
      </c>
      <c r="K407" s="91">
        <f t="shared" ca="1" si="8"/>
        <v>35</v>
      </c>
      <c r="L407" s="14" t="s">
        <v>19</v>
      </c>
      <c r="M407" s="14" t="s">
        <v>42</v>
      </c>
      <c r="N407" s="95"/>
      <c r="O407" s="93"/>
    </row>
    <row r="408" spans="1:15">
      <c r="A408" s="7">
        <f>ROWS($A$3:A408)</f>
        <v>406</v>
      </c>
      <c r="B408" s="22">
        <f>ROWS($B$408:B408)</f>
        <v>1</v>
      </c>
      <c r="C408" s="133">
        <v>1</v>
      </c>
      <c r="D408" s="817" t="s">
        <v>14</v>
      </c>
      <c r="E408" s="818" t="s">
        <v>15</v>
      </c>
      <c r="F408" s="135" t="s">
        <v>16</v>
      </c>
      <c r="G408" s="18" t="s">
        <v>17</v>
      </c>
      <c r="H408" s="18"/>
      <c r="I408" s="142" t="s">
        <v>18</v>
      </c>
      <c r="J408" s="381">
        <v>19637</v>
      </c>
      <c r="K408" s="133">
        <f t="shared" ca="1" si="8"/>
        <v>69</v>
      </c>
      <c r="L408" s="145" t="s">
        <v>19</v>
      </c>
      <c r="M408" s="145" t="s">
        <v>20</v>
      </c>
      <c r="N408" s="147" t="s">
        <v>2457</v>
      </c>
    </row>
    <row r="409" spans="1:15">
      <c r="A409" s="7">
        <f>ROWS($A$3:A409)</f>
        <v>407</v>
      </c>
      <c r="B409" s="22">
        <f>ROWS($B$408:B409)</f>
        <v>2</v>
      </c>
      <c r="C409" s="133"/>
      <c r="D409" s="324"/>
      <c r="E409" s="818" t="s">
        <v>21</v>
      </c>
      <c r="F409" s="20" t="s">
        <v>22</v>
      </c>
      <c r="G409" s="18"/>
      <c r="H409" s="18" t="s">
        <v>7</v>
      </c>
      <c r="I409" s="142" t="s">
        <v>23</v>
      </c>
      <c r="J409" s="381">
        <v>20933</v>
      </c>
      <c r="K409" s="133">
        <f t="shared" ca="1" si="8"/>
        <v>65</v>
      </c>
      <c r="L409" s="145" t="s">
        <v>24</v>
      </c>
      <c r="M409" s="145" t="s">
        <v>20</v>
      </c>
      <c r="N409" s="148"/>
    </row>
    <row r="410" spans="1:15">
      <c r="A410" s="7">
        <f>ROWS($A$3:A410)</f>
        <v>408</v>
      </c>
      <c r="B410" s="22">
        <f>ROWS($B$408:B410)</f>
        <v>3</v>
      </c>
      <c r="C410" s="133"/>
      <c r="D410" s="324"/>
      <c r="E410" s="818" t="s">
        <v>25</v>
      </c>
      <c r="F410" s="20" t="s">
        <v>26</v>
      </c>
      <c r="G410" s="18"/>
      <c r="H410" s="18" t="s">
        <v>7</v>
      </c>
      <c r="I410" s="142" t="s">
        <v>23</v>
      </c>
      <c r="J410" s="381">
        <v>35370</v>
      </c>
      <c r="K410" s="133">
        <f t="shared" ca="1" si="8"/>
        <v>26</v>
      </c>
      <c r="L410" s="145" t="s">
        <v>19</v>
      </c>
      <c r="M410" s="145" t="s">
        <v>27</v>
      </c>
      <c r="N410" s="148"/>
    </row>
    <row r="411" spans="1:15">
      <c r="A411" s="7">
        <f>ROWS($A$3:A411)</f>
        <v>409</v>
      </c>
      <c r="B411" s="22">
        <f>ROWS($B$408:B411)</f>
        <v>4</v>
      </c>
      <c r="C411" s="133"/>
      <c r="D411" s="324"/>
      <c r="E411" s="818" t="s">
        <v>28</v>
      </c>
      <c r="F411" s="819" t="s">
        <v>29</v>
      </c>
      <c r="G411" s="820" t="s">
        <v>17</v>
      </c>
      <c r="H411" s="18"/>
      <c r="I411" s="142" t="s">
        <v>23</v>
      </c>
      <c r="J411" s="381">
        <v>34419</v>
      </c>
      <c r="K411" s="133">
        <f t="shared" ca="1" si="8"/>
        <v>28</v>
      </c>
      <c r="L411" s="145" t="s">
        <v>19</v>
      </c>
      <c r="M411" s="145" t="s">
        <v>30</v>
      </c>
      <c r="N411" s="148"/>
    </row>
    <row r="412" spans="1:15">
      <c r="A412" s="7">
        <f>ROWS($A$3:A412)</f>
        <v>410</v>
      </c>
      <c r="B412" s="22">
        <f>ROWS($B$408:B412)</f>
        <v>5</v>
      </c>
      <c r="C412" s="133"/>
      <c r="D412" s="324"/>
      <c r="E412" s="818" t="s">
        <v>31</v>
      </c>
      <c r="F412" s="819" t="s">
        <v>32</v>
      </c>
      <c r="G412" s="820" t="s">
        <v>17</v>
      </c>
      <c r="H412" s="18"/>
      <c r="I412" s="142" t="s">
        <v>23</v>
      </c>
      <c r="J412" s="821" t="s">
        <v>33</v>
      </c>
      <c r="K412" s="133">
        <f t="shared" ca="1" si="8"/>
        <v>15</v>
      </c>
      <c r="L412" s="822" t="s">
        <v>34</v>
      </c>
      <c r="M412" s="822" t="s">
        <v>35</v>
      </c>
      <c r="N412" s="148"/>
    </row>
    <row r="413" spans="1:15">
      <c r="A413" s="7">
        <f>ROWS($A$3:A413)</f>
        <v>411</v>
      </c>
      <c r="B413" s="22">
        <f>ROWS($B$408:B413)</f>
        <v>6</v>
      </c>
      <c r="C413" s="133"/>
      <c r="D413" s="324"/>
      <c r="E413" s="818" t="s">
        <v>36</v>
      </c>
      <c r="F413" s="819" t="s">
        <v>37</v>
      </c>
      <c r="G413" s="820" t="s">
        <v>17</v>
      </c>
      <c r="H413" s="18"/>
      <c r="I413" s="142" t="s">
        <v>23</v>
      </c>
      <c r="J413" s="381">
        <v>39665</v>
      </c>
      <c r="K413" s="133">
        <f t="shared" ca="1" si="8"/>
        <v>14</v>
      </c>
      <c r="L413" s="145" t="s">
        <v>38</v>
      </c>
      <c r="M413" s="145" t="s">
        <v>35</v>
      </c>
      <c r="N413" s="148"/>
    </row>
    <row r="414" spans="1:15">
      <c r="A414" s="7">
        <f>ROWS($A$3:A414)</f>
        <v>412</v>
      </c>
      <c r="B414" s="22">
        <f>ROWS($B$408:B414)</f>
        <v>7</v>
      </c>
      <c r="C414" s="133"/>
      <c r="D414" s="324"/>
      <c r="E414" s="136" t="s">
        <v>2458</v>
      </c>
      <c r="F414" s="137" t="s">
        <v>2459</v>
      </c>
      <c r="G414" s="823" t="s">
        <v>17</v>
      </c>
      <c r="H414" s="18"/>
      <c r="I414" s="150" t="s">
        <v>23</v>
      </c>
      <c r="J414" s="382">
        <v>40095</v>
      </c>
      <c r="K414" s="133">
        <f t="shared" ca="1" si="8"/>
        <v>13</v>
      </c>
      <c r="L414" s="145" t="s">
        <v>113</v>
      </c>
      <c r="M414" s="145" t="s">
        <v>35</v>
      </c>
      <c r="N414" s="148"/>
    </row>
    <row r="415" spans="1:15">
      <c r="A415" s="7">
        <f>ROWS($A$3:A415)</f>
        <v>413</v>
      </c>
      <c r="B415" s="22">
        <f>ROWS($B$408:B415)</f>
        <v>8</v>
      </c>
      <c r="C415" s="133">
        <v>2</v>
      </c>
      <c r="D415" s="817" t="s">
        <v>39</v>
      </c>
      <c r="E415" s="818" t="s">
        <v>40</v>
      </c>
      <c r="F415" s="135" t="s">
        <v>41</v>
      </c>
      <c r="G415" s="18" t="s">
        <v>17</v>
      </c>
      <c r="H415" s="18"/>
      <c r="I415" s="142" t="s">
        <v>23</v>
      </c>
      <c r="J415" s="381">
        <v>32261</v>
      </c>
      <c r="K415" s="133">
        <f t="shared" ca="1" si="8"/>
        <v>34</v>
      </c>
      <c r="L415" s="145" t="s">
        <v>19</v>
      </c>
      <c r="M415" s="145" t="s">
        <v>42</v>
      </c>
      <c r="N415" s="148"/>
    </row>
    <row r="416" spans="1:15">
      <c r="A416" s="7">
        <f>ROWS($A$3:A416)</f>
        <v>414</v>
      </c>
      <c r="B416" s="22">
        <f>ROWS($B$408:B416)</f>
        <v>9</v>
      </c>
      <c r="C416" s="133"/>
      <c r="D416" s="324"/>
      <c r="E416" s="818" t="s">
        <v>43</v>
      </c>
      <c r="F416" s="20" t="s">
        <v>44</v>
      </c>
      <c r="G416" s="18"/>
      <c r="H416" s="18" t="s">
        <v>7</v>
      </c>
      <c r="I416" s="142" t="s">
        <v>45</v>
      </c>
      <c r="J416" s="381">
        <v>34981</v>
      </c>
      <c r="K416" s="133">
        <f t="shared" ca="1" si="8"/>
        <v>27</v>
      </c>
      <c r="L416" s="142" t="s">
        <v>46</v>
      </c>
      <c r="M416" s="145" t="s">
        <v>47</v>
      </c>
      <c r="N416" s="147" t="s">
        <v>2460</v>
      </c>
    </row>
    <row r="417" spans="1:14">
      <c r="A417" s="7">
        <f>ROWS($A$3:A417)</f>
        <v>415</v>
      </c>
      <c r="B417" s="22">
        <f>ROWS($B$408:B417)</f>
        <v>10</v>
      </c>
      <c r="C417" s="133"/>
      <c r="D417" s="324"/>
      <c r="E417" s="818" t="s">
        <v>48</v>
      </c>
      <c r="F417" s="20" t="s">
        <v>49</v>
      </c>
      <c r="G417" s="18"/>
      <c r="H417" s="18" t="s">
        <v>7</v>
      </c>
      <c r="I417" s="142" t="s">
        <v>50</v>
      </c>
      <c r="J417" s="381">
        <v>42511</v>
      </c>
      <c r="K417" s="133">
        <f t="shared" ca="1" si="8"/>
        <v>6</v>
      </c>
      <c r="L417" s="145" t="s">
        <v>51</v>
      </c>
      <c r="M417" s="145" t="s">
        <v>52</v>
      </c>
      <c r="N417" s="148"/>
    </row>
    <row r="418" spans="1:14">
      <c r="A418" s="7">
        <f>ROWS($A$3:A418)</f>
        <v>416</v>
      </c>
      <c r="B418" s="22">
        <f>ROWS($B$408:B418)</f>
        <v>11</v>
      </c>
      <c r="C418" s="133"/>
      <c r="D418" s="324"/>
      <c r="E418" s="818" t="s">
        <v>53</v>
      </c>
      <c r="F418" s="20" t="s">
        <v>54</v>
      </c>
      <c r="G418" s="18" t="s">
        <v>17</v>
      </c>
      <c r="H418" s="18"/>
      <c r="I418" s="142" t="s">
        <v>50</v>
      </c>
      <c r="J418" s="381">
        <v>43411</v>
      </c>
      <c r="K418" s="133">
        <f t="shared" ca="1" si="8"/>
        <v>4</v>
      </c>
      <c r="L418" s="145" t="s">
        <v>51</v>
      </c>
      <c r="M418" s="145" t="s">
        <v>52</v>
      </c>
      <c r="N418" s="148"/>
    </row>
    <row r="419" spans="1:14">
      <c r="A419" s="7">
        <f>ROWS($A$3:A419)</f>
        <v>417</v>
      </c>
      <c r="B419" s="22">
        <f>ROWS($B$408:B419)</f>
        <v>12</v>
      </c>
      <c r="C419" s="133"/>
      <c r="D419" s="324"/>
      <c r="E419" s="139" t="s">
        <v>55</v>
      </c>
      <c r="F419" s="20" t="s">
        <v>56</v>
      </c>
      <c r="G419" s="18"/>
      <c r="H419" s="18" t="s">
        <v>7</v>
      </c>
      <c r="I419" s="142" t="s">
        <v>23</v>
      </c>
      <c r="J419" s="381">
        <v>44541</v>
      </c>
      <c r="K419" s="133">
        <f t="shared" ca="1" si="8"/>
        <v>0</v>
      </c>
      <c r="L419" s="145" t="s">
        <v>51</v>
      </c>
      <c r="M419" s="145" t="s">
        <v>52</v>
      </c>
      <c r="N419" s="148"/>
    </row>
    <row r="420" spans="1:14">
      <c r="A420" s="7">
        <f>ROWS($A$3:A420)</f>
        <v>418</v>
      </c>
      <c r="B420" s="22">
        <f>ROWS($B$408:B420)</f>
        <v>13</v>
      </c>
      <c r="C420" s="133">
        <v>3</v>
      </c>
      <c r="D420" s="817" t="s">
        <v>57</v>
      </c>
      <c r="E420" s="818" t="s">
        <v>58</v>
      </c>
      <c r="F420" s="135" t="s">
        <v>59</v>
      </c>
      <c r="G420" s="18" t="s">
        <v>17</v>
      </c>
      <c r="H420" s="18"/>
      <c r="I420" s="142" t="s">
        <v>50</v>
      </c>
      <c r="J420" s="381">
        <v>33108</v>
      </c>
      <c r="K420" s="133">
        <f t="shared" ca="1" si="8"/>
        <v>32</v>
      </c>
      <c r="L420" s="145" t="s">
        <v>19</v>
      </c>
      <c r="M420" s="145" t="s">
        <v>42</v>
      </c>
      <c r="N420" s="147" t="s">
        <v>2461</v>
      </c>
    </row>
    <row r="421" spans="1:14">
      <c r="A421" s="7">
        <f>ROWS($A$3:A421)</f>
        <v>419</v>
      </c>
      <c r="B421" s="22">
        <f>ROWS($B$408:B421)</f>
        <v>14</v>
      </c>
      <c r="C421" s="133"/>
      <c r="D421" s="324"/>
      <c r="E421" s="818" t="s">
        <v>60</v>
      </c>
      <c r="F421" s="20" t="s">
        <v>61</v>
      </c>
      <c r="G421" s="18"/>
      <c r="H421" s="18" t="s">
        <v>7</v>
      </c>
      <c r="I421" s="142" t="s">
        <v>62</v>
      </c>
      <c r="J421" s="381">
        <v>32997</v>
      </c>
      <c r="K421" s="133">
        <f t="shared" ca="1" si="8"/>
        <v>32</v>
      </c>
      <c r="L421" s="145" t="s">
        <v>19</v>
      </c>
      <c r="M421" s="145" t="s">
        <v>42</v>
      </c>
      <c r="N421" s="148"/>
    </row>
    <row r="422" spans="1:14">
      <c r="A422" s="7">
        <f>ROWS($A$3:A422)</f>
        <v>420</v>
      </c>
      <c r="B422" s="22">
        <f>ROWS($B$408:B422)</f>
        <v>15</v>
      </c>
      <c r="C422" s="133"/>
      <c r="D422" s="324"/>
      <c r="E422" s="818" t="s">
        <v>63</v>
      </c>
      <c r="F422" s="20" t="s">
        <v>64</v>
      </c>
      <c r="G422" s="18" t="s">
        <v>17</v>
      </c>
      <c r="H422" s="18"/>
      <c r="I422" s="142" t="s">
        <v>23</v>
      </c>
      <c r="J422" s="381">
        <v>40972</v>
      </c>
      <c r="K422" s="133">
        <f t="shared" ca="1" si="8"/>
        <v>10</v>
      </c>
      <c r="L422" s="145" t="s">
        <v>38</v>
      </c>
      <c r="M422" s="145" t="s">
        <v>35</v>
      </c>
      <c r="N422" s="148"/>
    </row>
    <row r="423" spans="1:14">
      <c r="A423" s="7">
        <f>ROWS($A$3:A423)</f>
        <v>421</v>
      </c>
      <c r="B423" s="22">
        <f>ROWS($B$408:B423)</f>
        <v>16</v>
      </c>
      <c r="C423" s="133"/>
      <c r="D423" s="324"/>
      <c r="E423" s="818" t="s">
        <v>65</v>
      </c>
      <c r="F423" s="20" t="s">
        <v>66</v>
      </c>
      <c r="G423" s="18"/>
      <c r="H423" s="18" t="s">
        <v>7</v>
      </c>
      <c r="I423" s="142" t="s">
        <v>23</v>
      </c>
      <c r="J423" s="381">
        <v>41437</v>
      </c>
      <c r="K423" s="133">
        <f t="shared" ca="1" si="8"/>
        <v>9</v>
      </c>
      <c r="L423" s="145" t="s">
        <v>38</v>
      </c>
      <c r="M423" s="145" t="s">
        <v>35</v>
      </c>
      <c r="N423" s="148"/>
    </row>
    <row r="424" spans="1:14">
      <c r="A424" s="7">
        <f>ROWS($A$3:A424)</f>
        <v>422</v>
      </c>
      <c r="B424" s="22">
        <f>ROWS($B$408:B424)</f>
        <v>17</v>
      </c>
      <c r="C424" s="133">
        <v>4</v>
      </c>
      <c r="D424" s="817" t="s">
        <v>67</v>
      </c>
      <c r="E424" s="818" t="s">
        <v>68</v>
      </c>
      <c r="F424" s="135" t="s">
        <v>69</v>
      </c>
      <c r="G424" s="18"/>
      <c r="H424" s="18" t="s">
        <v>7</v>
      </c>
      <c r="I424" s="142" t="s">
        <v>23</v>
      </c>
      <c r="J424" s="381">
        <v>22724</v>
      </c>
      <c r="K424" s="133">
        <f t="shared" ca="1" si="8"/>
        <v>60</v>
      </c>
      <c r="L424" s="145" t="s">
        <v>19</v>
      </c>
      <c r="M424" s="145" t="s">
        <v>20</v>
      </c>
      <c r="N424" s="147" t="s">
        <v>2462</v>
      </c>
    </row>
    <row r="425" spans="1:14">
      <c r="A425" s="7">
        <f>ROWS($A$3:A425)</f>
        <v>423</v>
      </c>
      <c r="B425" s="22">
        <f>ROWS($B$408:B425)</f>
        <v>18</v>
      </c>
      <c r="C425" s="133"/>
      <c r="D425" s="324"/>
      <c r="E425" s="818" t="s">
        <v>70</v>
      </c>
      <c r="F425" s="819" t="s">
        <v>71</v>
      </c>
      <c r="G425" s="18" t="s">
        <v>17</v>
      </c>
      <c r="H425" s="18"/>
      <c r="I425" s="142" t="s">
        <v>72</v>
      </c>
      <c r="J425" s="821" t="s">
        <v>73</v>
      </c>
      <c r="K425" s="133">
        <f t="shared" ca="1" si="8"/>
        <v>34</v>
      </c>
      <c r="L425" s="145" t="s">
        <v>19</v>
      </c>
      <c r="M425" s="145" t="s">
        <v>74</v>
      </c>
      <c r="N425" s="148"/>
    </row>
    <row r="426" spans="1:14">
      <c r="A426" s="7">
        <f>ROWS($A$3:A426)</f>
        <v>424</v>
      </c>
      <c r="B426" s="22">
        <f>ROWS($B$408:B426)</f>
        <v>19</v>
      </c>
      <c r="C426" s="133">
        <v>5</v>
      </c>
      <c r="D426" s="817" t="s">
        <v>75</v>
      </c>
      <c r="E426" s="818" t="s">
        <v>76</v>
      </c>
      <c r="F426" s="135" t="s">
        <v>77</v>
      </c>
      <c r="G426" s="18" t="s">
        <v>17</v>
      </c>
      <c r="H426" s="18"/>
      <c r="I426" s="142" t="s">
        <v>72</v>
      </c>
      <c r="J426" s="381">
        <v>31810</v>
      </c>
      <c r="K426" s="133">
        <f t="shared" ca="1" si="8"/>
        <v>35</v>
      </c>
      <c r="L426" s="145" t="s">
        <v>19</v>
      </c>
      <c r="M426" s="145" t="s">
        <v>78</v>
      </c>
      <c r="N426" s="154"/>
    </row>
    <row r="427" spans="1:14">
      <c r="A427" s="7">
        <f>ROWS($A$3:A427)</f>
        <v>425</v>
      </c>
      <c r="B427" s="22">
        <f>ROWS($B$408:B427)</f>
        <v>20</v>
      </c>
      <c r="C427" s="133"/>
      <c r="D427" s="324"/>
      <c r="E427" s="818" t="s">
        <v>79</v>
      </c>
      <c r="F427" s="20" t="s">
        <v>80</v>
      </c>
      <c r="G427" s="18"/>
      <c r="H427" s="18" t="s">
        <v>7</v>
      </c>
      <c r="I427" s="142" t="s">
        <v>81</v>
      </c>
      <c r="J427" s="381">
        <v>31172</v>
      </c>
      <c r="K427" s="133">
        <f t="shared" ca="1" si="8"/>
        <v>37</v>
      </c>
      <c r="L427" s="145" t="s">
        <v>82</v>
      </c>
      <c r="M427" s="145" t="s">
        <v>47</v>
      </c>
      <c r="N427" s="148"/>
    </row>
    <row r="428" spans="1:14">
      <c r="A428" s="7">
        <f>ROWS($A$3:A428)</f>
        <v>426</v>
      </c>
      <c r="B428" s="22">
        <f>ROWS($B$408:B428)</f>
        <v>21</v>
      </c>
      <c r="C428" s="133"/>
      <c r="D428" s="324"/>
      <c r="E428" s="26" t="s">
        <v>83</v>
      </c>
      <c r="F428" s="46" t="s">
        <v>84</v>
      </c>
      <c r="G428" s="18" t="s">
        <v>17</v>
      </c>
      <c r="H428" s="18"/>
      <c r="I428" s="142" t="s">
        <v>23</v>
      </c>
      <c r="J428" s="821" t="s">
        <v>85</v>
      </c>
      <c r="K428" s="133">
        <f t="shared" ca="1" si="8"/>
        <v>5</v>
      </c>
      <c r="L428" s="145" t="s">
        <v>51</v>
      </c>
      <c r="M428" s="145" t="s">
        <v>52</v>
      </c>
      <c r="N428" s="148"/>
    </row>
    <row r="429" spans="1:14">
      <c r="A429" s="7">
        <f>ROWS($A$3:A429)</f>
        <v>427</v>
      </c>
      <c r="B429" s="22">
        <f>ROWS($B$408:B429)</f>
        <v>22</v>
      </c>
      <c r="C429" s="133">
        <v>6</v>
      </c>
      <c r="D429" s="817" t="s">
        <v>86</v>
      </c>
      <c r="E429" s="818" t="s">
        <v>87</v>
      </c>
      <c r="F429" s="135" t="s">
        <v>88</v>
      </c>
      <c r="G429" s="18" t="s">
        <v>17</v>
      </c>
      <c r="H429" s="18"/>
      <c r="I429" s="142" t="s">
        <v>23</v>
      </c>
      <c r="J429" s="381">
        <v>27308</v>
      </c>
      <c r="K429" s="133">
        <f t="shared" ca="1" si="8"/>
        <v>48</v>
      </c>
      <c r="L429" s="145" t="s">
        <v>19</v>
      </c>
      <c r="M429" s="145" t="s">
        <v>42</v>
      </c>
      <c r="N429" s="147" t="s">
        <v>2463</v>
      </c>
    </row>
    <row r="430" spans="1:14">
      <c r="A430" s="7">
        <f>ROWS($A$3:A430)</f>
        <v>428</v>
      </c>
      <c r="B430" s="22">
        <f>ROWS($B$408:B430)</f>
        <v>23</v>
      </c>
      <c r="C430" s="133"/>
      <c r="D430" s="324"/>
      <c r="E430" s="818" t="s">
        <v>89</v>
      </c>
      <c r="F430" s="24" t="s">
        <v>2464</v>
      </c>
      <c r="G430" s="18"/>
      <c r="H430" s="18" t="s">
        <v>7</v>
      </c>
      <c r="I430" s="142" t="s">
        <v>91</v>
      </c>
      <c r="J430" s="381">
        <v>26483</v>
      </c>
      <c r="K430" s="133">
        <f t="shared" ca="1" si="8"/>
        <v>50</v>
      </c>
      <c r="L430" s="145" t="s">
        <v>19</v>
      </c>
      <c r="M430" s="145" t="s">
        <v>42</v>
      </c>
      <c r="N430" s="148"/>
    </row>
    <row r="431" spans="1:14">
      <c r="A431" s="7">
        <f>ROWS($A$3:A431)</f>
        <v>429</v>
      </c>
      <c r="B431" s="22">
        <f>ROWS($B$408:B431)</f>
        <v>24</v>
      </c>
      <c r="C431" s="133">
        <v>7</v>
      </c>
      <c r="D431" s="817" t="s">
        <v>92</v>
      </c>
      <c r="E431" s="818" t="s">
        <v>93</v>
      </c>
      <c r="F431" s="135" t="s">
        <v>94</v>
      </c>
      <c r="G431" s="18" t="s">
        <v>17</v>
      </c>
      <c r="H431" s="18"/>
      <c r="I431" s="142" t="s">
        <v>23</v>
      </c>
      <c r="J431" s="381">
        <v>22283</v>
      </c>
      <c r="K431" s="133">
        <f t="shared" ca="1" si="8"/>
        <v>61</v>
      </c>
      <c r="L431" s="145" t="s">
        <v>19</v>
      </c>
      <c r="M431" s="145" t="s">
        <v>20</v>
      </c>
      <c r="N431" s="147" t="s">
        <v>2465</v>
      </c>
    </row>
    <row r="432" spans="1:14">
      <c r="A432" s="7">
        <f>ROWS($A$3:A432)</f>
        <v>430</v>
      </c>
      <c r="B432" s="22">
        <f>ROWS($B$408:B432)</f>
        <v>25</v>
      </c>
      <c r="C432" s="133"/>
      <c r="D432" s="324"/>
      <c r="E432" s="818" t="s">
        <v>95</v>
      </c>
      <c r="F432" s="20" t="s">
        <v>96</v>
      </c>
      <c r="G432" s="18"/>
      <c r="H432" s="18" t="s">
        <v>7</v>
      </c>
      <c r="I432" s="142" t="s">
        <v>23</v>
      </c>
      <c r="J432" s="821" t="s">
        <v>97</v>
      </c>
      <c r="K432" s="133">
        <f t="shared" ca="1" si="8"/>
        <v>25</v>
      </c>
      <c r="L432" s="145" t="s">
        <v>98</v>
      </c>
      <c r="M432" s="145" t="s">
        <v>74</v>
      </c>
      <c r="N432" s="148"/>
    </row>
    <row r="433" spans="1:14">
      <c r="A433" s="7">
        <f>ROWS($A$3:A433)</f>
        <v>431</v>
      </c>
      <c r="B433" s="22">
        <f>ROWS($B$408:B433)</f>
        <v>26</v>
      </c>
      <c r="C433" s="133"/>
      <c r="D433" s="324"/>
      <c r="E433" s="818" t="s">
        <v>99</v>
      </c>
      <c r="F433" s="20" t="s">
        <v>100</v>
      </c>
      <c r="G433" s="18" t="s">
        <v>17</v>
      </c>
      <c r="H433" s="18"/>
      <c r="I433" s="142" t="s">
        <v>23</v>
      </c>
      <c r="J433" s="381">
        <v>36175</v>
      </c>
      <c r="K433" s="133">
        <f t="shared" ca="1" si="8"/>
        <v>23</v>
      </c>
      <c r="L433" s="145" t="s">
        <v>24</v>
      </c>
      <c r="M433" s="145" t="s">
        <v>27</v>
      </c>
      <c r="N433" s="148"/>
    </row>
    <row r="434" spans="1:14">
      <c r="A434" s="7">
        <f>ROWS($A$3:A434)</f>
        <v>432</v>
      </c>
      <c r="B434" s="22">
        <f>ROWS($B$408:B434)</f>
        <v>27</v>
      </c>
      <c r="C434" s="133"/>
      <c r="D434" s="324"/>
      <c r="E434" s="818" t="s">
        <v>101</v>
      </c>
      <c r="F434" s="20" t="s">
        <v>102</v>
      </c>
      <c r="G434" s="18"/>
      <c r="H434" s="18" t="s">
        <v>7</v>
      </c>
      <c r="I434" s="142" t="s">
        <v>23</v>
      </c>
      <c r="J434" s="381">
        <v>38096</v>
      </c>
      <c r="K434" s="133">
        <f t="shared" ca="1" si="8"/>
        <v>18</v>
      </c>
      <c r="L434" s="145" t="s">
        <v>24</v>
      </c>
      <c r="M434" s="145" t="s">
        <v>35</v>
      </c>
      <c r="N434" s="148"/>
    </row>
    <row r="435" spans="1:14">
      <c r="A435" s="7">
        <f>ROWS($A$3:A435)</f>
        <v>433</v>
      </c>
      <c r="B435" s="22">
        <f>ROWS($B$408:B435)</f>
        <v>28</v>
      </c>
      <c r="C435" s="133">
        <v>8</v>
      </c>
      <c r="D435" s="817" t="s">
        <v>103</v>
      </c>
      <c r="E435" s="818" t="s">
        <v>104</v>
      </c>
      <c r="F435" s="135" t="s">
        <v>105</v>
      </c>
      <c r="G435" s="18" t="s">
        <v>17</v>
      </c>
      <c r="H435" s="18"/>
      <c r="I435" s="142" t="s">
        <v>23</v>
      </c>
      <c r="J435" s="381">
        <v>30239</v>
      </c>
      <c r="K435" s="133">
        <f t="shared" ca="1" si="8"/>
        <v>40</v>
      </c>
      <c r="L435" s="145" t="s">
        <v>24</v>
      </c>
      <c r="M435" s="145" t="s">
        <v>20</v>
      </c>
      <c r="N435" s="147" t="s">
        <v>2466</v>
      </c>
    </row>
    <row r="436" spans="1:14">
      <c r="A436" s="7">
        <f>ROWS($A$3:A436)</f>
        <v>434</v>
      </c>
      <c r="B436" s="22">
        <f>ROWS($B$408:B436)</f>
        <v>29</v>
      </c>
      <c r="C436" s="133"/>
      <c r="D436" s="324"/>
      <c r="E436" s="818" t="s">
        <v>106</v>
      </c>
      <c r="F436" s="20" t="s">
        <v>107</v>
      </c>
      <c r="G436" s="18"/>
      <c r="H436" s="18" t="s">
        <v>7</v>
      </c>
      <c r="I436" s="142" t="s">
        <v>108</v>
      </c>
      <c r="J436" s="381">
        <v>28967</v>
      </c>
      <c r="K436" s="133">
        <f t="shared" ca="1" si="8"/>
        <v>43</v>
      </c>
      <c r="L436" s="145" t="s">
        <v>19</v>
      </c>
      <c r="M436" s="145" t="s">
        <v>20</v>
      </c>
      <c r="N436" s="148"/>
    </row>
    <row r="437" spans="1:14">
      <c r="A437" s="7">
        <f>ROWS($A$3:A437)</f>
        <v>435</v>
      </c>
      <c r="B437" s="22">
        <f>ROWS($B$408:B437)</f>
        <v>30</v>
      </c>
      <c r="C437" s="133"/>
      <c r="D437" s="324"/>
      <c r="E437" s="818" t="s">
        <v>109</v>
      </c>
      <c r="F437" s="20" t="s">
        <v>110</v>
      </c>
      <c r="G437" s="18"/>
      <c r="H437" s="18" t="s">
        <v>7</v>
      </c>
      <c r="I437" s="142" t="s">
        <v>23</v>
      </c>
      <c r="J437" s="381">
        <v>38103</v>
      </c>
      <c r="K437" s="133">
        <f t="shared" ca="1" si="8"/>
        <v>18</v>
      </c>
      <c r="L437" s="145" t="s">
        <v>24</v>
      </c>
      <c r="M437" s="145" t="s">
        <v>35</v>
      </c>
      <c r="N437" s="148"/>
    </row>
    <row r="438" spans="1:14">
      <c r="A438" s="7">
        <f>ROWS($A$3:A438)</f>
        <v>436</v>
      </c>
      <c r="B438" s="22">
        <f>ROWS($B$408:B438)</f>
        <v>31</v>
      </c>
      <c r="C438" s="133"/>
      <c r="D438" s="324"/>
      <c r="E438" s="818" t="s">
        <v>111</v>
      </c>
      <c r="F438" s="20" t="s">
        <v>112</v>
      </c>
      <c r="G438" s="18" t="s">
        <v>17</v>
      </c>
      <c r="H438" s="18"/>
      <c r="I438" s="142" t="s">
        <v>23</v>
      </c>
      <c r="J438" s="381">
        <v>38815</v>
      </c>
      <c r="K438" s="133">
        <f t="shared" ca="1" si="8"/>
        <v>16</v>
      </c>
      <c r="L438" s="145" t="s">
        <v>113</v>
      </c>
      <c r="M438" s="145" t="s">
        <v>35</v>
      </c>
      <c r="N438" s="148"/>
    </row>
    <row r="439" spans="1:14">
      <c r="A439" s="7">
        <f>ROWS($A$3:A439)</f>
        <v>437</v>
      </c>
      <c r="B439" s="22">
        <f>ROWS($B$408:B439)</f>
        <v>32</v>
      </c>
      <c r="C439" s="133"/>
      <c r="D439" s="324"/>
      <c r="E439" s="818" t="s">
        <v>114</v>
      </c>
      <c r="F439" s="20" t="s">
        <v>115</v>
      </c>
      <c r="G439" s="18"/>
      <c r="H439" s="18" t="s">
        <v>7</v>
      </c>
      <c r="I439" s="142" t="s">
        <v>23</v>
      </c>
      <c r="J439" s="381">
        <v>39564</v>
      </c>
      <c r="K439" s="133">
        <f t="shared" ca="1" si="8"/>
        <v>14</v>
      </c>
      <c r="L439" s="145" t="s">
        <v>38</v>
      </c>
      <c r="M439" s="145" t="s">
        <v>35</v>
      </c>
      <c r="N439" s="148"/>
    </row>
    <row r="440" spans="1:14">
      <c r="A440" s="7">
        <f>ROWS($A$3:A440)</f>
        <v>438</v>
      </c>
      <c r="B440" s="22">
        <f>ROWS($B$408:B440)</f>
        <v>33</v>
      </c>
      <c r="C440" s="133"/>
      <c r="D440" s="324"/>
      <c r="E440" s="818" t="s">
        <v>116</v>
      </c>
      <c r="F440" s="20" t="s">
        <v>117</v>
      </c>
      <c r="G440" s="18"/>
      <c r="H440" s="18" t="s">
        <v>7</v>
      </c>
      <c r="I440" s="142" t="s">
        <v>23</v>
      </c>
      <c r="J440" s="381">
        <v>40242</v>
      </c>
      <c r="K440" s="133">
        <f t="shared" ca="1" si="8"/>
        <v>12</v>
      </c>
      <c r="L440" s="145" t="s">
        <v>38</v>
      </c>
      <c r="M440" s="145" t="s">
        <v>35</v>
      </c>
      <c r="N440" s="148"/>
    </row>
    <row r="441" spans="1:14">
      <c r="A441" s="7">
        <f>ROWS($A$3:A441)</f>
        <v>439</v>
      </c>
      <c r="B441" s="22">
        <f>ROWS($B$408:B441)</f>
        <v>34</v>
      </c>
      <c r="C441" s="133"/>
      <c r="D441" s="324"/>
      <c r="E441" s="818" t="s">
        <v>118</v>
      </c>
      <c r="F441" s="20" t="s">
        <v>119</v>
      </c>
      <c r="G441" s="18"/>
      <c r="H441" s="18" t="s">
        <v>7</v>
      </c>
      <c r="I441" s="142" t="s">
        <v>23</v>
      </c>
      <c r="J441" s="381">
        <v>41124</v>
      </c>
      <c r="K441" s="133">
        <f t="shared" ca="1" si="8"/>
        <v>10</v>
      </c>
      <c r="L441" s="145" t="s">
        <v>38</v>
      </c>
      <c r="M441" s="145" t="s">
        <v>35</v>
      </c>
      <c r="N441" s="148"/>
    </row>
    <row r="442" spans="1:14">
      <c r="A442" s="7">
        <f>ROWS($A$3:A442)</f>
        <v>440</v>
      </c>
      <c r="B442" s="22">
        <f>ROWS($B$408:B442)</f>
        <v>35</v>
      </c>
      <c r="C442" s="133"/>
      <c r="D442" s="324"/>
      <c r="E442" s="818" t="s">
        <v>120</v>
      </c>
      <c r="F442" s="20" t="s">
        <v>121</v>
      </c>
      <c r="G442" s="18" t="s">
        <v>17</v>
      </c>
      <c r="H442" s="18"/>
      <c r="I442" s="142" t="s">
        <v>23</v>
      </c>
      <c r="J442" s="381">
        <v>42222</v>
      </c>
      <c r="K442" s="133">
        <f t="shared" ca="1" si="8"/>
        <v>7</v>
      </c>
      <c r="L442" s="145" t="s">
        <v>51</v>
      </c>
      <c r="M442" s="145" t="s">
        <v>52</v>
      </c>
      <c r="N442" s="148"/>
    </row>
    <row r="443" spans="1:14">
      <c r="A443" s="7">
        <f>ROWS($A$3:A443)</f>
        <v>441</v>
      </c>
      <c r="B443" s="22">
        <f>ROWS($B$408:B443)</f>
        <v>36</v>
      </c>
      <c r="C443" s="133"/>
      <c r="D443" s="324"/>
      <c r="E443" s="818" t="s">
        <v>122</v>
      </c>
      <c r="F443" s="20" t="s">
        <v>123</v>
      </c>
      <c r="G443" s="18"/>
      <c r="H443" s="18" t="s">
        <v>7</v>
      </c>
      <c r="I443" s="142" t="s">
        <v>23</v>
      </c>
      <c r="J443" s="381">
        <v>42779</v>
      </c>
      <c r="K443" s="133">
        <f t="shared" ca="1" si="8"/>
        <v>5</v>
      </c>
      <c r="L443" s="145" t="s">
        <v>51</v>
      </c>
      <c r="M443" s="145" t="s">
        <v>52</v>
      </c>
      <c r="N443" s="148"/>
    </row>
    <row r="444" spans="1:14">
      <c r="A444" s="7">
        <f>ROWS($A$3:A444)</f>
        <v>442</v>
      </c>
      <c r="B444" s="22">
        <f>ROWS($B$408:B444)</f>
        <v>37</v>
      </c>
      <c r="C444" s="133">
        <v>9</v>
      </c>
      <c r="D444" s="817" t="s">
        <v>124</v>
      </c>
      <c r="E444" s="818" t="s">
        <v>125</v>
      </c>
      <c r="F444" s="135" t="s">
        <v>126</v>
      </c>
      <c r="G444" s="18" t="s">
        <v>17</v>
      </c>
      <c r="H444" s="18"/>
      <c r="I444" s="142" t="s">
        <v>23</v>
      </c>
      <c r="J444" s="381">
        <v>23692</v>
      </c>
      <c r="K444" s="133">
        <f t="shared" ca="1" si="8"/>
        <v>58</v>
      </c>
      <c r="L444" s="145" t="s">
        <v>24</v>
      </c>
      <c r="M444" s="145" t="s">
        <v>74</v>
      </c>
      <c r="N444" s="147" t="s">
        <v>2467</v>
      </c>
    </row>
    <row r="445" spans="1:14">
      <c r="A445" s="7">
        <f>ROWS($A$3:A445)</f>
        <v>443</v>
      </c>
      <c r="B445" s="22">
        <f>ROWS($B$408:B445)</f>
        <v>38</v>
      </c>
      <c r="C445" s="133"/>
      <c r="D445" s="324"/>
      <c r="E445" s="818" t="s">
        <v>127</v>
      </c>
      <c r="F445" s="20" t="s">
        <v>128</v>
      </c>
      <c r="G445" s="18"/>
      <c r="H445" s="18" t="s">
        <v>7</v>
      </c>
      <c r="I445" s="142" t="s">
        <v>129</v>
      </c>
      <c r="J445" s="381">
        <v>24920</v>
      </c>
      <c r="K445" s="133">
        <f t="shared" ca="1" si="8"/>
        <v>54</v>
      </c>
      <c r="L445" s="145" t="s">
        <v>19</v>
      </c>
      <c r="M445" s="145" t="s">
        <v>47</v>
      </c>
      <c r="N445" s="148"/>
    </row>
    <row r="446" spans="1:14">
      <c r="A446" s="7">
        <f>ROWS($A$3:A446)</f>
        <v>444</v>
      </c>
      <c r="B446" s="22">
        <f>ROWS($B$408:B446)</f>
        <v>39</v>
      </c>
      <c r="C446" s="133"/>
      <c r="D446" s="324"/>
      <c r="E446" s="818" t="s">
        <v>130</v>
      </c>
      <c r="F446" s="20" t="s">
        <v>131</v>
      </c>
      <c r="G446" s="18"/>
      <c r="H446" s="18" t="s">
        <v>7</v>
      </c>
      <c r="I446" s="142" t="s">
        <v>23</v>
      </c>
      <c r="J446" s="381">
        <v>35485</v>
      </c>
      <c r="K446" s="133">
        <f t="shared" ca="1" si="8"/>
        <v>25</v>
      </c>
      <c r="L446" s="145" t="s">
        <v>19</v>
      </c>
      <c r="M446" s="145" t="s">
        <v>74</v>
      </c>
      <c r="N446" s="148"/>
    </row>
    <row r="447" spans="1:14">
      <c r="A447" s="7">
        <f>ROWS($A$3:A447)</f>
        <v>445</v>
      </c>
      <c r="B447" s="22">
        <f>ROWS($B$408:B447)</f>
        <v>40</v>
      </c>
      <c r="C447" s="133"/>
      <c r="D447" s="324"/>
      <c r="E447" s="818" t="s">
        <v>132</v>
      </c>
      <c r="F447" s="20" t="s">
        <v>133</v>
      </c>
      <c r="G447" s="18"/>
      <c r="H447" s="18" t="s">
        <v>7</v>
      </c>
      <c r="I447" s="142" t="s">
        <v>23</v>
      </c>
      <c r="J447" s="381">
        <v>37587</v>
      </c>
      <c r="K447" s="133">
        <f t="shared" ca="1" si="8"/>
        <v>20</v>
      </c>
      <c r="L447" s="145" t="s">
        <v>24</v>
      </c>
      <c r="M447" s="145" t="s">
        <v>35</v>
      </c>
      <c r="N447" s="148"/>
    </row>
    <row r="448" spans="1:14">
      <c r="A448" s="7">
        <f>ROWS($A$3:A448)</f>
        <v>446</v>
      </c>
      <c r="B448" s="22">
        <f>ROWS($B$408:B448)</f>
        <v>41</v>
      </c>
      <c r="C448" s="133">
        <v>10</v>
      </c>
      <c r="D448" s="817" t="s">
        <v>134</v>
      </c>
      <c r="E448" s="818" t="s">
        <v>135</v>
      </c>
      <c r="F448" s="135" t="s">
        <v>136</v>
      </c>
      <c r="G448" s="18"/>
      <c r="H448" s="18" t="s">
        <v>7</v>
      </c>
      <c r="I448" s="142" t="s">
        <v>23</v>
      </c>
      <c r="J448" s="381">
        <v>27275</v>
      </c>
      <c r="K448" s="133">
        <f t="shared" ca="1" si="8"/>
        <v>48</v>
      </c>
      <c r="L448" s="145" t="s">
        <v>19</v>
      </c>
      <c r="M448" s="145" t="s">
        <v>20</v>
      </c>
      <c r="N448" s="154" t="s">
        <v>1184</v>
      </c>
    </row>
    <row r="449" spans="1:14">
      <c r="A449" s="7">
        <f>ROWS($A$3:A449)</f>
        <v>447</v>
      </c>
      <c r="B449" s="22">
        <f>ROWS($B$408:B449)</f>
        <v>42</v>
      </c>
      <c r="C449" s="133"/>
      <c r="D449" s="324"/>
      <c r="E449" s="818" t="s">
        <v>137</v>
      </c>
      <c r="F449" s="20" t="s">
        <v>138</v>
      </c>
      <c r="G449" s="18" t="s">
        <v>17</v>
      </c>
      <c r="H449" s="18"/>
      <c r="I449" s="142" t="s">
        <v>139</v>
      </c>
      <c r="J449" s="381">
        <v>37935</v>
      </c>
      <c r="K449" s="133">
        <f t="shared" ca="1" si="8"/>
        <v>19</v>
      </c>
      <c r="L449" s="145" t="s">
        <v>24</v>
      </c>
      <c r="M449" s="145" t="s">
        <v>35</v>
      </c>
      <c r="N449" s="148"/>
    </row>
    <row r="450" spans="1:14">
      <c r="A450" s="7">
        <f>ROWS($A$3:A450)</f>
        <v>448</v>
      </c>
      <c r="B450" s="22">
        <f>ROWS($B$408:B450)</f>
        <v>43</v>
      </c>
      <c r="C450" s="133">
        <v>11</v>
      </c>
      <c r="D450" s="817" t="s">
        <v>140</v>
      </c>
      <c r="E450" s="818" t="s">
        <v>141</v>
      </c>
      <c r="F450" s="135" t="s">
        <v>142</v>
      </c>
      <c r="G450" s="18" t="s">
        <v>17</v>
      </c>
      <c r="H450" s="18"/>
      <c r="I450" s="142" t="s">
        <v>23</v>
      </c>
      <c r="J450" s="381">
        <v>26094</v>
      </c>
      <c r="K450" s="133">
        <f t="shared" ca="1" si="8"/>
        <v>51</v>
      </c>
      <c r="L450" s="145" t="s">
        <v>19</v>
      </c>
      <c r="M450" s="145" t="s">
        <v>20</v>
      </c>
      <c r="N450" s="154" t="s">
        <v>2468</v>
      </c>
    </row>
    <row r="451" spans="1:14">
      <c r="A451" s="7">
        <f>ROWS($A$3:A451)</f>
        <v>449</v>
      </c>
      <c r="B451" s="22">
        <f>ROWS($B$408:B451)</f>
        <v>44</v>
      </c>
      <c r="C451" s="133"/>
      <c r="D451" s="324"/>
      <c r="E451" s="818" t="s">
        <v>143</v>
      </c>
      <c r="F451" s="20" t="s">
        <v>144</v>
      </c>
      <c r="G451" s="18"/>
      <c r="H451" s="18" t="s">
        <v>7</v>
      </c>
      <c r="I451" s="142" t="s">
        <v>145</v>
      </c>
      <c r="J451" s="381">
        <v>25593</v>
      </c>
      <c r="K451" s="133">
        <f t="shared" ca="1" si="8"/>
        <v>52</v>
      </c>
      <c r="L451" s="145" t="s">
        <v>19</v>
      </c>
      <c r="M451" s="145" t="s">
        <v>42</v>
      </c>
      <c r="N451" s="148"/>
    </row>
    <row r="452" spans="1:14">
      <c r="A452" s="7">
        <f>ROWS($A$3:A452)</f>
        <v>450</v>
      </c>
      <c r="B452" s="22">
        <f>ROWS($B$408:B452)</f>
        <v>45</v>
      </c>
      <c r="C452" s="133"/>
      <c r="D452" s="324"/>
      <c r="E452" s="818" t="s">
        <v>146</v>
      </c>
      <c r="F452" s="20" t="s">
        <v>147</v>
      </c>
      <c r="G452" s="18" t="s">
        <v>17</v>
      </c>
      <c r="H452" s="18"/>
      <c r="I452" s="142" t="s">
        <v>50</v>
      </c>
      <c r="J452" s="381">
        <v>38491</v>
      </c>
      <c r="K452" s="133">
        <f t="shared" ca="1" si="8"/>
        <v>17</v>
      </c>
      <c r="L452" s="145" t="s">
        <v>24</v>
      </c>
      <c r="M452" s="145" t="s">
        <v>35</v>
      </c>
      <c r="N452" s="148"/>
    </row>
    <row r="453" spans="1:14">
      <c r="A453" s="7">
        <f>ROWS($A$3:A453)</f>
        <v>451</v>
      </c>
      <c r="B453" s="22">
        <f>ROWS($B$408:B453)</f>
        <v>46</v>
      </c>
      <c r="C453" s="133"/>
      <c r="D453" s="324"/>
      <c r="E453" s="818" t="s">
        <v>148</v>
      </c>
      <c r="F453" s="20" t="s">
        <v>149</v>
      </c>
      <c r="G453" s="18" t="s">
        <v>17</v>
      </c>
      <c r="H453" s="18"/>
      <c r="I453" s="142" t="s">
        <v>50</v>
      </c>
      <c r="J453" s="381">
        <v>38982</v>
      </c>
      <c r="K453" s="133">
        <f t="shared" ca="1" si="8"/>
        <v>16</v>
      </c>
      <c r="L453" s="145" t="s">
        <v>113</v>
      </c>
      <c r="M453" s="145" t="s">
        <v>35</v>
      </c>
      <c r="N453" s="148"/>
    </row>
    <row r="454" spans="1:14">
      <c r="A454" s="7">
        <f>ROWS($A$3:A454)</f>
        <v>452</v>
      </c>
      <c r="B454" s="22">
        <f>ROWS($B$408:B454)</f>
        <v>47</v>
      </c>
      <c r="C454" s="133">
        <v>12</v>
      </c>
      <c r="D454" s="817" t="s">
        <v>150</v>
      </c>
      <c r="E454" s="818" t="s">
        <v>151</v>
      </c>
      <c r="F454" s="135" t="s">
        <v>152</v>
      </c>
      <c r="G454" s="18"/>
      <c r="H454" s="18" t="s">
        <v>7</v>
      </c>
      <c r="I454" s="142" t="s">
        <v>153</v>
      </c>
      <c r="J454" s="381">
        <v>24459</v>
      </c>
      <c r="K454" s="133">
        <f t="shared" ca="1" si="8"/>
        <v>55</v>
      </c>
      <c r="L454" s="145" t="s">
        <v>113</v>
      </c>
      <c r="M454" s="145" t="s">
        <v>42</v>
      </c>
      <c r="N454" s="154" t="s">
        <v>1184</v>
      </c>
    </row>
    <row r="455" spans="1:14">
      <c r="A455" s="7">
        <f>ROWS($A$3:A455)</f>
        <v>453</v>
      </c>
      <c r="B455" s="22">
        <f>ROWS($B$408:B455)</f>
        <v>48</v>
      </c>
      <c r="C455" s="133"/>
      <c r="D455" s="324"/>
      <c r="E455" s="818" t="s">
        <v>154</v>
      </c>
      <c r="F455" s="20" t="s">
        <v>155</v>
      </c>
      <c r="G455" s="18" t="s">
        <v>17</v>
      </c>
      <c r="H455" s="18"/>
      <c r="I455" s="142" t="s">
        <v>23</v>
      </c>
      <c r="J455" s="381">
        <v>37538</v>
      </c>
      <c r="K455" s="133">
        <f t="shared" ca="1" si="8"/>
        <v>20</v>
      </c>
      <c r="L455" s="145" t="s">
        <v>24</v>
      </c>
      <c r="M455" s="145" t="s">
        <v>35</v>
      </c>
      <c r="N455" s="148"/>
    </row>
    <row r="456" spans="1:14">
      <c r="A456" s="7">
        <f>ROWS($A$3:A456)</f>
        <v>454</v>
      </c>
      <c r="B456" s="22">
        <f>ROWS($B$408:B456)</f>
        <v>49</v>
      </c>
      <c r="C456" s="133"/>
      <c r="D456" s="324"/>
      <c r="E456" s="818" t="s">
        <v>156</v>
      </c>
      <c r="F456" s="20" t="s">
        <v>157</v>
      </c>
      <c r="G456" s="18"/>
      <c r="H456" s="18" t="s">
        <v>7</v>
      </c>
      <c r="I456" s="142" t="s">
        <v>23</v>
      </c>
      <c r="J456" s="381">
        <v>38083</v>
      </c>
      <c r="K456" s="133">
        <f t="shared" ca="1" si="8"/>
        <v>18</v>
      </c>
      <c r="L456" s="145" t="s">
        <v>24</v>
      </c>
      <c r="M456" s="145" t="s">
        <v>35</v>
      </c>
      <c r="N456" s="148"/>
    </row>
    <row r="457" spans="1:14">
      <c r="A457" s="7">
        <f>ROWS($A$3:A457)</f>
        <v>455</v>
      </c>
      <c r="B457" s="22">
        <f>ROWS($B$408:B457)</f>
        <v>50</v>
      </c>
      <c r="C457" s="133">
        <v>13</v>
      </c>
      <c r="D457" s="817" t="s">
        <v>158</v>
      </c>
      <c r="E457" s="818" t="s">
        <v>159</v>
      </c>
      <c r="F457" s="135" t="s">
        <v>160</v>
      </c>
      <c r="G457" s="18" t="s">
        <v>17</v>
      </c>
      <c r="H457" s="18"/>
      <c r="I457" s="142" t="s">
        <v>23</v>
      </c>
      <c r="J457" s="381">
        <v>18916</v>
      </c>
      <c r="K457" s="133">
        <f t="shared" ca="1" si="8"/>
        <v>71</v>
      </c>
      <c r="L457" s="145" t="s">
        <v>24</v>
      </c>
      <c r="M457" s="145" t="s">
        <v>20</v>
      </c>
      <c r="N457" s="147" t="s">
        <v>2469</v>
      </c>
    </row>
    <row r="458" spans="1:14">
      <c r="A458" s="7">
        <f>ROWS($A$3:A458)</f>
        <v>456</v>
      </c>
      <c r="B458" s="22">
        <f>ROWS($B$408:B458)</f>
        <v>51</v>
      </c>
      <c r="C458" s="133"/>
      <c r="D458" s="324"/>
      <c r="E458" s="818" t="s">
        <v>161</v>
      </c>
      <c r="F458" s="20" t="s">
        <v>162</v>
      </c>
      <c r="G458" s="18"/>
      <c r="H458" s="18" t="s">
        <v>7</v>
      </c>
      <c r="I458" s="142" t="s">
        <v>163</v>
      </c>
      <c r="J458" s="381">
        <v>20962</v>
      </c>
      <c r="K458" s="133">
        <f t="shared" ca="1" si="8"/>
        <v>65</v>
      </c>
      <c r="L458" s="145" t="s">
        <v>19</v>
      </c>
      <c r="M458" s="145" t="s">
        <v>20</v>
      </c>
      <c r="N458" s="148"/>
    </row>
    <row r="459" spans="1:14">
      <c r="A459" s="7">
        <f>ROWS($A$3:A459)</f>
        <v>457</v>
      </c>
      <c r="B459" s="22">
        <f>ROWS($B$408:B459)</f>
        <v>52</v>
      </c>
      <c r="C459" s="133"/>
      <c r="D459" s="324"/>
      <c r="E459" s="818" t="s">
        <v>164</v>
      </c>
      <c r="F459" s="20" t="s">
        <v>165</v>
      </c>
      <c r="G459" s="18" t="s">
        <v>17</v>
      </c>
      <c r="H459" s="18"/>
      <c r="I459" s="142" t="s">
        <v>23</v>
      </c>
      <c r="J459" s="381">
        <v>29287</v>
      </c>
      <c r="K459" s="133">
        <f t="shared" ca="1" si="8"/>
        <v>42</v>
      </c>
      <c r="L459" s="145" t="s">
        <v>19</v>
      </c>
      <c r="M459" s="145" t="s">
        <v>166</v>
      </c>
      <c r="N459" s="148"/>
    </row>
    <row r="460" spans="1:14">
      <c r="A460" s="7">
        <f>ROWS($A$3:A460)</f>
        <v>458</v>
      </c>
      <c r="B460" s="22">
        <f>ROWS($B$408:B460)</f>
        <v>53</v>
      </c>
      <c r="C460" s="133"/>
      <c r="D460" s="324"/>
      <c r="E460" s="818" t="s">
        <v>167</v>
      </c>
      <c r="F460" s="20" t="s">
        <v>168</v>
      </c>
      <c r="G460" s="18" t="s">
        <v>17</v>
      </c>
      <c r="H460" s="18"/>
      <c r="I460" s="142" t="s">
        <v>23</v>
      </c>
      <c r="J460" s="381">
        <v>29901</v>
      </c>
      <c r="K460" s="133">
        <f t="shared" ref="K460:K539" ca="1" si="9">ROUNDDOWN(YEARFRAC(J460,TODAY(),1),0)</f>
        <v>41</v>
      </c>
      <c r="L460" s="145" t="s">
        <v>19</v>
      </c>
      <c r="M460" s="145" t="s">
        <v>166</v>
      </c>
      <c r="N460" s="148"/>
    </row>
    <row r="461" spans="1:14">
      <c r="A461" s="7">
        <f>ROWS($A$3:A461)</f>
        <v>459</v>
      </c>
      <c r="B461" s="22">
        <f>ROWS($B$408:B461)</f>
        <v>54</v>
      </c>
      <c r="C461" s="133"/>
      <c r="D461" s="324"/>
      <c r="E461" s="818" t="s">
        <v>169</v>
      </c>
      <c r="F461" s="20" t="s">
        <v>170</v>
      </c>
      <c r="G461" s="18" t="s">
        <v>17</v>
      </c>
      <c r="H461" s="18"/>
      <c r="I461" s="142" t="s">
        <v>23</v>
      </c>
      <c r="J461" s="381">
        <v>30471</v>
      </c>
      <c r="K461" s="133">
        <f t="shared" ca="1" si="9"/>
        <v>39</v>
      </c>
      <c r="L461" s="145" t="s">
        <v>19</v>
      </c>
      <c r="M461" s="145" t="s">
        <v>166</v>
      </c>
      <c r="N461" s="148"/>
    </row>
    <row r="462" spans="1:14">
      <c r="A462" s="7">
        <f>ROWS($A$3:A462)</f>
        <v>460</v>
      </c>
      <c r="B462" s="22">
        <f>ROWS($B$408:B462)</f>
        <v>55</v>
      </c>
      <c r="C462" s="133"/>
      <c r="D462" s="324"/>
      <c r="E462" s="818" t="s">
        <v>171</v>
      </c>
      <c r="F462" s="20" t="s">
        <v>172</v>
      </c>
      <c r="G462" s="18" t="s">
        <v>17</v>
      </c>
      <c r="H462" s="18"/>
      <c r="I462" s="142" t="s">
        <v>23</v>
      </c>
      <c r="J462" s="381">
        <v>31530</v>
      </c>
      <c r="K462" s="133">
        <f t="shared" ca="1" si="9"/>
        <v>36</v>
      </c>
      <c r="L462" s="145" t="s">
        <v>19</v>
      </c>
      <c r="M462" s="145" t="s">
        <v>166</v>
      </c>
      <c r="N462" s="148"/>
    </row>
    <row r="463" spans="1:14">
      <c r="A463" s="7">
        <f>ROWS($A$3:A463)</f>
        <v>461</v>
      </c>
      <c r="B463" s="22">
        <f>ROWS($B$408:B463)</f>
        <v>56</v>
      </c>
      <c r="C463" s="133"/>
      <c r="D463" s="324"/>
      <c r="E463" s="818" t="s">
        <v>173</v>
      </c>
      <c r="F463" s="20" t="s">
        <v>174</v>
      </c>
      <c r="G463" s="18" t="s">
        <v>17</v>
      </c>
      <c r="H463" s="18"/>
      <c r="I463" s="142" t="s">
        <v>23</v>
      </c>
      <c r="J463" s="381">
        <v>34283</v>
      </c>
      <c r="K463" s="133">
        <f t="shared" ca="1" si="9"/>
        <v>29</v>
      </c>
      <c r="L463" s="145" t="s">
        <v>82</v>
      </c>
      <c r="M463" s="145" t="s">
        <v>74</v>
      </c>
      <c r="N463" s="148"/>
    </row>
    <row r="464" spans="1:14">
      <c r="A464" s="7">
        <f>ROWS($A$3:A464)</f>
        <v>462</v>
      </c>
      <c r="B464" s="22">
        <f>ROWS($B$408:B464)</f>
        <v>57</v>
      </c>
      <c r="C464" s="133"/>
      <c r="D464" s="324"/>
      <c r="E464" s="818" t="s">
        <v>175</v>
      </c>
      <c r="F464" s="20" t="s">
        <v>176</v>
      </c>
      <c r="G464" s="18" t="s">
        <v>17</v>
      </c>
      <c r="H464" s="18"/>
      <c r="I464" s="142" t="s">
        <v>23</v>
      </c>
      <c r="J464" s="381">
        <v>34978</v>
      </c>
      <c r="K464" s="133">
        <f t="shared" ca="1" si="9"/>
        <v>27</v>
      </c>
      <c r="L464" s="145" t="s">
        <v>82</v>
      </c>
      <c r="M464" s="145" t="s">
        <v>74</v>
      </c>
      <c r="N464" s="148"/>
    </row>
    <row r="465" spans="1:14">
      <c r="A465" s="7">
        <f>ROWS($A$3:A465)</f>
        <v>463</v>
      </c>
      <c r="B465" s="22">
        <f>ROWS($B$408:B465)</f>
        <v>58</v>
      </c>
      <c r="C465" s="133">
        <v>14</v>
      </c>
      <c r="D465" s="817" t="s">
        <v>177</v>
      </c>
      <c r="E465" s="818" t="s">
        <v>178</v>
      </c>
      <c r="F465" s="135" t="s">
        <v>179</v>
      </c>
      <c r="G465" s="18" t="s">
        <v>17</v>
      </c>
      <c r="H465" s="18"/>
      <c r="I465" s="142" t="s">
        <v>23</v>
      </c>
      <c r="J465" s="381">
        <v>29719</v>
      </c>
      <c r="K465" s="133">
        <f t="shared" ca="1" si="9"/>
        <v>41</v>
      </c>
      <c r="L465" s="145" t="s">
        <v>19</v>
      </c>
      <c r="M465" s="145" t="s">
        <v>42</v>
      </c>
      <c r="N465" s="154" t="s">
        <v>1184</v>
      </c>
    </row>
    <row r="466" spans="1:14">
      <c r="A466" s="7">
        <f>ROWS($A$3:A466)</f>
        <v>464</v>
      </c>
      <c r="B466" s="22">
        <f>ROWS($B$408:B466)</f>
        <v>59</v>
      </c>
      <c r="C466" s="133"/>
      <c r="D466" s="324"/>
      <c r="E466" s="818" t="s">
        <v>180</v>
      </c>
      <c r="F466" s="20" t="s">
        <v>181</v>
      </c>
      <c r="G466" s="18"/>
      <c r="H466" s="18" t="s">
        <v>7</v>
      </c>
      <c r="I466" s="142" t="s">
        <v>50</v>
      </c>
      <c r="J466" s="381">
        <v>30344</v>
      </c>
      <c r="K466" s="133">
        <f t="shared" ca="1" si="9"/>
        <v>39</v>
      </c>
      <c r="L466" s="145" t="s">
        <v>82</v>
      </c>
      <c r="M466" s="145" t="s">
        <v>42</v>
      </c>
      <c r="N466" s="148"/>
    </row>
    <row r="467" spans="1:14">
      <c r="A467" s="7">
        <f>ROWS($A$3:A467)</f>
        <v>465</v>
      </c>
      <c r="B467" s="22">
        <f>ROWS($B$408:B467)</f>
        <v>60</v>
      </c>
      <c r="C467" s="133">
        <v>15</v>
      </c>
      <c r="D467" s="817" t="s">
        <v>182</v>
      </c>
      <c r="E467" s="818" t="s">
        <v>183</v>
      </c>
      <c r="F467" s="135" t="s">
        <v>184</v>
      </c>
      <c r="G467" s="18" t="s">
        <v>17</v>
      </c>
      <c r="H467" s="18"/>
      <c r="I467" s="142" t="s">
        <v>185</v>
      </c>
      <c r="J467" s="381">
        <v>25995</v>
      </c>
      <c r="K467" s="133">
        <f t="shared" ca="1" si="9"/>
        <v>51</v>
      </c>
      <c r="L467" s="145" t="s">
        <v>19</v>
      </c>
      <c r="M467" s="145" t="s">
        <v>42</v>
      </c>
      <c r="N467" s="147" t="s">
        <v>2470</v>
      </c>
    </row>
    <row r="468" spans="1:14">
      <c r="A468" s="7">
        <f>ROWS($A$3:A468)</f>
        <v>466</v>
      </c>
      <c r="B468" s="22">
        <f>ROWS($B$408:B468)</f>
        <v>61</v>
      </c>
      <c r="C468" s="133"/>
      <c r="D468" s="324"/>
      <c r="E468" s="818" t="s">
        <v>186</v>
      </c>
      <c r="F468" s="20" t="s">
        <v>187</v>
      </c>
      <c r="G468" s="18"/>
      <c r="H468" s="18" t="s">
        <v>7</v>
      </c>
      <c r="I468" s="142" t="s">
        <v>188</v>
      </c>
      <c r="J468" s="381">
        <v>27975</v>
      </c>
      <c r="K468" s="133">
        <f t="shared" ca="1" si="9"/>
        <v>46</v>
      </c>
      <c r="L468" s="145" t="s">
        <v>19</v>
      </c>
      <c r="M468" s="145" t="s">
        <v>42</v>
      </c>
      <c r="N468" s="148"/>
    </row>
    <row r="469" spans="1:14">
      <c r="A469" s="7">
        <f>ROWS($A$3:A469)</f>
        <v>467</v>
      </c>
      <c r="B469" s="22">
        <f>ROWS($B$408:B469)</f>
        <v>62</v>
      </c>
      <c r="C469" s="133"/>
      <c r="D469" s="324"/>
      <c r="E469" s="818" t="s">
        <v>189</v>
      </c>
      <c r="F469" s="20" t="s">
        <v>190</v>
      </c>
      <c r="G469" s="18" t="s">
        <v>17</v>
      </c>
      <c r="H469" s="18"/>
      <c r="I469" s="142" t="s">
        <v>191</v>
      </c>
      <c r="J469" s="381">
        <v>35836</v>
      </c>
      <c r="K469" s="133">
        <f t="shared" ca="1" si="9"/>
        <v>24</v>
      </c>
      <c r="L469" s="145" t="s">
        <v>19</v>
      </c>
      <c r="M469" s="145" t="s">
        <v>74</v>
      </c>
      <c r="N469" s="148"/>
    </row>
    <row r="470" spans="1:14">
      <c r="A470" s="7">
        <f>ROWS($A$3:A470)</f>
        <v>468</v>
      </c>
      <c r="B470" s="22">
        <f>ROWS($B$408:B470)</f>
        <v>63</v>
      </c>
      <c r="C470" s="133"/>
      <c r="D470" s="324"/>
      <c r="E470" s="818" t="s">
        <v>192</v>
      </c>
      <c r="F470" s="20" t="s">
        <v>193</v>
      </c>
      <c r="G470" s="18"/>
      <c r="H470" s="18" t="s">
        <v>7</v>
      </c>
      <c r="I470" s="142" t="s">
        <v>81</v>
      </c>
      <c r="J470" s="381">
        <v>37086</v>
      </c>
      <c r="K470" s="133">
        <f t="shared" ca="1" si="9"/>
        <v>21</v>
      </c>
      <c r="L470" s="145" t="s">
        <v>19</v>
      </c>
      <c r="M470" s="145" t="s">
        <v>52</v>
      </c>
      <c r="N470" s="148"/>
    </row>
    <row r="471" spans="1:14">
      <c r="A471" s="7">
        <f>ROWS($A$3:A471)</f>
        <v>469</v>
      </c>
      <c r="B471" s="22">
        <f>ROWS($B$408:B471)</f>
        <v>64</v>
      </c>
      <c r="C471" s="133"/>
      <c r="D471" s="324"/>
      <c r="E471" s="818" t="s">
        <v>194</v>
      </c>
      <c r="F471" s="20" t="s">
        <v>195</v>
      </c>
      <c r="G471" s="18"/>
      <c r="H471" s="18" t="s">
        <v>7</v>
      </c>
      <c r="I471" s="142" t="s">
        <v>81</v>
      </c>
      <c r="J471" s="381">
        <v>38828</v>
      </c>
      <c r="K471" s="133">
        <f t="shared" ca="1" si="9"/>
        <v>16</v>
      </c>
      <c r="L471" s="145" t="s">
        <v>113</v>
      </c>
      <c r="M471" s="145" t="s">
        <v>35</v>
      </c>
      <c r="N471" s="148"/>
    </row>
    <row r="472" spans="1:14">
      <c r="A472" s="7">
        <f>ROWS($A$3:A472)</f>
        <v>470</v>
      </c>
      <c r="B472" s="22">
        <f>ROWS($B$408:B472)</f>
        <v>65</v>
      </c>
      <c r="C472" s="133">
        <v>16</v>
      </c>
      <c r="D472" s="817" t="s">
        <v>196</v>
      </c>
      <c r="E472" s="818" t="s">
        <v>197</v>
      </c>
      <c r="F472" s="135" t="s">
        <v>198</v>
      </c>
      <c r="G472" s="18" t="s">
        <v>17</v>
      </c>
      <c r="H472" s="18"/>
      <c r="I472" s="142" t="s">
        <v>50</v>
      </c>
      <c r="J472" s="381">
        <v>30555</v>
      </c>
      <c r="K472" s="133">
        <f t="shared" ca="1" si="9"/>
        <v>39</v>
      </c>
      <c r="L472" s="145" t="s">
        <v>19</v>
      </c>
      <c r="M472" s="145" t="s">
        <v>42</v>
      </c>
      <c r="N472" s="147" t="s">
        <v>2471</v>
      </c>
    </row>
    <row r="473" spans="1:14">
      <c r="A473" s="7">
        <f>ROWS($A$3:A473)</f>
        <v>471</v>
      </c>
      <c r="B473" s="22">
        <f>ROWS($B$408:B473)</f>
        <v>66</v>
      </c>
      <c r="C473" s="133"/>
      <c r="D473" s="324"/>
      <c r="E473" s="818" t="s">
        <v>199</v>
      </c>
      <c r="F473" s="20" t="s">
        <v>200</v>
      </c>
      <c r="G473" s="18"/>
      <c r="H473" s="18" t="s">
        <v>7</v>
      </c>
      <c r="I473" s="142" t="s">
        <v>81</v>
      </c>
      <c r="J473" s="381">
        <v>29972</v>
      </c>
      <c r="K473" s="133">
        <f t="shared" ca="1" si="9"/>
        <v>40</v>
      </c>
      <c r="L473" s="145" t="s">
        <v>19</v>
      </c>
      <c r="M473" s="145" t="s">
        <v>42</v>
      </c>
      <c r="N473" s="148"/>
    </row>
    <row r="474" spans="1:14">
      <c r="A474" s="7">
        <f>ROWS($A$3:A474)</f>
        <v>472</v>
      </c>
      <c r="B474" s="22">
        <f>ROWS($B$408:B474)</f>
        <v>67</v>
      </c>
      <c r="C474" s="133"/>
      <c r="D474" s="324"/>
      <c r="E474" s="818" t="s">
        <v>201</v>
      </c>
      <c r="F474" s="20" t="s">
        <v>202</v>
      </c>
      <c r="G474" s="18" t="s">
        <v>17</v>
      </c>
      <c r="H474" s="18"/>
      <c r="I474" s="142" t="s">
        <v>23</v>
      </c>
      <c r="J474" s="381">
        <v>37969</v>
      </c>
      <c r="K474" s="133">
        <f t="shared" ca="1" si="9"/>
        <v>18</v>
      </c>
      <c r="L474" s="145" t="s">
        <v>24</v>
      </c>
      <c r="M474" s="145" t="s">
        <v>35</v>
      </c>
      <c r="N474" s="148"/>
    </row>
    <row r="475" spans="1:14">
      <c r="A475" s="7">
        <f>ROWS($A$3:A475)</f>
        <v>473</v>
      </c>
      <c r="B475" s="22">
        <f>ROWS($B$408:B475)</f>
        <v>68</v>
      </c>
      <c r="C475" s="133"/>
      <c r="D475" s="324"/>
      <c r="E475" s="818" t="s">
        <v>203</v>
      </c>
      <c r="F475" s="20" t="s">
        <v>204</v>
      </c>
      <c r="G475" s="18" t="s">
        <v>17</v>
      </c>
      <c r="H475" s="18"/>
      <c r="I475" s="142" t="s">
        <v>23</v>
      </c>
      <c r="J475" s="381">
        <v>39137</v>
      </c>
      <c r="K475" s="133">
        <f t="shared" ca="1" si="9"/>
        <v>15</v>
      </c>
      <c r="L475" s="145" t="s">
        <v>113</v>
      </c>
      <c r="M475" s="145" t="s">
        <v>35</v>
      </c>
      <c r="N475" s="148"/>
    </row>
    <row r="476" spans="1:14">
      <c r="A476" s="7">
        <f>ROWS($A$3:A476)</f>
        <v>474</v>
      </c>
      <c r="B476" s="22">
        <f>ROWS($B$408:B476)</f>
        <v>69</v>
      </c>
      <c r="C476" s="133"/>
      <c r="D476" s="324"/>
      <c r="E476" s="818" t="s">
        <v>205</v>
      </c>
      <c r="F476" s="20" t="s">
        <v>206</v>
      </c>
      <c r="G476" s="18"/>
      <c r="H476" s="18" t="s">
        <v>7</v>
      </c>
      <c r="I476" s="142" t="s">
        <v>23</v>
      </c>
      <c r="J476" s="381">
        <v>40076</v>
      </c>
      <c r="K476" s="133">
        <f t="shared" ca="1" si="9"/>
        <v>13</v>
      </c>
      <c r="L476" s="145" t="s">
        <v>38</v>
      </c>
      <c r="M476" s="145" t="s">
        <v>35</v>
      </c>
      <c r="N476" s="148"/>
    </row>
    <row r="477" spans="1:14">
      <c r="A477" s="7">
        <f>ROWS($A$3:A477)</f>
        <v>475</v>
      </c>
      <c r="B477" s="22">
        <f>ROWS($B$408:B477)</f>
        <v>70</v>
      </c>
      <c r="C477" s="133"/>
      <c r="D477" s="324"/>
      <c r="E477" s="818" t="s">
        <v>207</v>
      </c>
      <c r="F477" s="20" t="s">
        <v>208</v>
      </c>
      <c r="G477" s="18" t="s">
        <v>17</v>
      </c>
      <c r="H477" s="18"/>
      <c r="I477" s="142" t="s">
        <v>50</v>
      </c>
      <c r="J477" s="381">
        <v>44029</v>
      </c>
      <c r="K477" s="133">
        <f t="shared" ca="1" si="9"/>
        <v>2</v>
      </c>
      <c r="L477" s="145" t="s">
        <v>51</v>
      </c>
      <c r="M477" s="822" t="s">
        <v>52</v>
      </c>
      <c r="N477" s="148"/>
    </row>
    <row r="478" spans="1:14">
      <c r="A478" s="7">
        <f>ROWS($A$3:A478)</f>
        <v>476</v>
      </c>
      <c r="B478" s="22">
        <f>ROWS($B$408:B478)</f>
        <v>71</v>
      </c>
      <c r="C478" s="133">
        <v>17</v>
      </c>
      <c r="D478" s="817" t="s">
        <v>210</v>
      </c>
      <c r="E478" s="818" t="s">
        <v>211</v>
      </c>
      <c r="F478" s="135" t="s">
        <v>212</v>
      </c>
      <c r="G478" s="18" t="s">
        <v>17</v>
      </c>
      <c r="H478" s="18"/>
      <c r="I478" s="142" t="s">
        <v>23</v>
      </c>
      <c r="J478" s="381">
        <v>26017</v>
      </c>
      <c r="K478" s="133">
        <f t="shared" ca="1" si="9"/>
        <v>51</v>
      </c>
      <c r="L478" s="145" t="s">
        <v>19</v>
      </c>
      <c r="M478" s="145" t="s">
        <v>42</v>
      </c>
      <c r="N478" s="147" t="s">
        <v>2472</v>
      </c>
    </row>
    <row r="479" spans="1:14">
      <c r="A479" s="7">
        <f>ROWS($A$3:A479)</f>
        <v>477</v>
      </c>
      <c r="B479" s="22">
        <f>ROWS($B$408:B479)</f>
        <v>72</v>
      </c>
      <c r="C479" s="133"/>
      <c r="D479" s="324"/>
      <c r="E479" s="818" t="s">
        <v>213</v>
      </c>
      <c r="F479" s="20" t="s">
        <v>214</v>
      </c>
      <c r="G479" s="18"/>
      <c r="H479" s="18" t="s">
        <v>7</v>
      </c>
      <c r="I479" s="142" t="s">
        <v>215</v>
      </c>
      <c r="J479" s="381">
        <v>26898</v>
      </c>
      <c r="K479" s="133">
        <f t="shared" ca="1" si="9"/>
        <v>49</v>
      </c>
      <c r="L479" s="145" t="s">
        <v>19</v>
      </c>
      <c r="M479" s="145" t="s">
        <v>47</v>
      </c>
      <c r="N479" s="148"/>
    </row>
    <row r="480" spans="1:14">
      <c r="A480" s="7">
        <f>ROWS($A$3:A480)</f>
        <v>478</v>
      </c>
      <c r="B480" s="22">
        <f>ROWS($B$408:B480)</f>
        <v>73</v>
      </c>
      <c r="C480" s="133"/>
      <c r="D480" s="324"/>
      <c r="E480" s="818" t="s">
        <v>216</v>
      </c>
      <c r="F480" s="20" t="s">
        <v>217</v>
      </c>
      <c r="G480" s="18"/>
      <c r="H480" s="18" t="s">
        <v>7</v>
      </c>
      <c r="I480" s="142" t="s">
        <v>23</v>
      </c>
      <c r="J480" s="381">
        <v>37654</v>
      </c>
      <c r="K480" s="133">
        <f t="shared" ca="1" si="9"/>
        <v>19</v>
      </c>
      <c r="L480" s="145" t="s">
        <v>24</v>
      </c>
      <c r="M480" s="145" t="s">
        <v>35</v>
      </c>
      <c r="N480" s="148"/>
    </row>
    <row r="481" spans="1:14">
      <c r="A481" s="7">
        <f>ROWS($A$3:A481)</f>
        <v>479</v>
      </c>
      <c r="B481" s="22">
        <f>ROWS($B$408:B481)</f>
        <v>74</v>
      </c>
      <c r="C481" s="133"/>
      <c r="D481" s="324"/>
      <c r="E481" s="818" t="s">
        <v>218</v>
      </c>
      <c r="F481" s="20" t="s">
        <v>219</v>
      </c>
      <c r="G481" s="18" t="s">
        <v>17</v>
      </c>
      <c r="H481" s="18"/>
      <c r="I481" s="142" t="s">
        <v>50</v>
      </c>
      <c r="J481" s="381">
        <v>38197</v>
      </c>
      <c r="K481" s="133">
        <f t="shared" ca="1" si="9"/>
        <v>18</v>
      </c>
      <c r="L481" s="145" t="s">
        <v>24</v>
      </c>
      <c r="M481" s="145" t="s">
        <v>35</v>
      </c>
      <c r="N481" s="148"/>
    </row>
    <row r="482" spans="1:14">
      <c r="A482" s="7">
        <f>ROWS($A$3:A482)</f>
        <v>480</v>
      </c>
      <c r="B482" s="22">
        <f>ROWS($B$408:B482)</f>
        <v>75</v>
      </c>
      <c r="C482" s="133"/>
      <c r="D482" s="324"/>
      <c r="E482" s="818" t="s">
        <v>220</v>
      </c>
      <c r="F482" s="20" t="s">
        <v>221</v>
      </c>
      <c r="G482" s="18" t="s">
        <v>17</v>
      </c>
      <c r="H482" s="18"/>
      <c r="I482" s="142" t="s">
        <v>23</v>
      </c>
      <c r="J482" s="381">
        <v>40995</v>
      </c>
      <c r="K482" s="133">
        <f t="shared" ca="1" si="9"/>
        <v>10</v>
      </c>
      <c r="L482" s="145" t="s">
        <v>38</v>
      </c>
      <c r="M482" s="145" t="s">
        <v>35</v>
      </c>
      <c r="N482" s="148"/>
    </row>
    <row r="483" spans="1:14">
      <c r="A483" s="7">
        <f>ROWS($A$3:A483)</f>
        <v>481</v>
      </c>
      <c r="B483" s="22">
        <f>ROWS($B$408:B483)</f>
        <v>76</v>
      </c>
      <c r="C483" s="133">
        <v>18</v>
      </c>
      <c r="D483" s="817" t="s">
        <v>222</v>
      </c>
      <c r="E483" s="818" t="s">
        <v>223</v>
      </c>
      <c r="F483" s="135" t="s">
        <v>224</v>
      </c>
      <c r="G483" s="18"/>
      <c r="H483" s="18" t="s">
        <v>7</v>
      </c>
      <c r="I483" s="142" t="s">
        <v>225</v>
      </c>
      <c r="J483" s="381">
        <v>25110</v>
      </c>
      <c r="K483" s="133">
        <f t="shared" ca="1" si="9"/>
        <v>54</v>
      </c>
      <c r="L483" s="145" t="s">
        <v>19</v>
      </c>
      <c r="M483" s="145" t="s">
        <v>42</v>
      </c>
      <c r="N483" s="147" t="s">
        <v>2473</v>
      </c>
    </row>
    <row r="484" spans="1:14">
      <c r="A484" s="7">
        <f>ROWS($A$3:A484)</f>
        <v>482</v>
      </c>
      <c r="B484" s="22">
        <f>ROWS($B$408:B484)</f>
        <v>77</v>
      </c>
      <c r="C484" s="133"/>
      <c r="D484" s="324"/>
      <c r="E484" s="818" t="s">
        <v>226</v>
      </c>
      <c r="F484" s="20" t="s">
        <v>227</v>
      </c>
      <c r="G484" s="18" t="s">
        <v>17</v>
      </c>
      <c r="H484" s="18"/>
      <c r="I484" s="142" t="s">
        <v>50</v>
      </c>
      <c r="J484" s="381">
        <v>36121</v>
      </c>
      <c r="K484" s="133">
        <f t="shared" ca="1" si="9"/>
        <v>24</v>
      </c>
      <c r="L484" s="145" t="s">
        <v>19</v>
      </c>
      <c r="M484" s="145" t="s">
        <v>74</v>
      </c>
      <c r="N484" s="148"/>
    </row>
    <row r="485" spans="1:14">
      <c r="A485" s="7">
        <f>ROWS($A$3:A485)</f>
        <v>483</v>
      </c>
      <c r="B485" s="22">
        <f>ROWS($B$408:B485)</f>
        <v>78</v>
      </c>
      <c r="C485" s="133"/>
      <c r="D485" s="324"/>
      <c r="E485" s="818" t="s">
        <v>228</v>
      </c>
      <c r="F485" s="20" t="s">
        <v>229</v>
      </c>
      <c r="G485" s="18" t="s">
        <v>17</v>
      </c>
      <c r="H485" s="18"/>
      <c r="I485" s="142" t="s">
        <v>23</v>
      </c>
      <c r="J485" s="381">
        <v>37872</v>
      </c>
      <c r="K485" s="133">
        <f t="shared" ca="1" si="9"/>
        <v>19</v>
      </c>
      <c r="L485" s="145" t="s">
        <v>24</v>
      </c>
      <c r="M485" s="145" t="s">
        <v>27</v>
      </c>
      <c r="N485" s="148"/>
    </row>
    <row r="486" spans="1:14">
      <c r="A486" s="7">
        <f>ROWS($A$3:A486)</f>
        <v>484</v>
      </c>
      <c r="B486" s="22">
        <f>ROWS($B$408:B486)</f>
        <v>79</v>
      </c>
      <c r="C486" s="133"/>
      <c r="D486" s="324"/>
      <c r="E486" s="818" t="s">
        <v>230</v>
      </c>
      <c r="F486" s="20" t="s">
        <v>231</v>
      </c>
      <c r="G486" s="18" t="s">
        <v>17</v>
      </c>
      <c r="H486" s="18"/>
      <c r="I486" s="142" t="s">
        <v>23</v>
      </c>
      <c r="J486" s="381">
        <v>38961</v>
      </c>
      <c r="K486" s="133">
        <f t="shared" ca="1" si="9"/>
        <v>16</v>
      </c>
      <c r="L486" s="145" t="s">
        <v>113</v>
      </c>
      <c r="M486" s="145" t="s">
        <v>35</v>
      </c>
      <c r="N486" s="148"/>
    </row>
    <row r="487" spans="1:14">
      <c r="A487" s="7">
        <f>ROWS($A$3:A487)</f>
        <v>485</v>
      </c>
      <c r="B487" s="22">
        <f>ROWS($B$408:B487)</f>
        <v>80</v>
      </c>
      <c r="C487" s="133"/>
      <c r="D487" s="324"/>
      <c r="E487" s="818" t="s">
        <v>232</v>
      </c>
      <c r="F487" s="20" t="s">
        <v>233</v>
      </c>
      <c r="G487" s="18" t="s">
        <v>17</v>
      </c>
      <c r="H487" s="18"/>
      <c r="I487" s="142" t="s">
        <v>23</v>
      </c>
      <c r="J487" s="381">
        <v>39788</v>
      </c>
      <c r="K487" s="133">
        <f t="shared" ca="1" si="9"/>
        <v>13</v>
      </c>
      <c r="L487" s="145" t="s">
        <v>38</v>
      </c>
      <c r="M487" s="145" t="s">
        <v>35</v>
      </c>
      <c r="N487" s="148"/>
    </row>
    <row r="488" spans="1:14">
      <c r="A488" s="7">
        <f>ROWS($A$3:A488)</f>
        <v>486</v>
      </c>
      <c r="B488" s="22">
        <f>ROWS($B$408:B488)</f>
        <v>81</v>
      </c>
      <c r="C488" s="133">
        <v>19</v>
      </c>
      <c r="D488" s="817" t="s">
        <v>234</v>
      </c>
      <c r="E488" s="818" t="s">
        <v>235</v>
      </c>
      <c r="F488" s="135" t="s">
        <v>236</v>
      </c>
      <c r="G488" s="18" t="s">
        <v>17</v>
      </c>
      <c r="H488" s="18"/>
      <c r="I488" s="142" t="s">
        <v>50</v>
      </c>
      <c r="J488" s="381">
        <v>22017</v>
      </c>
      <c r="K488" s="133">
        <f t="shared" ca="1" si="9"/>
        <v>62</v>
      </c>
      <c r="L488" s="145" t="s">
        <v>19</v>
      </c>
      <c r="M488" s="145" t="s">
        <v>42</v>
      </c>
      <c r="N488" s="154"/>
    </row>
    <row r="489" spans="1:14">
      <c r="A489" s="7">
        <f>ROWS($A$3:A489)</f>
        <v>487</v>
      </c>
      <c r="B489" s="22">
        <f>ROWS($B$408:B489)</f>
        <v>82</v>
      </c>
      <c r="C489" s="133"/>
      <c r="D489" s="324"/>
      <c r="E489" s="818" t="s">
        <v>237</v>
      </c>
      <c r="F489" s="20" t="s">
        <v>238</v>
      </c>
      <c r="G489" s="18"/>
      <c r="H489" s="18" t="s">
        <v>7</v>
      </c>
      <c r="I489" s="142" t="s">
        <v>50</v>
      </c>
      <c r="J489" s="381">
        <v>25676</v>
      </c>
      <c r="K489" s="133">
        <f t="shared" ca="1" si="9"/>
        <v>52</v>
      </c>
      <c r="L489" s="145" t="s">
        <v>19</v>
      </c>
      <c r="M489" s="145" t="s">
        <v>42</v>
      </c>
      <c r="N489" s="148"/>
    </row>
    <row r="490" spans="1:14">
      <c r="A490" s="7">
        <f>ROWS($A$3:A490)</f>
        <v>488</v>
      </c>
      <c r="B490" s="22">
        <f>ROWS($B$408:B490)</f>
        <v>83</v>
      </c>
      <c r="C490" s="133"/>
      <c r="D490" s="324"/>
      <c r="E490" s="818" t="s">
        <v>239</v>
      </c>
      <c r="F490" s="20" t="s">
        <v>240</v>
      </c>
      <c r="G490" s="18" t="s">
        <v>17</v>
      </c>
      <c r="H490" s="18"/>
      <c r="I490" s="142" t="s">
        <v>50</v>
      </c>
      <c r="J490" s="381">
        <v>33968</v>
      </c>
      <c r="K490" s="133">
        <f t="shared" ca="1" si="9"/>
        <v>29</v>
      </c>
      <c r="L490" s="145" t="s">
        <v>24</v>
      </c>
      <c r="M490" s="145" t="s">
        <v>42</v>
      </c>
      <c r="N490" s="148"/>
    </row>
    <row r="491" spans="1:14">
      <c r="A491" s="7">
        <f>ROWS($A$3:A491)</f>
        <v>489</v>
      </c>
      <c r="B491" s="22">
        <f>ROWS($B$408:B491)</f>
        <v>84</v>
      </c>
      <c r="C491" s="133"/>
      <c r="D491" s="324"/>
      <c r="E491" s="818" t="s">
        <v>241</v>
      </c>
      <c r="F491" s="20" t="s">
        <v>242</v>
      </c>
      <c r="G491" s="18"/>
      <c r="H491" s="18" t="s">
        <v>7</v>
      </c>
      <c r="I491" s="142" t="s">
        <v>50</v>
      </c>
      <c r="J491" s="381">
        <v>34580</v>
      </c>
      <c r="K491" s="133">
        <f t="shared" ca="1" si="9"/>
        <v>28</v>
      </c>
      <c r="L491" s="145" t="s">
        <v>98</v>
      </c>
      <c r="M491" s="145" t="s">
        <v>74</v>
      </c>
      <c r="N491" s="148"/>
    </row>
    <row r="492" spans="1:14">
      <c r="A492" s="7">
        <f>ROWS($A$3:A492)</f>
        <v>490</v>
      </c>
      <c r="B492" s="22">
        <f>ROWS($B$408:B492)</f>
        <v>85</v>
      </c>
      <c r="C492" s="133"/>
      <c r="D492" s="324"/>
      <c r="E492" s="818" t="s">
        <v>243</v>
      </c>
      <c r="F492" s="20" t="s">
        <v>244</v>
      </c>
      <c r="G492" s="18" t="s">
        <v>17</v>
      </c>
      <c r="H492" s="18"/>
      <c r="I492" s="142" t="s">
        <v>50</v>
      </c>
      <c r="J492" s="381">
        <v>36786</v>
      </c>
      <c r="K492" s="133">
        <f t="shared" ca="1" si="9"/>
        <v>22</v>
      </c>
      <c r="L492" s="145" t="s">
        <v>82</v>
      </c>
      <c r="M492" s="145" t="s">
        <v>245</v>
      </c>
      <c r="N492" s="148"/>
    </row>
    <row r="493" spans="1:14">
      <c r="A493" s="7">
        <f>ROWS($A$3:A493)</f>
        <v>491</v>
      </c>
      <c r="B493" s="22">
        <f>ROWS($B$408:B493)</f>
        <v>86</v>
      </c>
      <c r="C493" s="133">
        <v>20</v>
      </c>
      <c r="D493" s="817" t="s">
        <v>246</v>
      </c>
      <c r="E493" s="818" t="s">
        <v>247</v>
      </c>
      <c r="F493" s="135" t="s">
        <v>248</v>
      </c>
      <c r="G493" s="18" t="s">
        <v>17</v>
      </c>
      <c r="H493" s="18"/>
      <c r="I493" s="142" t="s">
        <v>249</v>
      </c>
      <c r="J493" s="381">
        <v>25140</v>
      </c>
      <c r="K493" s="133">
        <f t="shared" ca="1" si="9"/>
        <v>54</v>
      </c>
      <c r="L493" s="145" t="s">
        <v>19</v>
      </c>
      <c r="M493" s="145" t="s">
        <v>42</v>
      </c>
      <c r="N493" s="154" t="s">
        <v>1184</v>
      </c>
    </row>
    <row r="494" spans="1:14">
      <c r="A494" s="7">
        <f>ROWS($A$3:A494)</f>
        <v>492</v>
      </c>
      <c r="B494" s="22">
        <f>ROWS($B$408:B494)</f>
        <v>87</v>
      </c>
      <c r="C494" s="133"/>
      <c r="D494" s="324"/>
      <c r="E494" s="818" t="s">
        <v>250</v>
      </c>
      <c r="F494" s="20" t="s">
        <v>251</v>
      </c>
      <c r="G494" s="18"/>
      <c r="H494" s="18" t="s">
        <v>7</v>
      </c>
      <c r="I494" s="142" t="s">
        <v>50</v>
      </c>
      <c r="J494" s="381">
        <v>25295</v>
      </c>
      <c r="K494" s="133">
        <f t="shared" ca="1" si="9"/>
        <v>53</v>
      </c>
      <c r="L494" s="145" t="s">
        <v>19</v>
      </c>
      <c r="M494" s="145" t="s">
        <v>252</v>
      </c>
      <c r="N494" s="148"/>
    </row>
    <row r="495" spans="1:14">
      <c r="A495" s="7">
        <f>ROWS($A$3:A495)</f>
        <v>493</v>
      </c>
      <c r="B495" s="22">
        <f>ROWS($B$408:B495)</f>
        <v>88</v>
      </c>
      <c r="C495" s="133"/>
      <c r="D495" s="324"/>
      <c r="E495" s="818" t="s">
        <v>253</v>
      </c>
      <c r="F495" s="20" t="s">
        <v>254</v>
      </c>
      <c r="G495" s="18" t="s">
        <v>17</v>
      </c>
      <c r="H495" s="18"/>
      <c r="I495" s="142" t="s">
        <v>50</v>
      </c>
      <c r="J495" s="381">
        <v>38224</v>
      </c>
      <c r="K495" s="133">
        <f t="shared" ca="1" si="9"/>
        <v>18</v>
      </c>
      <c r="L495" s="145" t="s">
        <v>24</v>
      </c>
      <c r="M495" s="145" t="s">
        <v>35</v>
      </c>
      <c r="N495" s="148"/>
    </row>
    <row r="496" spans="1:14">
      <c r="A496" s="7">
        <f>ROWS($A$3:A496)</f>
        <v>494</v>
      </c>
      <c r="B496" s="22">
        <f>ROWS($B$408:B496)</f>
        <v>89</v>
      </c>
      <c r="C496" s="133"/>
      <c r="D496" s="324"/>
      <c r="E496" s="818" t="s">
        <v>255</v>
      </c>
      <c r="F496" s="20" t="s">
        <v>256</v>
      </c>
      <c r="G496" s="18" t="s">
        <v>17</v>
      </c>
      <c r="H496" s="18"/>
      <c r="I496" s="142" t="s">
        <v>50</v>
      </c>
      <c r="J496" s="381">
        <v>38988</v>
      </c>
      <c r="K496" s="133">
        <f t="shared" ca="1" si="9"/>
        <v>16</v>
      </c>
      <c r="L496" s="145" t="s">
        <v>113</v>
      </c>
      <c r="M496" s="145" t="s">
        <v>35</v>
      </c>
      <c r="N496" s="148"/>
    </row>
    <row r="497" spans="1:14">
      <c r="A497" s="7">
        <f>ROWS($A$3:A497)</f>
        <v>495</v>
      </c>
      <c r="B497" s="22">
        <f>ROWS($B$408:B497)</f>
        <v>90</v>
      </c>
      <c r="C497" s="133">
        <v>21</v>
      </c>
      <c r="D497" s="817" t="s">
        <v>257</v>
      </c>
      <c r="E497" s="818" t="s">
        <v>258</v>
      </c>
      <c r="F497" s="135" t="s">
        <v>259</v>
      </c>
      <c r="G497" s="18"/>
      <c r="H497" s="18" t="s">
        <v>7</v>
      </c>
      <c r="I497" s="142" t="s">
        <v>260</v>
      </c>
      <c r="J497" s="381">
        <v>19829</v>
      </c>
      <c r="K497" s="133">
        <f t="shared" ca="1" si="9"/>
        <v>68</v>
      </c>
      <c r="L497" s="145" t="s">
        <v>113</v>
      </c>
      <c r="M497" s="145" t="s">
        <v>20</v>
      </c>
      <c r="N497" s="154"/>
    </row>
    <row r="498" spans="1:14">
      <c r="A498" s="7">
        <f>ROWS($A$3:A498)</f>
        <v>496</v>
      </c>
      <c r="B498" s="22">
        <f>ROWS($B$408:B498)</f>
        <v>91</v>
      </c>
      <c r="C498" s="133">
        <v>22</v>
      </c>
      <c r="D498" s="817" t="s">
        <v>261</v>
      </c>
      <c r="E498" s="818" t="s">
        <v>262</v>
      </c>
      <c r="F498" s="135" t="s">
        <v>263</v>
      </c>
      <c r="G498" s="18" t="s">
        <v>17</v>
      </c>
      <c r="H498" s="18"/>
      <c r="I498" s="142" t="s">
        <v>50</v>
      </c>
      <c r="J498" s="381">
        <v>30619</v>
      </c>
      <c r="K498" s="133">
        <f t="shared" ca="1" si="9"/>
        <v>39</v>
      </c>
      <c r="L498" s="145" t="s">
        <v>24</v>
      </c>
      <c r="M498" s="145" t="s">
        <v>166</v>
      </c>
      <c r="N498" s="147" t="s">
        <v>2474</v>
      </c>
    </row>
    <row r="499" spans="1:14">
      <c r="A499" s="7">
        <f>ROWS($A$3:A499)</f>
        <v>497</v>
      </c>
      <c r="B499" s="22">
        <f>ROWS($B$408:B499)</f>
        <v>92</v>
      </c>
      <c r="C499" s="133"/>
      <c r="D499" s="324"/>
      <c r="E499" s="818" t="s">
        <v>264</v>
      </c>
      <c r="F499" s="20" t="s">
        <v>265</v>
      </c>
      <c r="G499" s="18"/>
      <c r="H499" s="18" t="s">
        <v>7</v>
      </c>
      <c r="I499" s="142" t="s">
        <v>266</v>
      </c>
      <c r="J499" s="381">
        <v>33550</v>
      </c>
      <c r="K499" s="133">
        <f t="shared" ca="1" si="9"/>
        <v>31</v>
      </c>
      <c r="L499" s="145" t="s">
        <v>24</v>
      </c>
      <c r="M499" s="145" t="s">
        <v>47</v>
      </c>
      <c r="N499" s="148"/>
    </row>
    <row r="500" spans="1:14">
      <c r="A500" s="7">
        <f>ROWS($A$3:A500)</f>
        <v>498</v>
      </c>
      <c r="B500" s="22">
        <f>ROWS($B$408:B500)</f>
        <v>93</v>
      </c>
      <c r="C500" s="133"/>
      <c r="D500" s="324"/>
      <c r="E500" s="818" t="s">
        <v>267</v>
      </c>
      <c r="F500" s="20" t="s">
        <v>268</v>
      </c>
      <c r="G500" s="18"/>
      <c r="H500" s="18" t="s">
        <v>7</v>
      </c>
      <c r="I500" s="142" t="s">
        <v>269</v>
      </c>
      <c r="J500" s="381">
        <v>43485</v>
      </c>
      <c r="K500" s="133">
        <f t="shared" ca="1" si="9"/>
        <v>3</v>
      </c>
      <c r="L500" s="145" t="s">
        <v>51</v>
      </c>
      <c r="M500" s="145" t="s">
        <v>52</v>
      </c>
      <c r="N500" s="148"/>
    </row>
    <row r="501" spans="1:14">
      <c r="A501" s="7">
        <f>ROWS($A$3:A501)</f>
        <v>499</v>
      </c>
      <c r="B501" s="22">
        <f>ROWS($B$408:B501)</f>
        <v>94</v>
      </c>
      <c r="C501" s="325"/>
      <c r="D501" s="324"/>
      <c r="E501" s="818" t="s">
        <v>270</v>
      </c>
      <c r="F501" s="20" t="s">
        <v>271</v>
      </c>
      <c r="G501" s="18"/>
      <c r="H501" s="18" t="s">
        <v>7</v>
      </c>
      <c r="I501" s="142" t="s">
        <v>81</v>
      </c>
      <c r="J501" s="381">
        <v>43993</v>
      </c>
      <c r="K501" s="133">
        <f t="shared" ca="1" si="9"/>
        <v>2</v>
      </c>
      <c r="L501" s="145" t="s">
        <v>51</v>
      </c>
      <c r="M501" s="145" t="s">
        <v>52</v>
      </c>
      <c r="N501" s="148"/>
    </row>
    <row r="502" spans="1:14">
      <c r="A502" s="7">
        <f>ROWS($A$3:A502)</f>
        <v>500</v>
      </c>
      <c r="B502" s="22">
        <f>ROWS($B$408:B502)</f>
        <v>95</v>
      </c>
      <c r="C502" s="133">
        <v>23</v>
      </c>
      <c r="D502" s="817" t="s">
        <v>272</v>
      </c>
      <c r="E502" s="818" t="s">
        <v>273</v>
      </c>
      <c r="F502" s="135" t="s">
        <v>2363</v>
      </c>
      <c r="G502" s="18"/>
      <c r="H502" s="18" t="s">
        <v>7</v>
      </c>
      <c r="I502" s="142" t="s">
        <v>139</v>
      </c>
      <c r="J502" s="381">
        <v>21715</v>
      </c>
      <c r="K502" s="133">
        <f t="shared" ca="1" si="9"/>
        <v>63</v>
      </c>
      <c r="L502" s="145" t="s">
        <v>113</v>
      </c>
      <c r="M502" s="145" t="s">
        <v>20</v>
      </c>
      <c r="N502" s="147" t="s">
        <v>2475</v>
      </c>
    </row>
    <row r="503" spans="1:14">
      <c r="A503" s="7">
        <f>ROWS($A$3:A503)</f>
        <v>501</v>
      </c>
      <c r="B503" s="22">
        <f>ROWS($B$408:B503)</f>
        <v>96</v>
      </c>
      <c r="C503" s="133"/>
      <c r="D503" s="324"/>
      <c r="E503" s="155" t="s">
        <v>275</v>
      </c>
      <c r="F503" s="156" t="s">
        <v>276</v>
      </c>
      <c r="G503" s="18" t="s">
        <v>17</v>
      </c>
      <c r="H503" s="18"/>
      <c r="I503" s="142" t="s">
        <v>23</v>
      </c>
      <c r="J503" s="381">
        <v>34709</v>
      </c>
      <c r="K503" s="133">
        <f t="shared" ca="1" si="9"/>
        <v>27</v>
      </c>
      <c r="L503" s="145" t="s">
        <v>19</v>
      </c>
      <c r="M503" s="145" t="s">
        <v>42</v>
      </c>
      <c r="N503" s="148"/>
    </row>
    <row r="504" spans="1:14">
      <c r="A504" s="7">
        <f>ROWS($A$3:A504)</f>
        <v>502</v>
      </c>
      <c r="B504" s="22">
        <f>ROWS($B$408:B504)</f>
        <v>97</v>
      </c>
      <c r="C504" s="133"/>
      <c r="D504" s="324"/>
      <c r="E504" s="818" t="s">
        <v>277</v>
      </c>
      <c r="F504" s="20" t="s">
        <v>278</v>
      </c>
      <c r="G504" s="18"/>
      <c r="H504" s="18" t="s">
        <v>7</v>
      </c>
      <c r="I504" s="142" t="s">
        <v>23</v>
      </c>
      <c r="J504" s="381">
        <v>36914</v>
      </c>
      <c r="K504" s="133">
        <f t="shared" ca="1" si="9"/>
        <v>21</v>
      </c>
      <c r="L504" s="145" t="s">
        <v>19</v>
      </c>
      <c r="M504" s="145" t="s">
        <v>74</v>
      </c>
      <c r="N504" s="148"/>
    </row>
    <row r="505" spans="1:14">
      <c r="A505" s="7">
        <f>ROWS($A$3:A505)</f>
        <v>503</v>
      </c>
      <c r="B505" s="22">
        <f>ROWS($B$408:B505)</f>
        <v>98</v>
      </c>
      <c r="C505" s="133">
        <v>24</v>
      </c>
      <c r="D505" s="817" t="s">
        <v>279</v>
      </c>
      <c r="E505" s="818" t="s">
        <v>280</v>
      </c>
      <c r="F505" s="135" t="s">
        <v>281</v>
      </c>
      <c r="G505" s="18" t="s">
        <v>17</v>
      </c>
      <c r="H505" s="18"/>
      <c r="I505" s="142" t="s">
        <v>23</v>
      </c>
      <c r="J505" s="381">
        <v>23173</v>
      </c>
      <c r="K505" s="133">
        <f t="shared" ca="1" si="9"/>
        <v>59</v>
      </c>
      <c r="L505" s="145" t="s">
        <v>24</v>
      </c>
      <c r="M505" s="145" t="s">
        <v>42</v>
      </c>
      <c r="N505" s="147" t="s">
        <v>2476</v>
      </c>
    </row>
    <row r="506" spans="1:14">
      <c r="A506" s="7">
        <f>ROWS($A$3:A506)</f>
        <v>504</v>
      </c>
      <c r="B506" s="22">
        <f>ROWS($B$408:B506)</f>
        <v>99</v>
      </c>
      <c r="C506" s="133"/>
      <c r="D506" s="324"/>
      <c r="E506" s="818" t="s">
        <v>282</v>
      </c>
      <c r="F506" s="20" t="s">
        <v>283</v>
      </c>
      <c r="G506" s="18"/>
      <c r="H506" s="18" t="s">
        <v>7</v>
      </c>
      <c r="I506" s="142" t="s">
        <v>284</v>
      </c>
      <c r="J506" s="381">
        <v>24420</v>
      </c>
      <c r="K506" s="133">
        <f t="shared" ca="1" si="9"/>
        <v>56</v>
      </c>
      <c r="L506" s="145" t="s">
        <v>24</v>
      </c>
      <c r="M506" s="145" t="s">
        <v>42</v>
      </c>
      <c r="N506" s="148"/>
    </row>
    <row r="507" spans="1:14">
      <c r="A507" s="7">
        <f>ROWS($A$3:A507)</f>
        <v>505</v>
      </c>
      <c r="B507" s="22">
        <f>ROWS($B$408:B507)</f>
        <v>100</v>
      </c>
      <c r="C507" s="133"/>
      <c r="D507" s="324"/>
      <c r="E507" s="818" t="s">
        <v>285</v>
      </c>
      <c r="F507" s="20" t="s">
        <v>286</v>
      </c>
      <c r="G507" s="18" t="s">
        <v>17</v>
      </c>
      <c r="H507" s="18"/>
      <c r="I507" s="142" t="s">
        <v>23</v>
      </c>
      <c r="J507" s="381">
        <v>33497</v>
      </c>
      <c r="K507" s="133">
        <f t="shared" ca="1" si="9"/>
        <v>31</v>
      </c>
      <c r="L507" s="145" t="s">
        <v>24</v>
      </c>
      <c r="M507" s="145" t="s">
        <v>52</v>
      </c>
      <c r="N507" s="148"/>
    </row>
    <row r="508" spans="1:14">
      <c r="A508" s="7">
        <f>ROWS($A$3:A508)</f>
        <v>506</v>
      </c>
      <c r="B508" s="22">
        <f>ROWS($B$408:B508)</f>
        <v>101</v>
      </c>
      <c r="C508" s="133"/>
      <c r="D508" s="324"/>
      <c r="E508" s="818" t="s">
        <v>287</v>
      </c>
      <c r="F508" s="20" t="s">
        <v>288</v>
      </c>
      <c r="G508" s="18" t="s">
        <v>17</v>
      </c>
      <c r="H508" s="18"/>
      <c r="I508" s="142" t="s">
        <v>50</v>
      </c>
      <c r="J508" s="381">
        <v>39986</v>
      </c>
      <c r="K508" s="133">
        <f t="shared" ca="1" si="9"/>
        <v>13</v>
      </c>
      <c r="L508" s="145" t="s">
        <v>38</v>
      </c>
      <c r="M508" s="145" t="s">
        <v>35</v>
      </c>
      <c r="N508" s="148"/>
    </row>
    <row r="509" spans="1:14">
      <c r="A509" s="7">
        <f>ROWS($A$3:A509)</f>
        <v>507</v>
      </c>
      <c r="B509" s="22">
        <f>ROWS($B$408:B509)</f>
        <v>102</v>
      </c>
      <c r="C509" s="133"/>
      <c r="D509" s="324"/>
      <c r="E509" s="818" t="s">
        <v>289</v>
      </c>
      <c r="F509" s="20" t="s">
        <v>290</v>
      </c>
      <c r="G509" s="18"/>
      <c r="H509" s="18" t="s">
        <v>7</v>
      </c>
      <c r="I509" s="142" t="s">
        <v>50</v>
      </c>
      <c r="J509" s="381">
        <v>41158</v>
      </c>
      <c r="K509" s="133">
        <f t="shared" ca="1" si="9"/>
        <v>10</v>
      </c>
      <c r="L509" s="145" t="s">
        <v>38</v>
      </c>
      <c r="M509" s="145" t="s">
        <v>35</v>
      </c>
      <c r="N509" s="148"/>
    </row>
    <row r="510" spans="1:14">
      <c r="A510" s="7">
        <f>ROWS($A$3:A510)</f>
        <v>508</v>
      </c>
      <c r="B510" s="22">
        <f>ROWS($B$408:B510)</f>
        <v>103</v>
      </c>
      <c r="C510" s="133"/>
      <c r="D510" s="324"/>
      <c r="E510" s="818" t="s">
        <v>291</v>
      </c>
      <c r="F510" s="20" t="s">
        <v>292</v>
      </c>
      <c r="G510" s="18"/>
      <c r="H510" s="18" t="s">
        <v>7</v>
      </c>
      <c r="I510" s="142" t="s">
        <v>293</v>
      </c>
      <c r="J510" s="381">
        <v>41281</v>
      </c>
      <c r="K510" s="133">
        <f t="shared" ca="1" si="9"/>
        <v>9</v>
      </c>
      <c r="L510" s="145" t="s">
        <v>38</v>
      </c>
      <c r="M510" s="145" t="s">
        <v>35</v>
      </c>
      <c r="N510" s="148"/>
    </row>
    <row r="511" spans="1:14">
      <c r="A511" s="7">
        <f>ROWS($A$3:A511)</f>
        <v>509</v>
      </c>
      <c r="B511" s="22">
        <f>ROWS($B$408:B511)</f>
        <v>104</v>
      </c>
      <c r="C511" s="133">
        <v>25</v>
      </c>
      <c r="D511" s="817" t="s">
        <v>294</v>
      </c>
      <c r="E511" s="818" t="s">
        <v>295</v>
      </c>
      <c r="F511" s="135" t="s">
        <v>296</v>
      </c>
      <c r="G511" s="18" t="s">
        <v>17</v>
      </c>
      <c r="H511" s="18"/>
      <c r="I511" s="142" t="s">
        <v>23</v>
      </c>
      <c r="J511" s="381">
        <v>31401</v>
      </c>
      <c r="K511" s="133">
        <f t="shared" ca="1" si="9"/>
        <v>36</v>
      </c>
      <c r="L511" s="145" t="s">
        <v>19</v>
      </c>
      <c r="M511" s="145" t="s">
        <v>42</v>
      </c>
      <c r="N511" s="147" t="s">
        <v>2477</v>
      </c>
    </row>
    <row r="512" spans="1:14">
      <c r="A512" s="7">
        <f>ROWS($A$3:A512)</f>
        <v>510</v>
      </c>
      <c r="B512" s="22">
        <f>ROWS($B$408:B512)</f>
        <v>105</v>
      </c>
      <c r="C512" s="133"/>
      <c r="D512" s="324"/>
      <c r="E512" s="818" t="s">
        <v>297</v>
      </c>
      <c r="F512" s="20" t="s">
        <v>298</v>
      </c>
      <c r="G512" s="18"/>
      <c r="H512" s="18" t="s">
        <v>7</v>
      </c>
      <c r="I512" s="142" t="s">
        <v>299</v>
      </c>
      <c r="J512" s="381">
        <v>30553</v>
      </c>
      <c r="K512" s="133">
        <f t="shared" ca="1" si="9"/>
        <v>39</v>
      </c>
      <c r="L512" s="145" t="s">
        <v>19</v>
      </c>
      <c r="M512" s="145" t="s">
        <v>42</v>
      </c>
      <c r="N512" s="148"/>
    </row>
    <row r="513" spans="1:14">
      <c r="A513" s="7">
        <f>ROWS($A$3:A513)</f>
        <v>511</v>
      </c>
      <c r="B513" s="22">
        <f>ROWS($B$408:B513)</f>
        <v>106</v>
      </c>
      <c r="C513" s="133"/>
      <c r="D513" s="324"/>
      <c r="E513" s="818" t="s">
        <v>300</v>
      </c>
      <c r="F513" s="20" t="s">
        <v>301</v>
      </c>
      <c r="G513" s="18"/>
      <c r="H513" s="18" t="s">
        <v>7</v>
      </c>
      <c r="I513" s="142" t="s">
        <v>50</v>
      </c>
      <c r="J513" s="381">
        <v>41097</v>
      </c>
      <c r="K513" s="133">
        <f t="shared" ca="1" si="9"/>
        <v>10</v>
      </c>
      <c r="L513" s="145" t="s">
        <v>38</v>
      </c>
      <c r="M513" s="145" t="s">
        <v>35</v>
      </c>
      <c r="N513" s="148"/>
    </row>
    <row r="514" spans="1:14">
      <c r="A514" s="7">
        <f>ROWS($A$3:A514)</f>
        <v>512</v>
      </c>
      <c r="B514" s="22">
        <f>ROWS($B$408:B514)</f>
        <v>107</v>
      </c>
      <c r="C514" s="133"/>
      <c r="D514" s="324"/>
      <c r="E514" s="19" t="s">
        <v>302</v>
      </c>
      <c r="F514" s="20" t="s">
        <v>303</v>
      </c>
      <c r="G514" s="18" t="s">
        <v>17</v>
      </c>
      <c r="H514" s="18"/>
      <c r="I514" s="142" t="s">
        <v>50</v>
      </c>
      <c r="J514" s="381">
        <v>44299</v>
      </c>
      <c r="K514" s="133">
        <v>0</v>
      </c>
      <c r="L514" s="145" t="s">
        <v>51</v>
      </c>
      <c r="M514" s="145" t="s">
        <v>52</v>
      </c>
      <c r="N514" s="148"/>
    </row>
    <row r="515" spans="1:14">
      <c r="A515" s="7">
        <f>ROWS($A$3:A515)</f>
        <v>513</v>
      </c>
      <c r="B515" s="22">
        <f>ROWS($B$408:B515)</f>
        <v>108</v>
      </c>
      <c r="C515" s="133"/>
      <c r="D515" s="324"/>
      <c r="E515" s="818" t="s">
        <v>304</v>
      </c>
      <c r="F515" s="20" t="s">
        <v>305</v>
      </c>
      <c r="G515" s="18"/>
      <c r="H515" s="18" t="s">
        <v>7</v>
      </c>
      <c r="I515" s="142" t="s">
        <v>50</v>
      </c>
      <c r="J515" s="381">
        <v>42177</v>
      </c>
      <c r="K515" s="133">
        <f t="shared" ca="1" si="9"/>
        <v>7</v>
      </c>
      <c r="L515" s="145" t="s">
        <v>51</v>
      </c>
      <c r="M515" s="145" t="s">
        <v>52</v>
      </c>
      <c r="N515" s="148"/>
    </row>
    <row r="516" spans="1:14">
      <c r="A516" s="7">
        <f>ROWS($A$3:A516)</f>
        <v>514</v>
      </c>
      <c r="B516" s="22">
        <f>ROWS($B$408:B516)</f>
        <v>109</v>
      </c>
      <c r="C516" s="133">
        <v>26</v>
      </c>
      <c r="D516" s="817" t="s">
        <v>306</v>
      </c>
      <c r="E516" s="818" t="s">
        <v>307</v>
      </c>
      <c r="F516" s="135" t="s">
        <v>308</v>
      </c>
      <c r="G516" s="18" t="s">
        <v>17</v>
      </c>
      <c r="H516" s="18"/>
      <c r="I516" s="142" t="s">
        <v>23</v>
      </c>
      <c r="J516" s="381">
        <v>22169</v>
      </c>
      <c r="K516" s="133">
        <f t="shared" ca="1" si="9"/>
        <v>62</v>
      </c>
      <c r="L516" s="145" t="s">
        <v>24</v>
      </c>
      <c r="M516" s="145" t="s">
        <v>42</v>
      </c>
      <c r="N516" s="824" t="s">
        <v>2478</v>
      </c>
    </row>
    <row r="517" spans="1:14">
      <c r="A517" s="7">
        <f>ROWS($A$3:A517)</f>
        <v>515</v>
      </c>
      <c r="B517" s="22">
        <f>ROWS($B$408:B517)</f>
        <v>110</v>
      </c>
      <c r="C517" s="133"/>
      <c r="D517" s="324"/>
      <c r="E517" s="818" t="s">
        <v>309</v>
      </c>
      <c r="F517" s="20" t="s">
        <v>310</v>
      </c>
      <c r="G517" s="18"/>
      <c r="H517" s="18" t="s">
        <v>7</v>
      </c>
      <c r="I517" s="142" t="s">
        <v>311</v>
      </c>
      <c r="J517" s="381">
        <v>28115</v>
      </c>
      <c r="K517" s="133">
        <f t="shared" ca="1" si="9"/>
        <v>45</v>
      </c>
      <c r="L517" s="145" t="s">
        <v>24</v>
      </c>
      <c r="M517" s="145" t="s">
        <v>20</v>
      </c>
      <c r="N517" s="148"/>
    </row>
    <row r="518" spans="1:14">
      <c r="A518" s="7">
        <f>ROWS($A$3:A518)</f>
        <v>516</v>
      </c>
      <c r="B518" s="22">
        <f>ROWS($B$408:B518)</f>
        <v>111</v>
      </c>
      <c r="C518" s="133"/>
      <c r="D518" s="324"/>
      <c r="E518" s="818" t="s">
        <v>312</v>
      </c>
      <c r="F518" s="20" t="s">
        <v>313</v>
      </c>
      <c r="G518" s="18" t="s">
        <v>17</v>
      </c>
      <c r="H518" s="18"/>
      <c r="I518" s="142" t="s">
        <v>50</v>
      </c>
      <c r="J518" s="381">
        <v>35397</v>
      </c>
      <c r="K518" s="133">
        <f t="shared" ca="1" si="9"/>
        <v>26</v>
      </c>
      <c r="L518" s="145" t="s">
        <v>19</v>
      </c>
      <c r="M518" s="145" t="s">
        <v>314</v>
      </c>
      <c r="N518" s="148"/>
    </row>
    <row r="519" spans="1:14">
      <c r="A519" s="7">
        <f>ROWS($A$3:A519)</f>
        <v>517</v>
      </c>
      <c r="B519" s="22">
        <f>ROWS($B$408:B519)</f>
        <v>112</v>
      </c>
      <c r="C519" s="133"/>
      <c r="D519" s="324"/>
      <c r="E519" s="818" t="s">
        <v>315</v>
      </c>
      <c r="F519" s="20" t="s">
        <v>316</v>
      </c>
      <c r="G519" s="18"/>
      <c r="H519" s="18" t="s">
        <v>7</v>
      </c>
      <c r="I519" s="142" t="s">
        <v>50</v>
      </c>
      <c r="J519" s="381">
        <v>36360</v>
      </c>
      <c r="K519" s="133">
        <f t="shared" ca="1" si="9"/>
        <v>23</v>
      </c>
      <c r="L519" s="145" t="s">
        <v>19</v>
      </c>
      <c r="M519" s="145" t="s">
        <v>317</v>
      </c>
      <c r="N519" s="148"/>
    </row>
    <row r="520" spans="1:14">
      <c r="A520" s="7">
        <f>ROWS($A$3:A520)</f>
        <v>518</v>
      </c>
      <c r="B520" s="22">
        <f>ROWS($B$408:B520)</f>
        <v>113</v>
      </c>
      <c r="C520" s="133"/>
      <c r="D520" s="324"/>
      <c r="E520" s="818" t="s">
        <v>318</v>
      </c>
      <c r="F520" s="20" t="s">
        <v>319</v>
      </c>
      <c r="G520" s="18"/>
      <c r="H520" s="18" t="s">
        <v>7</v>
      </c>
      <c r="I520" s="142" t="s">
        <v>50</v>
      </c>
      <c r="J520" s="381">
        <v>36360</v>
      </c>
      <c r="K520" s="133">
        <f t="shared" ca="1" si="9"/>
        <v>23</v>
      </c>
      <c r="L520" s="145" t="s">
        <v>19</v>
      </c>
      <c r="M520" s="145" t="s">
        <v>317</v>
      </c>
      <c r="N520" s="148"/>
    </row>
    <row r="521" spans="1:14">
      <c r="A521" s="7">
        <f>ROWS($A$3:A521)</f>
        <v>519</v>
      </c>
      <c r="B521" s="22">
        <f>ROWS($B$408:B521)</f>
        <v>114</v>
      </c>
      <c r="C521" s="133">
        <v>27</v>
      </c>
      <c r="D521" s="817" t="s">
        <v>320</v>
      </c>
      <c r="E521" s="818" t="s">
        <v>321</v>
      </c>
      <c r="F521" s="135" t="s">
        <v>322</v>
      </c>
      <c r="G521" s="18" t="s">
        <v>17</v>
      </c>
      <c r="H521" s="18"/>
      <c r="I521" s="142" t="s">
        <v>323</v>
      </c>
      <c r="J521" s="381">
        <v>23725</v>
      </c>
      <c r="K521" s="133">
        <f t="shared" ca="1" si="9"/>
        <v>57</v>
      </c>
      <c r="L521" s="145" t="s">
        <v>19</v>
      </c>
      <c r="M521" s="145" t="s">
        <v>42</v>
      </c>
      <c r="N521" s="154" t="s">
        <v>1184</v>
      </c>
    </row>
    <row r="522" spans="1:14">
      <c r="A522" s="7">
        <f>ROWS($A$3:A522)</f>
        <v>520</v>
      </c>
      <c r="B522" s="22">
        <f>ROWS($B$408:B522)</f>
        <v>115</v>
      </c>
      <c r="C522" s="133"/>
      <c r="D522" s="324"/>
      <c r="E522" s="818" t="s">
        <v>324</v>
      </c>
      <c r="F522" s="20" t="s">
        <v>325</v>
      </c>
      <c r="G522" s="18"/>
      <c r="H522" s="18" t="s">
        <v>7</v>
      </c>
      <c r="I522" s="142" t="s">
        <v>23</v>
      </c>
      <c r="J522" s="381">
        <v>24456</v>
      </c>
      <c r="K522" s="133">
        <f t="shared" ca="1" si="9"/>
        <v>55</v>
      </c>
      <c r="L522" s="145" t="s">
        <v>19</v>
      </c>
      <c r="M522" s="145" t="s">
        <v>42</v>
      </c>
      <c r="N522" s="148"/>
    </row>
    <row r="523" spans="1:14">
      <c r="A523" s="7">
        <f>ROWS($A$3:A523)</f>
        <v>521</v>
      </c>
      <c r="B523" s="22">
        <f>ROWS($B$408:B523)</f>
        <v>116</v>
      </c>
      <c r="C523" s="133"/>
      <c r="D523" s="324"/>
      <c r="E523" s="155" t="s">
        <v>326</v>
      </c>
      <c r="F523" s="157" t="s">
        <v>327</v>
      </c>
      <c r="G523" s="18"/>
      <c r="H523" s="18" t="s">
        <v>7</v>
      </c>
      <c r="I523" s="142" t="s">
        <v>50</v>
      </c>
      <c r="J523" s="381">
        <v>33390</v>
      </c>
      <c r="K523" s="383">
        <f t="shared" ca="1" si="9"/>
        <v>31</v>
      </c>
      <c r="L523" s="145" t="s">
        <v>19</v>
      </c>
      <c r="M523" s="145" t="s">
        <v>74</v>
      </c>
      <c r="N523" s="148"/>
    </row>
    <row r="524" spans="1:14">
      <c r="A524" s="7">
        <f>ROWS($A$3:A524)</f>
        <v>522</v>
      </c>
      <c r="B524" s="22">
        <f>ROWS($B$408:B524)</f>
        <v>117</v>
      </c>
      <c r="C524" s="133"/>
      <c r="D524" s="324"/>
      <c r="E524" s="818" t="s">
        <v>328</v>
      </c>
      <c r="F524" s="20" t="s">
        <v>329</v>
      </c>
      <c r="G524" s="18" t="s">
        <v>17</v>
      </c>
      <c r="H524" s="18"/>
      <c r="I524" s="142" t="s">
        <v>50</v>
      </c>
      <c r="J524" s="381">
        <v>35937</v>
      </c>
      <c r="K524" s="133">
        <f t="shared" ca="1" si="9"/>
        <v>24</v>
      </c>
      <c r="L524" s="145" t="s">
        <v>19</v>
      </c>
      <c r="M524" s="145" t="s">
        <v>42</v>
      </c>
      <c r="N524" s="148"/>
    </row>
    <row r="525" spans="1:14">
      <c r="A525" s="7">
        <f>ROWS($A$3:A525)</f>
        <v>523</v>
      </c>
      <c r="B525" s="22">
        <f>ROWS($B$408:B525)</f>
        <v>118</v>
      </c>
      <c r="C525" s="133">
        <v>28</v>
      </c>
      <c r="D525" s="817" t="s">
        <v>330</v>
      </c>
      <c r="E525" s="818" t="s">
        <v>331</v>
      </c>
      <c r="F525" s="135" t="s">
        <v>332</v>
      </c>
      <c r="G525" s="18"/>
      <c r="H525" s="18" t="s">
        <v>7</v>
      </c>
      <c r="I525" s="142" t="s">
        <v>23</v>
      </c>
      <c r="J525" s="381">
        <v>23417</v>
      </c>
      <c r="K525" s="133">
        <f t="shared" ca="1" si="9"/>
        <v>58</v>
      </c>
      <c r="L525" s="145" t="s">
        <v>113</v>
      </c>
      <c r="M525" s="145" t="s">
        <v>42</v>
      </c>
      <c r="N525" s="147" t="s">
        <v>2479</v>
      </c>
    </row>
    <row r="526" spans="1:14">
      <c r="A526" s="7">
        <f>ROWS($A$3:A526)</f>
        <v>524</v>
      </c>
      <c r="B526" s="22">
        <f>ROWS($B$408:B526)</f>
        <v>119</v>
      </c>
      <c r="C526" s="133"/>
      <c r="D526" s="324"/>
      <c r="E526" s="818" t="s">
        <v>333</v>
      </c>
      <c r="F526" s="20" t="s">
        <v>334</v>
      </c>
      <c r="G526" s="18" t="s">
        <v>17</v>
      </c>
      <c r="H526" s="18"/>
      <c r="I526" s="142" t="s">
        <v>50</v>
      </c>
      <c r="J526" s="381">
        <v>33506</v>
      </c>
      <c r="K526" s="133">
        <f t="shared" ca="1" si="9"/>
        <v>31</v>
      </c>
      <c r="L526" s="145" t="s">
        <v>24</v>
      </c>
      <c r="M526" s="145" t="s">
        <v>52</v>
      </c>
      <c r="N526" s="148"/>
    </row>
    <row r="527" spans="1:14">
      <c r="A527" s="7">
        <f>ROWS($A$3:A527)</f>
        <v>525</v>
      </c>
      <c r="B527" s="22">
        <f>ROWS($B$408:B527)</f>
        <v>120</v>
      </c>
      <c r="C527" s="133">
        <v>29</v>
      </c>
      <c r="D527" s="817" t="s">
        <v>335</v>
      </c>
      <c r="E527" s="818" t="s">
        <v>336</v>
      </c>
      <c r="F527" s="135" t="s">
        <v>337</v>
      </c>
      <c r="G527" s="18"/>
      <c r="H527" s="18" t="s">
        <v>7</v>
      </c>
      <c r="I527" s="142" t="s">
        <v>338</v>
      </c>
      <c r="J527" s="381">
        <v>17358</v>
      </c>
      <c r="K527" s="133">
        <f t="shared" ca="1" si="9"/>
        <v>75</v>
      </c>
      <c r="L527" s="145" t="s">
        <v>24</v>
      </c>
      <c r="M527" s="145" t="s">
        <v>20</v>
      </c>
      <c r="N527" s="147" t="s">
        <v>2480</v>
      </c>
    </row>
    <row r="528" spans="1:14">
      <c r="A528" s="7">
        <f>ROWS($A$3:A528)</f>
        <v>526</v>
      </c>
      <c r="B528" s="22">
        <f>ROWS($B$408:B528)</f>
        <v>121</v>
      </c>
      <c r="C528" s="133">
        <v>30</v>
      </c>
      <c r="D528" s="817" t="s">
        <v>339</v>
      </c>
      <c r="E528" s="818" t="s">
        <v>340</v>
      </c>
      <c r="F528" s="135" t="s">
        <v>341</v>
      </c>
      <c r="G528" s="18" t="s">
        <v>17</v>
      </c>
      <c r="H528" s="18"/>
      <c r="I528" s="142" t="s">
        <v>23</v>
      </c>
      <c r="J528" s="381">
        <v>28193</v>
      </c>
      <c r="K528" s="133">
        <f t="shared" ca="1" si="9"/>
        <v>45</v>
      </c>
      <c r="L528" s="145" t="s">
        <v>19</v>
      </c>
      <c r="M528" s="145" t="s">
        <v>342</v>
      </c>
      <c r="N528" s="147" t="s">
        <v>2481</v>
      </c>
    </row>
    <row r="529" spans="1:14">
      <c r="A529" s="7">
        <f>ROWS($A$3:A529)</f>
        <v>527</v>
      </c>
      <c r="B529" s="22">
        <f>ROWS($B$408:B529)</f>
        <v>122</v>
      </c>
      <c r="C529" s="133"/>
      <c r="D529" s="324"/>
      <c r="E529" s="818" t="s">
        <v>343</v>
      </c>
      <c r="F529" s="20" t="s">
        <v>344</v>
      </c>
      <c r="G529" s="18"/>
      <c r="H529" s="18" t="s">
        <v>7</v>
      </c>
      <c r="I529" s="142" t="s">
        <v>345</v>
      </c>
      <c r="J529" s="381">
        <v>30444</v>
      </c>
      <c r="K529" s="133">
        <f t="shared" ca="1" si="9"/>
        <v>39</v>
      </c>
      <c r="L529" s="145" t="s">
        <v>19</v>
      </c>
      <c r="M529" s="145" t="s">
        <v>47</v>
      </c>
      <c r="N529" s="148"/>
    </row>
    <row r="530" spans="1:14">
      <c r="A530" s="7">
        <f>ROWS($A$3:A530)</f>
        <v>528</v>
      </c>
      <c r="B530" s="22">
        <f>ROWS($B$408:B530)</f>
        <v>123</v>
      </c>
      <c r="C530" s="133"/>
      <c r="D530" s="324"/>
      <c r="E530" s="818" t="s">
        <v>346</v>
      </c>
      <c r="F530" s="20" t="s">
        <v>347</v>
      </c>
      <c r="G530" s="18" t="s">
        <v>17</v>
      </c>
      <c r="H530" s="18"/>
      <c r="I530" s="142" t="s">
        <v>23</v>
      </c>
      <c r="J530" s="381">
        <v>40104</v>
      </c>
      <c r="K530" s="133">
        <f t="shared" ca="1" si="9"/>
        <v>13</v>
      </c>
      <c r="L530" s="145" t="s">
        <v>38</v>
      </c>
      <c r="M530" s="145" t="s">
        <v>35</v>
      </c>
      <c r="N530" s="148"/>
    </row>
    <row r="531" spans="1:14">
      <c r="A531" s="7">
        <f>ROWS($A$3:A531)</f>
        <v>529</v>
      </c>
      <c r="B531" s="22">
        <f>ROWS($B$408:B531)</f>
        <v>124</v>
      </c>
      <c r="C531" s="133"/>
      <c r="D531" s="324"/>
      <c r="E531" s="818" t="s">
        <v>348</v>
      </c>
      <c r="F531" s="20" t="s">
        <v>349</v>
      </c>
      <c r="G531" s="18" t="s">
        <v>17</v>
      </c>
      <c r="H531" s="18"/>
      <c r="I531" s="142" t="s">
        <v>23</v>
      </c>
      <c r="J531" s="381">
        <v>40553</v>
      </c>
      <c r="K531" s="133">
        <f t="shared" ca="1" si="9"/>
        <v>11</v>
      </c>
      <c r="L531" s="145" t="s">
        <v>38</v>
      </c>
      <c r="M531" s="145" t="s">
        <v>35</v>
      </c>
      <c r="N531" s="148"/>
    </row>
    <row r="532" spans="1:14">
      <c r="A532" s="7">
        <f>ROWS($A$3:A532)</f>
        <v>530</v>
      </c>
      <c r="B532" s="22">
        <f>ROWS($B$408:B532)</f>
        <v>125</v>
      </c>
      <c r="C532" s="133"/>
      <c r="D532" s="324"/>
      <c r="E532" s="818" t="s">
        <v>350</v>
      </c>
      <c r="F532" s="20" t="s">
        <v>351</v>
      </c>
      <c r="G532" s="18" t="s">
        <v>17</v>
      </c>
      <c r="H532" s="18"/>
      <c r="I532" s="142" t="s">
        <v>23</v>
      </c>
      <c r="J532" s="381">
        <v>41056</v>
      </c>
      <c r="K532" s="133">
        <f t="shared" ca="1" si="9"/>
        <v>10</v>
      </c>
      <c r="L532" s="145" t="s">
        <v>38</v>
      </c>
      <c r="M532" s="145" t="s">
        <v>35</v>
      </c>
      <c r="N532" s="148"/>
    </row>
    <row r="533" spans="1:14">
      <c r="A533" s="7">
        <f>ROWS($A$3:A533)</f>
        <v>531</v>
      </c>
      <c r="B533" s="22">
        <f>ROWS($B$408:B533)</f>
        <v>126</v>
      </c>
      <c r="C533" s="133"/>
      <c r="D533" s="324"/>
      <c r="E533" s="818" t="s">
        <v>352</v>
      </c>
      <c r="F533" s="20" t="s">
        <v>353</v>
      </c>
      <c r="G533" s="18" t="s">
        <v>17</v>
      </c>
      <c r="H533" s="18"/>
      <c r="I533" s="142" t="s">
        <v>354</v>
      </c>
      <c r="J533" s="381">
        <v>42488</v>
      </c>
      <c r="K533" s="133">
        <f t="shared" ca="1" si="9"/>
        <v>6</v>
      </c>
      <c r="L533" s="145" t="s">
        <v>51</v>
      </c>
      <c r="M533" s="145" t="s">
        <v>52</v>
      </c>
      <c r="N533" s="148"/>
    </row>
    <row r="534" spans="1:14">
      <c r="A534" s="7">
        <f>ROWS($A$3:A534)</f>
        <v>532</v>
      </c>
      <c r="B534" s="22">
        <f>ROWS($B$408:B534)</f>
        <v>127</v>
      </c>
      <c r="C534" s="133"/>
      <c r="D534" s="324"/>
      <c r="E534" s="818" t="s">
        <v>355</v>
      </c>
      <c r="F534" s="20" t="s">
        <v>356</v>
      </c>
      <c r="G534" s="18"/>
      <c r="H534" s="18" t="s">
        <v>7</v>
      </c>
      <c r="I534" s="142" t="s">
        <v>23</v>
      </c>
      <c r="J534" s="381">
        <v>43714</v>
      </c>
      <c r="K534" s="133">
        <f t="shared" ca="1" si="9"/>
        <v>3</v>
      </c>
      <c r="L534" s="145" t="s">
        <v>51</v>
      </c>
      <c r="M534" s="145" t="s">
        <v>52</v>
      </c>
      <c r="N534" s="148"/>
    </row>
    <row r="535" spans="1:14">
      <c r="A535" s="7">
        <f>ROWS($A$3:A535)</f>
        <v>533</v>
      </c>
      <c r="B535" s="22">
        <f>ROWS($B$408:B535)</f>
        <v>128</v>
      </c>
      <c r="C535" s="133">
        <v>31</v>
      </c>
      <c r="D535" s="817" t="s">
        <v>357</v>
      </c>
      <c r="E535" s="158" t="s">
        <v>358</v>
      </c>
      <c r="F535" s="135" t="s">
        <v>359</v>
      </c>
      <c r="G535" s="18"/>
      <c r="H535" s="18" t="s">
        <v>7</v>
      </c>
      <c r="I535" s="142" t="s">
        <v>129</v>
      </c>
      <c r="J535" s="381">
        <v>13864</v>
      </c>
      <c r="K535" s="133">
        <f t="shared" ca="1" si="9"/>
        <v>84</v>
      </c>
      <c r="L535" s="145" t="s">
        <v>113</v>
      </c>
      <c r="M535" s="145" t="s">
        <v>360</v>
      </c>
      <c r="N535" s="154" t="s">
        <v>1184</v>
      </c>
    </row>
    <row r="536" spans="1:14">
      <c r="A536" s="7">
        <f>ROWS($A$3:A536)</f>
        <v>534</v>
      </c>
      <c r="B536" s="22">
        <f>ROWS($B$408:B536)</f>
        <v>129</v>
      </c>
      <c r="C536" s="133">
        <v>32</v>
      </c>
      <c r="D536" s="817" t="s">
        <v>361</v>
      </c>
      <c r="E536" s="818" t="s">
        <v>362</v>
      </c>
      <c r="F536" s="135" t="s">
        <v>363</v>
      </c>
      <c r="G536" s="18"/>
      <c r="H536" s="18" t="s">
        <v>7</v>
      </c>
      <c r="I536" s="142" t="s">
        <v>129</v>
      </c>
      <c r="J536" s="381">
        <v>29900</v>
      </c>
      <c r="K536" s="133">
        <f t="shared" ca="1" si="9"/>
        <v>41</v>
      </c>
      <c r="L536" s="145" t="s">
        <v>19</v>
      </c>
      <c r="M536" s="145" t="s">
        <v>42</v>
      </c>
      <c r="N536" s="147" t="s">
        <v>2482</v>
      </c>
    </row>
    <row r="537" spans="1:14">
      <c r="A537" s="7">
        <f>ROWS($A$3:A537)</f>
        <v>535</v>
      </c>
      <c r="B537" s="22">
        <f>ROWS($B$408:B537)</f>
        <v>130</v>
      </c>
      <c r="C537" s="133"/>
      <c r="D537" s="324"/>
      <c r="E537" s="818" t="s">
        <v>364</v>
      </c>
      <c r="F537" s="20" t="s">
        <v>365</v>
      </c>
      <c r="G537" s="18" t="s">
        <v>17</v>
      </c>
      <c r="H537" s="18"/>
      <c r="I537" s="142" t="s">
        <v>50</v>
      </c>
      <c r="J537" s="381">
        <v>39997</v>
      </c>
      <c r="K537" s="133">
        <f t="shared" ca="1" si="9"/>
        <v>13</v>
      </c>
      <c r="L537" s="145" t="s">
        <v>38</v>
      </c>
      <c r="M537" s="145" t="s">
        <v>52</v>
      </c>
      <c r="N537" s="148"/>
    </row>
    <row r="538" spans="1:14">
      <c r="A538" s="7">
        <f>ROWS($A$3:A538)</f>
        <v>536</v>
      </c>
      <c r="B538" s="22">
        <f>ROWS($B$408:B538)</f>
        <v>131</v>
      </c>
      <c r="C538" s="133"/>
      <c r="D538" s="324"/>
      <c r="E538" s="818" t="s">
        <v>366</v>
      </c>
      <c r="F538" s="20" t="s">
        <v>367</v>
      </c>
      <c r="G538" s="18"/>
      <c r="H538" s="18" t="s">
        <v>7</v>
      </c>
      <c r="I538" s="142" t="s">
        <v>50</v>
      </c>
      <c r="J538" s="381">
        <v>41372</v>
      </c>
      <c r="K538" s="133">
        <f t="shared" ca="1" si="9"/>
        <v>9</v>
      </c>
      <c r="L538" s="145" t="s">
        <v>38</v>
      </c>
      <c r="M538" s="145" t="s">
        <v>52</v>
      </c>
      <c r="N538" s="148"/>
    </row>
    <row r="539" spans="1:14">
      <c r="A539" s="7">
        <f>ROWS($A$3:A539)</f>
        <v>537</v>
      </c>
      <c r="B539" s="22">
        <f>ROWS($B$408:B539)</f>
        <v>132</v>
      </c>
      <c r="C539" s="133">
        <v>33</v>
      </c>
      <c r="D539" s="817" t="s">
        <v>368</v>
      </c>
      <c r="E539" s="818" t="s">
        <v>369</v>
      </c>
      <c r="F539" s="135" t="s">
        <v>370</v>
      </c>
      <c r="G539" s="18"/>
      <c r="H539" s="18" t="s">
        <v>7</v>
      </c>
      <c r="I539" s="142" t="s">
        <v>371</v>
      </c>
      <c r="J539" s="381">
        <v>23623</v>
      </c>
      <c r="K539" s="133">
        <f t="shared" ca="1" si="9"/>
        <v>58</v>
      </c>
      <c r="L539" s="145" t="s">
        <v>19</v>
      </c>
      <c r="M539" s="145" t="s">
        <v>20</v>
      </c>
      <c r="N539" s="154"/>
    </row>
    <row r="540" spans="1:14">
      <c r="A540" s="7">
        <f>ROWS($A$3:A540)</f>
        <v>538</v>
      </c>
      <c r="B540" s="22">
        <f>ROWS($B$408:B540)</f>
        <v>133</v>
      </c>
      <c r="C540" s="133"/>
      <c r="D540" s="324"/>
      <c r="E540" s="818" t="s">
        <v>372</v>
      </c>
      <c r="F540" s="20" t="s">
        <v>373</v>
      </c>
      <c r="G540" s="18"/>
      <c r="H540" s="18" t="s">
        <v>7</v>
      </c>
      <c r="I540" s="142" t="s">
        <v>23</v>
      </c>
      <c r="J540" s="381">
        <v>34950</v>
      </c>
      <c r="K540" s="133">
        <f t="shared" ref="K540:K604" ca="1" si="10">ROUNDDOWN(YEARFRAC(J540,TODAY(),1),0)</f>
        <v>27</v>
      </c>
      <c r="L540" s="145" t="s">
        <v>98</v>
      </c>
      <c r="M540" s="145" t="s">
        <v>74</v>
      </c>
      <c r="N540" s="148"/>
    </row>
    <row r="541" spans="1:14">
      <c r="A541" s="7">
        <f>ROWS($A$3:A541)</f>
        <v>539</v>
      </c>
      <c r="B541" s="22">
        <f>ROWS($B$408:B541)</f>
        <v>134</v>
      </c>
      <c r="C541" s="133"/>
      <c r="D541" s="324"/>
      <c r="E541" s="818" t="s">
        <v>374</v>
      </c>
      <c r="F541" s="20" t="s">
        <v>375</v>
      </c>
      <c r="G541" s="18"/>
      <c r="H541" s="18" t="s">
        <v>7</v>
      </c>
      <c r="I541" s="142" t="s">
        <v>23</v>
      </c>
      <c r="J541" s="381">
        <v>35670</v>
      </c>
      <c r="K541" s="133">
        <f t="shared" ca="1" si="10"/>
        <v>25</v>
      </c>
      <c r="L541" s="145" t="s">
        <v>98</v>
      </c>
      <c r="M541" s="145" t="s">
        <v>74</v>
      </c>
      <c r="N541" s="148"/>
    </row>
    <row r="542" spans="1:14">
      <c r="A542" s="7">
        <f>ROWS($A$3:A542)</f>
        <v>540</v>
      </c>
      <c r="B542" s="22">
        <f>ROWS($B$408:B542)</f>
        <v>135</v>
      </c>
      <c r="C542" s="133">
        <v>34</v>
      </c>
      <c r="D542" s="817" t="s">
        <v>376</v>
      </c>
      <c r="E542" s="818" t="s">
        <v>377</v>
      </c>
      <c r="F542" s="135" t="s">
        <v>378</v>
      </c>
      <c r="G542" s="18" t="s">
        <v>17</v>
      </c>
      <c r="H542" s="18"/>
      <c r="I542" s="142" t="s">
        <v>23</v>
      </c>
      <c r="J542" s="381">
        <v>33193</v>
      </c>
      <c r="K542" s="133">
        <f t="shared" ca="1" si="10"/>
        <v>32</v>
      </c>
      <c r="L542" s="145" t="s">
        <v>19</v>
      </c>
      <c r="M542" s="145" t="s">
        <v>42</v>
      </c>
      <c r="N542" s="154"/>
    </row>
    <row r="543" spans="1:14">
      <c r="A543" s="7">
        <f>ROWS($A$3:A543)</f>
        <v>541</v>
      </c>
      <c r="B543" s="22">
        <f>ROWS($B$408:B543)</f>
        <v>136</v>
      </c>
      <c r="C543" s="133"/>
      <c r="D543" s="324"/>
      <c r="E543" s="818" t="s">
        <v>379</v>
      </c>
      <c r="F543" s="20" t="s">
        <v>380</v>
      </c>
      <c r="G543" s="18"/>
      <c r="H543" s="18" t="s">
        <v>7</v>
      </c>
      <c r="I543" s="142" t="s">
        <v>381</v>
      </c>
      <c r="J543" s="381">
        <v>32796</v>
      </c>
      <c r="K543" s="133">
        <f t="shared" ca="1" si="10"/>
        <v>33</v>
      </c>
      <c r="L543" s="145" t="s">
        <v>82</v>
      </c>
      <c r="M543" s="145" t="s">
        <v>47</v>
      </c>
      <c r="N543" s="148"/>
    </row>
    <row r="544" spans="1:14">
      <c r="A544" s="7">
        <f>ROWS($A$3:A544)</f>
        <v>542</v>
      </c>
      <c r="B544" s="22">
        <f>ROWS($B$408:B544)</f>
        <v>137</v>
      </c>
      <c r="C544" s="133"/>
      <c r="D544" s="324"/>
      <c r="E544" s="818" t="s">
        <v>382</v>
      </c>
      <c r="F544" s="20" t="s">
        <v>383</v>
      </c>
      <c r="G544" s="18" t="s">
        <v>17</v>
      </c>
      <c r="H544" s="18"/>
      <c r="I544" s="142" t="s">
        <v>381</v>
      </c>
      <c r="J544" s="381">
        <v>41935</v>
      </c>
      <c r="K544" s="133">
        <f t="shared" ca="1" si="10"/>
        <v>8</v>
      </c>
      <c r="L544" s="145" t="s">
        <v>51</v>
      </c>
      <c r="M544" s="145" t="s">
        <v>52</v>
      </c>
      <c r="N544" s="148"/>
    </row>
    <row r="545" spans="1:14">
      <c r="A545" s="7">
        <f>ROWS($A$3:A545)</f>
        <v>543</v>
      </c>
      <c r="B545" s="22">
        <f>ROWS($B$408:B545)</f>
        <v>138</v>
      </c>
      <c r="C545" s="133"/>
      <c r="D545" s="324"/>
      <c r="E545" s="818" t="s">
        <v>384</v>
      </c>
      <c r="F545" s="20" t="s">
        <v>385</v>
      </c>
      <c r="G545" s="18"/>
      <c r="H545" s="18" t="s">
        <v>7</v>
      </c>
      <c r="I545" s="142" t="s">
        <v>381</v>
      </c>
      <c r="J545" s="381">
        <v>42832</v>
      </c>
      <c r="K545" s="133">
        <f t="shared" ca="1" si="10"/>
        <v>5</v>
      </c>
      <c r="L545" s="145" t="s">
        <v>51</v>
      </c>
      <c r="M545" s="145" t="s">
        <v>52</v>
      </c>
      <c r="N545" s="148"/>
    </row>
    <row r="546" spans="1:14">
      <c r="A546" s="7">
        <f>ROWS($A$3:A546)</f>
        <v>544</v>
      </c>
      <c r="B546" s="22">
        <f>ROWS($B$408:B546)</f>
        <v>139</v>
      </c>
      <c r="C546" s="133">
        <v>35</v>
      </c>
      <c r="D546" s="817" t="s">
        <v>386</v>
      </c>
      <c r="E546" s="818" t="s">
        <v>387</v>
      </c>
      <c r="F546" s="135" t="s">
        <v>388</v>
      </c>
      <c r="G546" s="18" t="s">
        <v>17</v>
      </c>
      <c r="H546" s="18"/>
      <c r="I546" s="142" t="s">
        <v>23</v>
      </c>
      <c r="J546" s="381">
        <v>29340</v>
      </c>
      <c r="K546" s="133">
        <f t="shared" ca="1" si="10"/>
        <v>42</v>
      </c>
      <c r="L546" s="145" t="s">
        <v>19</v>
      </c>
      <c r="M546" s="145" t="s">
        <v>42</v>
      </c>
      <c r="N546" s="147" t="s">
        <v>2483</v>
      </c>
    </row>
    <row r="547" spans="1:14">
      <c r="A547" s="7">
        <f>ROWS($A$3:A547)</f>
        <v>545</v>
      </c>
      <c r="B547" s="22">
        <f>ROWS($B$408:B547)</f>
        <v>140</v>
      </c>
      <c r="C547" s="133"/>
      <c r="D547" s="324"/>
      <c r="E547" s="818" t="s">
        <v>389</v>
      </c>
      <c r="F547" s="20" t="s">
        <v>390</v>
      </c>
      <c r="G547" s="18"/>
      <c r="H547" s="18" t="s">
        <v>7</v>
      </c>
      <c r="I547" s="142" t="s">
        <v>269</v>
      </c>
      <c r="J547" s="381">
        <v>30271</v>
      </c>
      <c r="K547" s="133">
        <f t="shared" ca="1" si="10"/>
        <v>40</v>
      </c>
      <c r="L547" s="145" t="s">
        <v>19</v>
      </c>
      <c r="M547" s="145" t="s">
        <v>42</v>
      </c>
      <c r="N547" s="148"/>
    </row>
    <row r="548" spans="1:14">
      <c r="A548" s="7">
        <f>ROWS($A$3:A548)</f>
        <v>546</v>
      </c>
      <c r="B548" s="22">
        <f>ROWS($B$408:B548)</f>
        <v>141</v>
      </c>
      <c r="C548" s="133"/>
      <c r="D548" s="324"/>
      <c r="E548" s="818" t="s">
        <v>391</v>
      </c>
      <c r="F548" s="20" t="s">
        <v>392</v>
      </c>
      <c r="G548" s="18" t="s">
        <v>17</v>
      </c>
      <c r="H548" s="18"/>
      <c r="I548" s="142" t="s">
        <v>393</v>
      </c>
      <c r="J548" s="381">
        <v>39773</v>
      </c>
      <c r="K548" s="133">
        <f t="shared" ca="1" si="10"/>
        <v>14</v>
      </c>
      <c r="L548" s="145" t="s">
        <v>113</v>
      </c>
      <c r="M548" s="145" t="s">
        <v>35</v>
      </c>
      <c r="N548" s="148"/>
    </row>
    <row r="549" spans="1:14">
      <c r="A549" s="7">
        <f>ROWS($A$3:A549)</f>
        <v>547</v>
      </c>
      <c r="B549" s="22">
        <f>ROWS($B$408:B549)</f>
        <v>142</v>
      </c>
      <c r="C549" s="133"/>
      <c r="D549" s="324"/>
      <c r="E549" s="818" t="s">
        <v>394</v>
      </c>
      <c r="F549" s="20" t="s">
        <v>395</v>
      </c>
      <c r="G549" s="18" t="s">
        <v>17</v>
      </c>
      <c r="H549" s="18"/>
      <c r="I549" s="142" t="s">
        <v>23</v>
      </c>
      <c r="J549" s="381">
        <v>40094</v>
      </c>
      <c r="K549" s="133">
        <f t="shared" ca="1" si="10"/>
        <v>13</v>
      </c>
      <c r="L549" s="145" t="s">
        <v>38</v>
      </c>
      <c r="M549" s="145" t="s">
        <v>35</v>
      </c>
      <c r="N549" s="148"/>
    </row>
    <row r="550" spans="1:14">
      <c r="A550" s="7">
        <f>ROWS($A$3:A550)</f>
        <v>548</v>
      </c>
      <c r="B550" s="22">
        <f>ROWS($B$408:B550)</f>
        <v>143</v>
      </c>
      <c r="C550" s="133"/>
      <c r="D550" s="324"/>
      <c r="E550" s="818" t="s">
        <v>396</v>
      </c>
      <c r="F550" s="24" t="s">
        <v>2484</v>
      </c>
      <c r="G550" s="18"/>
      <c r="H550" s="18" t="s">
        <v>7</v>
      </c>
      <c r="I550" s="142" t="s">
        <v>23</v>
      </c>
      <c r="J550" s="381">
        <v>40836</v>
      </c>
      <c r="K550" s="133">
        <f t="shared" ca="1" si="10"/>
        <v>11</v>
      </c>
      <c r="L550" s="145" t="s">
        <v>38</v>
      </c>
      <c r="M550" s="145" t="s">
        <v>35</v>
      </c>
      <c r="N550" s="148"/>
    </row>
    <row r="551" spans="1:14">
      <c r="A551" s="7">
        <f>ROWS($A$3:A551)</f>
        <v>549</v>
      </c>
      <c r="B551" s="22">
        <f>ROWS($B$408:B551)</f>
        <v>144</v>
      </c>
      <c r="C551" s="133"/>
      <c r="D551" s="324"/>
      <c r="E551" s="818" t="s">
        <v>398</v>
      </c>
      <c r="F551" s="20" t="s">
        <v>399</v>
      </c>
      <c r="G551" s="18" t="s">
        <v>17</v>
      </c>
      <c r="H551" s="18"/>
      <c r="I551" s="142" t="s">
        <v>50</v>
      </c>
      <c r="J551" s="381">
        <v>42478</v>
      </c>
      <c r="K551" s="133">
        <f t="shared" ca="1" si="10"/>
        <v>6</v>
      </c>
      <c r="L551" s="145" t="s">
        <v>51</v>
      </c>
      <c r="M551" s="145" t="s">
        <v>52</v>
      </c>
      <c r="N551" s="148"/>
    </row>
    <row r="552" spans="1:14">
      <c r="A552" s="7">
        <f>ROWS($A$3:A552)</f>
        <v>550</v>
      </c>
      <c r="B552" s="22">
        <f>ROWS($B$408:B552)</f>
        <v>145</v>
      </c>
      <c r="C552" s="133">
        <v>36</v>
      </c>
      <c r="D552" s="817" t="s">
        <v>400</v>
      </c>
      <c r="E552" s="818" t="s">
        <v>401</v>
      </c>
      <c r="F552" s="135" t="s">
        <v>402</v>
      </c>
      <c r="G552" s="18" t="s">
        <v>17</v>
      </c>
      <c r="H552" s="18"/>
      <c r="I552" s="142" t="s">
        <v>23</v>
      </c>
      <c r="J552" s="381">
        <v>28431</v>
      </c>
      <c r="K552" s="133">
        <f t="shared" ca="1" si="10"/>
        <v>45</v>
      </c>
      <c r="L552" s="145" t="s">
        <v>19</v>
      </c>
      <c r="M552" s="145" t="s">
        <v>42</v>
      </c>
      <c r="N552" s="154" t="s">
        <v>1184</v>
      </c>
    </row>
    <row r="553" spans="1:14">
      <c r="A553" s="7">
        <f>ROWS($A$3:A553)</f>
        <v>551</v>
      </c>
      <c r="B553" s="22">
        <f>ROWS($B$408:B553)</f>
        <v>146</v>
      </c>
      <c r="C553" s="133"/>
      <c r="D553" s="324"/>
      <c r="E553" s="818" t="s">
        <v>403</v>
      </c>
      <c r="F553" s="20" t="s">
        <v>404</v>
      </c>
      <c r="G553" s="18"/>
      <c r="H553" s="18" t="s">
        <v>7</v>
      </c>
      <c r="I553" s="142" t="s">
        <v>191</v>
      </c>
      <c r="J553" s="381">
        <v>31540</v>
      </c>
      <c r="K553" s="133">
        <f t="shared" ca="1" si="10"/>
        <v>36</v>
      </c>
      <c r="L553" s="145" t="s">
        <v>19</v>
      </c>
      <c r="M553" s="145" t="s">
        <v>47</v>
      </c>
      <c r="N553" s="148"/>
    </row>
    <row r="554" spans="1:14">
      <c r="A554" s="7">
        <f>ROWS($A$3:A554)</f>
        <v>552</v>
      </c>
      <c r="B554" s="22">
        <f>ROWS($B$408:B554)</f>
        <v>147</v>
      </c>
      <c r="C554" s="133"/>
      <c r="D554" s="324"/>
      <c r="E554" s="818" t="s">
        <v>405</v>
      </c>
      <c r="F554" s="20" t="s">
        <v>406</v>
      </c>
      <c r="G554" s="18" t="s">
        <v>17</v>
      </c>
      <c r="H554" s="18"/>
      <c r="I554" s="142" t="s">
        <v>269</v>
      </c>
      <c r="J554" s="381">
        <v>43423</v>
      </c>
      <c r="K554" s="133">
        <f t="shared" ca="1" si="10"/>
        <v>4</v>
      </c>
      <c r="L554" s="145" t="s">
        <v>51</v>
      </c>
      <c r="M554" s="145" t="s">
        <v>52</v>
      </c>
      <c r="N554" s="148"/>
    </row>
    <row r="555" spans="1:14">
      <c r="A555" s="7">
        <f>ROWS($A$3:A555)</f>
        <v>553</v>
      </c>
      <c r="B555" s="22">
        <f>ROWS($B$408:B555)</f>
        <v>148</v>
      </c>
      <c r="C555" s="133"/>
      <c r="D555" s="324"/>
      <c r="E555" s="159" t="s">
        <v>407</v>
      </c>
      <c r="F555" s="20" t="s">
        <v>408</v>
      </c>
      <c r="G555" s="18" t="s">
        <v>17</v>
      </c>
      <c r="H555" s="18"/>
      <c r="I555" s="142" t="s">
        <v>50</v>
      </c>
      <c r="J555" s="381">
        <v>44564</v>
      </c>
      <c r="K555" s="133">
        <f t="shared" ca="1" si="10"/>
        <v>0</v>
      </c>
      <c r="L555" s="145" t="s">
        <v>51</v>
      </c>
      <c r="M555" s="145" t="s">
        <v>52</v>
      </c>
      <c r="N555" s="147" t="s">
        <v>2485</v>
      </c>
    </row>
    <row r="556" spans="1:14">
      <c r="A556" s="7">
        <f>ROWS($A$3:A556)</f>
        <v>554</v>
      </c>
      <c r="B556" s="22">
        <f>ROWS($B$408:B556)</f>
        <v>149</v>
      </c>
      <c r="C556" s="133">
        <v>37</v>
      </c>
      <c r="D556" s="817" t="s">
        <v>409</v>
      </c>
      <c r="E556" s="818" t="s">
        <v>410</v>
      </c>
      <c r="F556" s="135" t="s">
        <v>411</v>
      </c>
      <c r="G556" s="18"/>
      <c r="H556" s="18" t="s">
        <v>7</v>
      </c>
      <c r="I556" s="142" t="s">
        <v>412</v>
      </c>
      <c r="J556" s="381">
        <v>15478</v>
      </c>
      <c r="K556" s="133">
        <f t="shared" ca="1" si="10"/>
        <v>80</v>
      </c>
      <c r="L556" s="145" t="s">
        <v>113</v>
      </c>
      <c r="M556" s="145" t="s">
        <v>20</v>
      </c>
      <c r="N556" s="147" t="s">
        <v>2485</v>
      </c>
    </row>
    <row r="557" spans="1:14">
      <c r="A557" s="7">
        <f>ROWS($A$3:A557)</f>
        <v>555</v>
      </c>
      <c r="B557" s="22">
        <f>ROWS($B$408:B557)</f>
        <v>150</v>
      </c>
      <c r="C557" s="133">
        <v>38</v>
      </c>
      <c r="D557" s="817" t="s">
        <v>413</v>
      </c>
      <c r="E557" s="818" t="s">
        <v>414</v>
      </c>
      <c r="F557" s="135" t="s">
        <v>415</v>
      </c>
      <c r="G557" s="18" t="s">
        <v>17</v>
      </c>
      <c r="H557" s="18"/>
      <c r="I557" s="142" t="s">
        <v>23</v>
      </c>
      <c r="J557" s="381">
        <v>26703</v>
      </c>
      <c r="K557" s="133">
        <f t="shared" ca="1" si="10"/>
        <v>49</v>
      </c>
      <c r="L557" s="145" t="s">
        <v>19</v>
      </c>
      <c r="M557" s="145" t="s">
        <v>20</v>
      </c>
      <c r="N557" s="148"/>
    </row>
    <row r="558" spans="1:14">
      <c r="A558" s="7">
        <f>ROWS($A$3:A558)</f>
        <v>556</v>
      </c>
      <c r="B558" s="22">
        <f>ROWS($B$408:B558)</f>
        <v>151</v>
      </c>
      <c r="C558" s="133"/>
      <c r="D558" s="324"/>
      <c r="E558" s="818" t="s">
        <v>416</v>
      </c>
      <c r="F558" s="20" t="s">
        <v>417</v>
      </c>
      <c r="G558" s="18"/>
      <c r="H558" s="18" t="s">
        <v>7</v>
      </c>
      <c r="I558" s="142" t="s">
        <v>418</v>
      </c>
      <c r="J558" s="381">
        <v>28562</v>
      </c>
      <c r="K558" s="133">
        <f t="shared" ca="1" si="10"/>
        <v>44</v>
      </c>
      <c r="L558" s="145" t="s">
        <v>19</v>
      </c>
      <c r="M558" s="145" t="s">
        <v>342</v>
      </c>
      <c r="N558" s="148"/>
    </row>
    <row r="559" spans="1:14">
      <c r="A559" s="7">
        <f>ROWS($A$3:A559)</f>
        <v>557</v>
      </c>
      <c r="B559" s="22">
        <f>ROWS($B$408:B559)</f>
        <v>152</v>
      </c>
      <c r="C559" s="133"/>
      <c r="D559" s="324"/>
      <c r="E559" s="818" t="s">
        <v>419</v>
      </c>
      <c r="F559" s="20" t="s">
        <v>420</v>
      </c>
      <c r="G559" s="18" t="s">
        <v>17</v>
      </c>
      <c r="H559" s="18"/>
      <c r="I559" s="142" t="s">
        <v>23</v>
      </c>
      <c r="J559" s="381">
        <v>38846</v>
      </c>
      <c r="K559" s="133">
        <f t="shared" ca="1" si="10"/>
        <v>16</v>
      </c>
      <c r="L559" s="145" t="s">
        <v>113</v>
      </c>
      <c r="M559" s="145" t="s">
        <v>35</v>
      </c>
      <c r="N559" s="148"/>
    </row>
    <row r="560" spans="1:14">
      <c r="A560" s="7">
        <f>ROWS($A$3:A560)</f>
        <v>558</v>
      </c>
      <c r="B560" s="22">
        <f>ROWS($B$408:B560)</f>
        <v>153</v>
      </c>
      <c r="C560" s="133"/>
      <c r="D560" s="324"/>
      <c r="E560" s="818" t="s">
        <v>421</v>
      </c>
      <c r="F560" s="20" t="s">
        <v>290</v>
      </c>
      <c r="G560" s="18"/>
      <c r="H560" s="18" t="s">
        <v>7</v>
      </c>
      <c r="I560" s="142" t="s">
        <v>23</v>
      </c>
      <c r="J560" s="381">
        <v>39443</v>
      </c>
      <c r="K560" s="133">
        <f t="shared" ca="1" si="10"/>
        <v>14</v>
      </c>
      <c r="L560" s="145" t="s">
        <v>113</v>
      </c>
      <c r="M560" s="145" t="s">
        <v>35</v>
      </c>
      <c r="N560" s="148"/>
    </row>
    <row r="561" spans="1:14">
      <c r="A561" s="7">
        <f>ROWS($A$3:A561)</f>
        <v>559</v>
      </c>
      <c r="B561" s="22">
        <f>ROWS($B$408:B561)</f>
        <v>154</v>
      </c>
      <c r="C561" s="133"/>
      <c r="D561" s="324"/>
      <c r="E561" s="818" t="s">
        <v>422</v>
      </c>
      <c r="F561" s="20" t="s">
        <v>423</v>
      </c>
      <c r="G561" s="18"/>
      <c r="H561" s="18" t="s">
        <v>7</v>
      </c>
      <c r="I561" s="142" t="s">
        <v>23</v>
      </c>
      <c r="J561" s="381">
        <v>40540</v>
      </c>
      <c r="K561" s="133">
        <f t="shared" ca="1" si="10"/>
        <v>11</v>
      </c>
      <c r="L561" s="145" t="s">
        <v>38</v>
      </c>
      <c r="M561" s="145" t="s">
        <v>35</v>
      </c>
      <c r="N561" s="148"/>
    </row>
    <row r="562" spans="1:14">
      <c r="A562" s="7">
        <f>ROWS($A$3:A562)</f>
        <v>560</v>
      </c>
      <c r="B562" s="22">
        <f>ROWS($B$408:B562)</f>
        <v>155</v>
      </c>
      <c r="C562" s="133"/>
      <c r="D562" s="324"/>
      <c r="E562" s="818" t="s">
        <v>424</v>
      </c>
      <c r="F562" s="20" t="s">
        <v>425</v>
      </c>
      <c r="G562" s="18" t="s">
        <v>17</v>
      </c>
      <c r="H562" s="18"/>
      <c r="I562" s="142" t="s">
        <v>23</v>
      </c>
      <c r="J562" s="381">
        <v>41317</v>
      </c>
      <c r="K562" s="133">
        <f t="shared" ca="1" si="10"/>
        <v>9</v>
      </c>
      <c r="L562" s="145" t="s">
        <v>38</v>
      </c>
      <c r="M562" s="145" t="s">
        <v>35</v>
      </c>
      <c r="N562" s="154"/>
    </row>
    <row r="563" spans="1:14">
      <c r="A563" s="7">
        <f>ROWS($A$3:A563)</f>
        <v>561</v>
      </c>
      <c r="B563" s="22">
        <f>ROWS($B$408:B563)</f>
        <v>156</v>
      </c>
      <c r="C563" s="133">
        <v>39</v>
      </c>
      <c r="D563" s="817" t="s">
        <v>426</v>
      </c>
      <c r="E563" s="818" t="s">
        <v>427</v>
      </c>
      <c r="F563" s="135" t="s">
        <v>428</v>
      </c>
      <c r="G563" s="18"/>
      <c r="H563" s="18" t="s">
        <v>7</v>
      </c>
      <c r="I563" s="142" t="s">
        <v>23</v>
      </c>
      <c r="J563" s="381">
        <v>27063</v>
      </c>
      <c r="K563" s="133">
        <f t="shared" ca="1" si="10"/>
        <v>48</v>
      </c>
      <c r="L563" s="145" t="s">
        <v>19</v>
      </c>
      <c r="M563" s="145" t="s">
        <v>429</v>
      </c>
      <c r="N563" s="148"/>
    </row>
    <row r="564" spans="1:14">
      <c r="A564" s="7">
        <f>ROWS($A$3:A564)</f>
        <v>562</v>
      </c>
      <c r="B564" s="22">
        <f>ROWS($B$408:B564)</f>
        <v>157</v>
      </c>
      <c r="C564" s="133"/>
      <c r="D564" s="324"/>
      <c r="E564" s="818" t="s">
        <v>430</v>
      </c>
      <c r="F564" s="20" t="s">
        <v>431</v>
      </c>
      <c r="G564" s="18"/>
      <c r="H564" s="18" t="s">
        <v>7</v>
      </c>
      <c r="I564" s="142" t="s">
        <v>50</v>
      </c>
      <c r="J564" s="381">
        <v>40589</v>
      </c>
      <c r="K564" s="133">
        <f t="shared" ca="1" si="10"/>
        <v>11</v>
      </c>
      <c r="L564" s="145" t="s">
        <v>38</v>
      </c>
      <c r="M564" s="145" t="s">
        <v>35</v>
      </c>
      <c r="N564" s="147" t="s">
        <v>2486</v>
      </c>
    </row>
    <row r="565" spans="1:14">
      <c r="A565" s="7">
        <f>ROWS($A$3:A565)</f>
        <v>563</v>
      </c>
      <c r="B565" s="22">
        <f>ROWS($B$408:B565)</f>
        <v>158</v>
      </c>
      <c r="C565" s="133">
        <v>40</v>
      </c>
      <c r="D565" s="817" t="s">
        <v>432</v>
      </c>
      <c r="E565" s="818" t="s">
        <v>433</v>
      </c>
      <c r="F565" s="135" t="s">
        <v>434</v>
      </c>
      <c r="G565" s="18" t="s">
        <v>17</v>
      </c>
      <c r="H565" s="18"/>
      <c r="I565" s="142" t="s">
        <v>23</v>
      </c>
      <c r="J565" s="381">
        <v>19977</v>
      </c>
      <c r="K565" s="133">
        <f t="shared" ca="1" si="10"/>
        <v>68</v>
      </c>
      <c r="L565" s="145" t="s">
        <v>24</v>
      </c>
      <c r="M565" s="145" t="s">
        <v>42</v>
      </c>
      <c r="N565" s="148"/>
    </row>
    <row r="566" spans="1:14">
      <c r="A566" s="7">
        <f>ROWS($A$3:A566)</f>
        <v>564</v>
      </c>
      <c r="B566" s="22">
        <f>ROWS($B$408:B566)</f>
        <v>159</v>
      </c>
      <c r="C566" s="133"/>
      <c r="D566" s="324"/>
      <c r="E566" s="818" t="s">
        <v>435</v>
      </c>
      <c r="F566" s="20" t="s">
        <v>436</v>
      </c>
      <c r="G566" s="18"/>
      <c r="H566" s="18" t="s">
        <v>7</v>
      </c>
      <c r="I566" s="142" t="s">
        <v>437</v>
      </c>
      <c r="J566" s="381">
        <v>21638</v>
      </c>
      <c r="K566" s="133">
        <f t="shared" ca="1" si="10"/>
        <v>63</v>
      </c>
      <c r="L566" s="145" t="s">
        <v>24</v>
      </c>
      <c r="M566" s="145" t="s">
        <v>42</v>
      </c>
      <c r="N566" s="148"/>
    </row>
    <row r="567" spans="1:14">
      <c r="A567" s="7">
        <f>ROWS($A$3:A567)</f>
        <v>565</v>
      </c>
      <c r="B567" s="22">
        <f>ROWS($B$408:B567)</f>
        <v>160</v>
      </c>
      <c r="C567" s="133"/>
      <c r="D567" s="324"/>
      <c r="E567" s="818" t="s">
        <v>438</v>
      </c>
      <c r="F567" s="20" t="s">
        <v>439</v>
      </c>
      <c r="G567" s="18"/>
      <c r="H567" s="18" t="s">
        <v>7</v>
      </c>
      <c r="I567" s="142" t="s">
        <v>23</v>
      </c>
      <c r="J567" s="381">
        <v>34503</v>
      </c>
      <c r="K567" s="133">
        <f t="shared" ca="1" si="10"/>
        <v>28</v>
      </c>
      <c r="L567" s="145" t="s">
        <v>98</v>
      </c>
      <c r="M567" s="145" t="s">
        <v>74</v>
      </c>
      <c r="N567" s="148"/>
    </row>
    <row r="568" spans="1:14">
      <c r="A568" s="7">
        <f>ROWS($A$3:A568)</f>
        <v>566</v>
      </c>
      <c r="B568" s="22">
        <f>ROWS($B$408:B568)</f>
        <v>161</v>
      </c>
      <c r="C568" s="133"/>
      <c r="D568" s="324"/>
      <c r="E568" s="818" t="s">
        <v>440</v>
      </c>
      <c r="F568" s="20" t="s">
        <v>441</v>
      </c>
      <c r="G568" s="18" t="s">
        <v>17</v>
      </c>
      <c r="H568" s="18"/>
      <c r="I568" s="142" t="s">
        <v>23</v>
      </c>
      <c r="J568" s="381">
        <v>36301</v>
      </c>
      <c r="K568" s="133">
        <f t="shared" ca="1" si="10"/>
        <v>23</v>
      </c>
      <c r="L568" s="145" t="s">
        <v>19</v>
      </c>
      <c r="M568" s="145" t="s">
        <v>74</v>
      </c>
      <c r="N568" s="148"/>
    </row>
    <row r="569" spans="1:14">
      <c r="A569" s="7">
        <f>ROWS($A$3:A569)</f>
        <v>567</v>
      </c>
      <c r="B569" s="22">
        <f>ROWS($B$408:B569)</f>
        <v>162</v>
      </c>
      <c r="C569" s="133"/>
      <c r="D569" s="324"/>
      <c r="E569" s="818" t="s">
        <v>442</v>
      </c>
      <c r="F569" s="20" t="s">
        <v>443</v>
      </c>
      <c r="G569" s="18" t="s">
        <v>17</v>
      </c>
      <c r="H569" s="18"/>
      <c r="I569" s="142" t="s">
        <v>23</v>
      </c>
      <c r="J569" s="381">
        <v>37796</v>
      </c>
      <c r="K569" s="133">
        <f t="shared" ca="1" si="10"/>
        <v>19</v>
      </c>
      <c r="L569" s="145" t="s">
        <v>24</v>
      </c>
      <c r="M569" s="145" t="s">
        <v>27</v>
      </c>
      <c r="N569" s="147" t="s">
        <v>2487</v>
      </c>
    </row>
    <row r="570" spans="1:14">
      <c r="A570" s="7">
        <f>ROWS($A$3:A570)</f>
        <v>568</v>
      </c>
      <c r="B570" s="22">
        <f>ROWS($B$408:B570)</f>
        <v>163</v>
      </c>
      <c r="C570" s="133">
        <v>41</v>
      </c>
      <c r="D570" s="817" t="s">
        <v>444</v>
      </c>
      <c r="E570" s="818" t="s">
        <v>445</v>
      </c>
      <c r="F570" s="135" t="s">
        <v>446</v>
      </c>
      <c r="G570" s="18" t="s">
        <v>17</v>
      </c>
      <c r="H570" s="18"/>
      <c r="I570" s="142" t="s">
        <v>23</v>
      </c>
      <c r="J570" s="381">
        <v>22517</v>
      </c>
      <c r="K570" s="133">
        <f t="shared" ca="1" si="10"/>
        <v>61</v>
      </c>
      <c r="L570" s="145" t="s">
        <v>19</v>
      </c>
      <c r="M570" s="145" t="s">
        <v>20</v>
      </c>
      <c r="N570" s="148"/>
    </row>
    <row r="571" spans="1:14">
      <c r="A571" s="7">
        <f>ROWS($A$3:A571)</f>
        <v>569</v>
      </c>
      <c r="B571" s="22">
        <f>ROWS($B$408:B571)</f>
        <v>164</v>
      </c>
      <c r="C571" s="133"/>
      <c r="D571" s="324"/>
      <c r="E571" s="825" t="s">
        <v>2488</v>
      </c>
      <c r="F571" s="20" t="s">
        <v>448</v>
      </c>
      <c r="G571" s="18"/>
      <c r="H571" s="18" t="s">
        <v>7</v>
      </c>
      <c r="I571" s="142" t="s">
        <v>449</v>
      </c>
      <c r="J571" s="381">
        <v>24149</v>
      </c>
      <c r="K571" s="133">
        <f t="shared" ca="1" si="10"/>
        <v>56</v>
      </c>
      <c r="L571" s="145" t="s">
        <v>24</v>
      </c>
      <c r="M571" s="145" t="s">
        <v>20</v>
      </c>
      <c r="N571" s="148"/>
    </row>
    <row r="572" spans="1:14">
      <c r="A572" s="7">
        <f>ROWS($A$3:A572)</f>
        <v>570</v>
      </c>
      <c r="B572" s="22">
        <f>ROWS($B$408:B572)</f>
        <v>165</v>
      </c>
      <c r="C572" s="133"/>
      <c r="D572" s="324"/>
      <c r="E572" s="818" t="s">
        <v>450</v>
      </c>
      <c r="F572" s="20" t="s">
        <v>451</v>
      </c>
      <c r="G572" s="18"/>
      <c r="H572" s="18" t="s">
        <v>7</v>
      </c>
      <c r="I572" s="142" t="s">
        <v>23</v>
      </c>
      <c r="J572" s="381">
        <v>37926</v>
      </c>
      <c r="K572" s="133">
        <f t="shared" ca="1" si="10"/>
        <v>19</v>
      </c>
      <c r="L572" s="145" t="s">
        <v>24</v>
      </c>
      <c r="M572" s="145" t="s">
        <v>35</v>
      </c>
      <c r="N572" s="148"/>
    </row>
    <row r="573" spans="1:14">
      <c r="A573" s="7">
        <f>ROWS($A$3:A573)</f>
        <v>571</v>
      </c>
      <c r="B573" s="22">
        <f>ROWS($B$408:B573)</f>
        <v>166</v>
      </c>
      <c r="C573" s="133"/>
      <c r="D573" s="324"/>
      <c r="E573" s="818" t="s">
        <v>452</v>
      </c>
      <c r="F573" s="20" t="s">
        <v>453</v>
      </c>
      <c r="G573" s="18"/>
      <c r="H573" s="18" t="s">
        <v>7</v>
      </c>
      <c r="I573" s="142" t="s">
        <v>23</v>
      </c>
      <c r="J573" s="381">
        <v>37926</v>
      </c>
      <c r="K573" s="133">
        <f t="shared" ca="1" si="10"/>
        <v>19</v>
      </c>
      <c r="L573" s="145" t="s">
        <v>24</v>
      </c>
      <c r="M573" s="145" t="s">
        <v>35</v>
      </c>
      <c r="N573" s="148"/>
    </row>
    <row r="574" spans="1:14">
      <c r="A574" s="7">
        <f>ROWS($A$3:A574)</f>
        <v>572</v>
      </c>
      <c r="B574" s="22">
        <f>ROWS($B$408:B574)</f>
        <v>167</v>
      </c>
      <c r="C574" s="133">
        <v>42</v>
      </c>
      <c r="D574" s="817" t="s">
        <v>454</v>
      </c>
      <c r="E574" s="818" t="s">
        <v>455</v>
      </c>
      <c r="F574" s="135" t="s">
        <v>456</v>
      </c>
      <c r="G574" s="18" t="s">
        <v>17</v>
      </c>
      <c r="H574" s="18"/>
      <c r="I574" s="142" t="s">
        <v>23</v>
      </c>
      <c r="J574" s="381">
        <v>27666</v>
      </c>
      <c r="K574" s="133">
        <f t="shared" ca="1" si="10"/>
        <v>47</v>
      </c>
      <c r="L574" s="145" t="s">
        <v>19</v>
      </c>
      <c r="M574" s="145" t="s">
        <v>429</v>
      </c>
      <c r="N574" s="147" t="s">
        <v>2489</v>
      </c>
    </row>
    <row r="575" spans="1:14">
      <c r="A575" s="7">
        <f>ROWS($A$3:A575)</f>
        <v>573</v>
      </c>
      <c r="B575" s="22">
        <f>ROWS($B$408:B575)</f>
        <v>168</v>
      </c>
      <c r="C575" s="133"/>
      <c r="D575" s="324"/>
      <c r="E575" s="818" t="s">
        <v>457</v>
      </c>
      <c r="F575" s="20" t="s">
        <v>458</v>
      </c>
      <c r="G575" s="18"/>
      <c r="H575" s="18" t="s">
        <v>7</v>
      </c>
      <c r="I575" s="142" t="s">
        <v>459</v>
      </c>
      <c r="J575" s="381">
        <v>28540</v>
      </c>
      <c r="K575" s="133">
        <f t="shared" ca="1" si="10"/>
        <v>44</v>
      </c>
      <c r="L575" s="145" t="s">
        <v>19</v>
      </c>
      <c r="M575" s="145" t="s">
        <v>429</v>
      </c>
      <c r="N575" s="148"/>
    </row>
    <row r="576" spans="1:14">
      <c r="A576" s="7">
        <f>ROWS($A$3:A576)</f>
        <v>574</v>
      </c>
      <c r="B576" s="22">
        <f>ROWS($B$408:B576)</f>
        <v>169</v>
      </c>
      <c r="C576" s="133"/>
      <c r="D576" s="324"/>
      <c r="E576" s="818" t="s">
        <v>460</v>
      </c>
      <c r="F576" s="20" t="s">
        <v>461</v>
      </c>
      <c r="G576" s="18"/>
      <c r="H576" s="18" t="s">
        <v>7</v>
      </c>
      <c r="I576" s="142" t="s">
        <v>23</v>
      </c>
      <c r="J576" s="381">
        <v>37544</v>
      </c>
      <c r="K576" s="133">
        <f t="shared" ca="1" si="10"/>
        <v>20</v>
      </c>
      <c r="L576" s="145" t="s">
        <v>19</v>
      </c>
      <c r="M576" s="145" t="s">
        <v>27</v>
      </c>
      <c r="N576" s="148"/>
    </row>
    <row r="577" spans="1:14">
      <c r="A577" s="7">
        <f>ROWS($A$3:A577)</f>
        <v>575</v>
      </c>
      <c r="B577" s="22">
        <f>ROWS($B$408:B577)</f>
        <v>170</v>
      </c>
      <c r="C577" s="133"/>
      <c r="D577" s="324"/>
      <c r="E577" s="818" t="s">
        <v>462</v>
      </c>
      <c r="F577" s="20" t="s">
        <v>463</v>
      </c>
      <c r="G577" s="18" t="s">
        <v>17</v>
      </c>
      <c r="H577" s="18"/>
      <c r="I577" s="142" t="s">
        <v>23</v>
      </c>
      <c r="J577" s="381">
        <v>38007</v>
      </c>
      <c r="K577" s="133">
        <f t="shared" ca="1" si="10"/>
        <v>18</v>
      </c>
      <c r="L577" s="145" t="s">
        <v>24</v>
      </c>
      <c r="M577" s="145" t="s">
        <v>35</v>
      </c>
      <c r="N577" s="148"/>
    </row>
    <row r="578" spans="1:14">
      <c r="A578" s="7">
        <f>ROWS($A$3:A578)</f>
        <v>576</v>
      </c>
      <c r="B578" s="22">
        <f>ROWS($B$408:B578)</f>
        <v>171</v>
      </c>
      <c r="C578" s="133"/>
      <c r="D578" s="324"/>
      <c r="E578" s="818" t="s">
        <v>464</v>
      </c>
      <c r="F578" s="20" t="s">
        <v>465</v>
      </c>
      <c r="G578" s="18"/>
      <c r="H578" s="18" t="s">
        <v>7</v>
      </c>
      <c r="I578" s="142" t="s">
        <v>23</v>
      </c>
      <c r="J578" s="381">
        <v>39680</v>
      </c>
      <c r="K578" s="133">
        <f t="shared" ca="1" si="10"/>
        <v>14</v>
      </c>
      <c r="L578" s="145" t="s">
        <v>38</v>
      </c>
      <c r="M578" s="145" t="s">
        <v>35</v>
      </c>
      <c r="N578" s="148"/>
    </row>
    <row r="579" spans="1:14">
      <c r="A579" s="7">
        <f>ROWS($A$3:A579)</f>
        <v>577</v>
      </c>
      <c r="B579" s="22">
        <f>ROWS($B$408:B579)</f>
        <v>172</v>
      </c>
      <c r="C579" s="133"/>
      <c r="D579" s="324"/>
      <c r="E579" s="818" t="s">
        <v>466</v>
      </c>
      <c r="F579" s="20" t="s">
        <v>467</v>
      </c>
      <c r="G579" s="18" t="s">
        <v>17</v>
      </c>
      <c r="H579" s="18"/>
      <c r="I579" s="142" t="s">
        <v>23</v>
      </c>
      <c r="J579" s="381">
        <v>40337</v>
      </c>
      <c r="K579" s="133">
        <f t="shared" ca="1" si="10"/>
        <v>12</v>
      </c>
      <c r="L579" s="145" t="s">
        <v>38</v>
      </c>
      <c r="M579" s="145" t="s">
        <v>35</v>
      </c>
      <c r="N579" s="148"/>
    </row>
    <row r="580" spans="1:14">
      <c r="A580" s="7">
        <f>ROWS($A$3:A580)</f>
        <v>578</v>
      </c>
      <c r="B580" s="22">
        <f>ROWS($B$408:B580)</f>
        <v>173</v>
      </c>
      <c r="C580" s="133">
        <v>43</v>
      </c>
      <c r="D580" s="817" t="s">
        <v>468</v>
      </c>
      <c r="E580" s="818" t="s">
        <v>469</v>
      </c>
      <c r="F580" s="135" t="s">
        <v>470</v>
      </c>
      <c r="G580" s="18" t="s">
        <v>17</v>
      </c>
      <c r="H580" s="18"/>
      <c r="I580" s="142" t="s">
        <v>471</v>
      </c>
      <c r="J580" s="381">
        <v>29186</v>
      </c>
      <c r="K580" s="133">
        <f t="shared" ca="1" si="10"/>
        <v>43</v>
      </c>
      <c r="L580" s="145" t="s">
        <v>24</v>
      </c>
      <c r="M580" s="145" t="s">
        <v>472</v>
      </c>
      <c r="N580" s="147" t="s">
        <v>2490</v>
      </c>
    </row>
    <row r="581" spans="1:14">
      <c r="A581" s="7">
        <f>ROWS($A$3:A581)</f>
        <v>579</v>
      </c>
      <c r="B581" s="22">
        <f>ROWS($B$408:B581)</f>
        <v>174</v>
      </c>
      <c r="C581" s="133"/>
      <c r="D581" s="324"/>
      <c r="E581" s="818" t="s">
        <v>473</v>
      </c>
      <c r="F581" s="20" t="s">
        <v>474</v>
      </c>
      <c r="G581" s="18"/>
      <c r="H581" s="18" t="s">
        <v>7</v>
      </c>
      <c r="I581" s="142" t="s">
        <v>50</v>
      </c>
      <c r="J581" s="381">
        <v>28934</v>
      </c>
      <c r="K581" s="133">
        <f t="shared" ca="1" si="10"/>
        <v>43</v>
      </c>
      <c r="L581" s="145" t="s">
        <v>19</v>
      </c>
      <c r="M581" s="145" t="s">
        <v>47</v>
      </c>
      <c r="N581" s="148"/>
    </row>
    <row r="582" spans="1:14">
      <c r="A582" s="7">
        <f>ROWS($A$3:A582)</f>
        <v>580</v>
      </c>
      <c r="B582" s="22">
        <f>ROWS($B$408:B582)</f>
        <v>175</v>
      </c>
      <c r="C582" s="133"/>
      <c r="D582" s="324"/>
      <c r="E582" s="818" t="s">
        <v>475</v>
      </c>
      <c r="F582" s="20" t="s">
        <v>476</v>
      </c>
      <c r="G582" s="18"/>
      <c r="H582" s="18" t="s">
        <v>7</v>
      </c>
      <c r="I582" s="142" t="s">
        <v>50</v>
      </c>
      <c r="J582" s="381">
        <v>40094</v>
      </c>
      <c r="K582" s="133">
        <f t="shared" ca="1" si="10"/>
        <v>13</v>
      </c>
      <c r="L582" s="145" t="s">
        <v>38</v>
      </c>
      <c r="M582" s="145" t="s">
        <v>35</v>
      </c>
      <c r="N582" s="148"/>
    </row>
    <row r="583" spans="1:14">
      <c r="A583" s="7">
        <f>ROWS($A$3:A583)</f>
        <v>581</v>
      </c>
      <c r="B583" s="22">
        <f>ROWS($B$408:B583)</f>
        <v>176</v>
      </c>
      <c r="C583" s="133"/>
      <c r="D583" s="324"/>
      <c r="E583" s="818" t="s">
        <v>477</v>
      </c>
      <c r="F583" s="20" t="s">
        <v>478</v>
      </c>
      <c r="G583" s="18" t="s">
        <v>17</v>
      </c>
      <c r="H583" s="18"/>
      <c r="I583" s="142" t="s">
        <v>23</v>
      </c>
      <c r="J583" s="381">
        <v>41132</v>
      </c>
      <c r="K583" s="133">
        <f t="shared" ca="1" si="10"/>
        <v>10</v>
      </c>
      <c r="L583" s="145" t="s">
        <v>38</v>
      </c>
      <c r="M583" s="145" t="s">
        <v>35</v>
      </c>
      <c r="N583" s="148"/>
    </row>
    <row r="584" spans="1:14">
      <c r="A584" s="7">
        <f>ROWS($A$3:A584)</f>
        <v>582</v>
      </c>
      <c r="B584" s="22">
        <f>ROWS($B$408:B584)</f>
        <v>177</v>
      </c>
      <c r="C584" s="133">
        <v>44</v>
      </c>
      <c r="D584" s="817" t="s">
        <v>479</v>
      </c>
      <c r="E584" s="818" t="s">
        <v>480</v>
      </c>
      <c r="F584" s="135" t="s">
        <v>481</v>
      </c>
      <c r="G584" s="18" t="s">
        <v>17</v>
      </c>
      <c r="H584" s="18"/>
      <c r="I584" s="142" t="s">
        <v>23</v>
      </c>
      <c r="J584" s="381">
        <v>19005</v>
      </c>
      <c r="K584" s="133">
        <f t="shared" ca="1" si="10"/>
        <v>70</v>
      </c>
      <c r="L584" s="145" t="s">
        <v>24</v>
      </c>
      <c r="M584" s="145" t="s">
        <v>20</v>
      </c>
      <c r="N584" s="154" t="s">
        <v>1184</v>
      </c>
    </row>
    <row r="585" spans="1:14">
      <c r="A585" s="7">
        <f>ROWS($A$3:A585)</f>
        <v>583</v>
      </c>
      <c r="B585" s="22">
        <f>ROWS($B$408:B585)</f>
        <v>178</v>
      </c>
      <c r="C585" s="133">
        <v>45</v>
      </c>
      <c r="D585" s="817" t="s">
        <v>484</v>
      </c>
      <c r="E585" s="818" t="s">
        <v>485</v>
      </c>
      <c r="F585" s="135" t="s">
        <v>486</v>
      </c>
      <c r="G585" s="18" t="s">
        <v>17</v>
      </c>
      <c r="H585" s="18"/>
      <c r="I585" s="142" t="s">
        <v>50</v>
      </c>
      <c r="J585" s="381">
        <v>21066</v>
      </c>
      <c r="K585" s="133">
        <f t="shared" ca="1" si="10"/>
        <v>65</v>
      </c>
      <c r="L585" s="145" t="s">
        <v>19</v>
      </c>
      <c r="M585" s="145" t="s">
        <v>360</v>
      </c>
      <c r="N585" s="384"/>
    </row>
    <row r="586" spans="1:14">
      <c r="A586" s="7">
        <f>ROWS($A$3:A586)</f>
        <v>584</v>
      </c>
      <c r="B586" s="22">
        <f>ROWS($B$408:B586)</f>
        <v>179</v>
      </c>
      <c r="C586" s="133">
        <v>46</v>
      </c>
      <c r="D586" s="817" t="s">
        <v>487</v>
      </c>
      <c r="E586" s="818" t="s">
        <v>488</v>
      </c>
      <c r="F586" s="135" t="s">
        <v>489</v>
      </c>
      <c r="G586" s="18" t="s">
        <v>17</v>
      </c>
      <c r="H586" s="18"/>
      <c r="I586" s="142" t="s">
        <v>50</v>
      </c>
      <c r="J586" s="381">
        <v>23790</v>
      </c>
      <c r="K586" s="133">
        <f t="shared" ca="1" si="10"/>
        <v>57</v>
      </c>
      <c r="L586" s="145" t="s">
        <v>19</v>
      </c>
      <c r="M586" s="145" t="s">
        <v>20</v>
      </c>
      <c r="N586" s="147" t="s">
        <v>2470</v>
      </c>
    </row>
    <row r="587" spans="1:14">
      <c r="A587" s="7">
        <f>ROWS($A$3:A587)</f>
        <v>585</v>
      </c>
      <c r="B587" s="22">
        <f>ROWS($B$408:B587)</f>
        <v>180</v>
      </c>
      <c r="C587" s="133"/>
      <c r="D587" s="324"/>
      <c r="E587" s="818" t="s">
        <v>490</v>
      </c>
      <c r="F587" s="20" t="s">
        <v>491</v>
      </c>
      <c r="G587" s="18"/>
      <c r="H587" s="18" t="s">
        <v>7</v>
      </c>
      <c r="I587" s="142" t="s">
        <v>492</v>
      </c>
      <c r="J587" s="381">
        <v>24311</v>
      </c>
      <c r="K587" s="133">
        <f t="shared" ca="1" si="10"/>
        <v>56</v>
      </c>
      <c r="L587" s="145" t="s">
        <v>19</v>
      </c>
      <c r="M587" s="145" t="s">
        <v>20</v>
      </c>
      <c r="N587" s="148"/>
    </row>
    <row r="588" spans="1:14">
      <c r="A588" s="7">
        <f>ROWS($A$3:A588)</f>
        <v>586</v>
      </c>
      <c r="B588" s="22">
        <f>ROWS($B$408:B588)</f>
        <v>181</v>
      </c>
      <c r="C588" s="133"/>
      <c r="D588" s="324"/>
      <c r="E588" s="818" t="s">
        <v>493</v>
      </c>
      <c r="F588" s="20" t="s">
        <v>494</v>
      </c>
      <c r="G588" s="18" t="s">
        <v>17</v>
      </c>
      <c r="H588" s="18"/>
      <c r="I588" s="169" t="s">
        <v>495</v>
      </c>
      <c r="J588" s="381">
        <v>34553</v>
      </c>
      <c r="K588" s="133">
        <f t="shared" ca="1" si="10"/>
        <v>28</v>
      </c>
      <c r="L588" s="145" t="s">
        <v>19</v>
      </c>
      <c r="M588" s="145" t="s">
        <v>74</v>
      </c>
      <c r="N588" s="148"/>
    </row>
    <row r="589" spans="1:14">
      <c r="A589" s="7">
        <f>ROWS($A$3:A589)</f>
        <v>587</v>
      </c>
      <c r="B589" s="22">
        <f>ROWS($B$408:B589)</f>
        <v>182</v>
      </c>
      <c r="C589" s="133"/>
      <c r="D589" s="324"/>
      <c r="E589" s="818" t="s">
        <v>496</v>
      </c>
      <c r="F589" s="20" t="s">
        <v>497</v>
      </c>
      <c r="G589" s="18" t="s">
        <v>17</v>
      </c>
      <c r="H589" s="18"/>
      <c r="I589" s="142" t="s">
        <v>495</v>
      </c>
      <c r="J589" s="381">
        <v>36816</v>
      </c>
      <c r="K589" s="133">
        <f t="shared" ca="1" si="10"/>
        <v>22</v>
      </c>
      <c r="L589" s="145" t="s">
        <v>24</v>
      </c>
      <c r="M589" s="145" t="s">
        <v>74</v>
      </c>
      <c r="N589" s="148"/>
    </row>
    <row r="590" spans="1:14">
      <c r="A590" s="7">
        <f>ROWS($A$3:A590)</f>
        <v>588</v>
      </c>
      <c r="B590" s="22">
        <f>ROWS($B$408:B590)</f>
        <v>183</v>
      </c>
      <c r="C590" s="133"/>
      <c r="D590" s="324"/>
      <c r="E590" s="818" t="s">
        <v>498</v>
      </c>
      <c r="F590" s="20" t="s">
        <v>499</v>
      </c>
      <c r="G590" s="18"/>
      <c r="H590" s="18" t="s">
        <v>7</v>
      </c>
      <c r="I590" s="142" t="s">
        <v>23</v>
      </c>
      <c r="J590" s="381">
        <v>38328</v>
      </c>
      <c r="K590" s="133">
        <f t="shared" ca="1" si="10"/>
        <v>17</v>
      </c>
      <c r="L590" s="145" t="s">
        <v>113</v>
      </c>
      <c r="M590" s="145" t="s">
        <v>35</v>
      </c>
      <c r="N590" s="148"/>
    </row>
    <row r="591" spans="1:14">
      <c r="A591" s="7">
        <f>ROWS($A$3:A591)</f>
        <v>589</v>
      </c>
      <c r="B591" s="22">
        <f>ROWS($B$408:B591)</f>
        <v>184</v>
      </c>
      <c r="C591" s="133"/>
      <c r="D591" s="324"/>
      <c r="E591" s="818" t="s">
        <v>500</v>
      </c>
      <c r="F591" s="20" t="s">
        <v>501</v>
      </c>
      <c r="G591" s="18" t="s">
        <v>17</v>
      </c>
      <c r="H591" s="18"/>
      <c r="I591" s="142" t="s">
        <v>23</v>
      </c>
      <c r="J591" s="381">
        <v>39261</v>
      </c>
      <c r="K591" s="133">
        <f t="shared" ca="1" si="10"/>
        <v>15</v>
      </c>
      <c r="L591" s="145" t="s">
        <v>38</v>
      </c>
      <c r="M591" s="145" t="s">
        <v>35</v>
      </c>
      <c r="N591" s="148"/>
    </row>
    <row r="592" spans="1:14">
      <c r="A592" s="7">
        <f>ROWS($A$3:A592)</f>
        <v>590</v>
      </c>
      <c r="B592" s="22">
        <f>ROWS($B$408:B592)</f>
        <v>185</v>
      </c>
      <c r="C592" s="133">
        <v>47</v>
      </c>
      <c r="D592" s="817" t="s">
        <v>502</v>
      </c>
      <c r="E592" s="818" t="s">
        <v>503</v>
      </c>
      <c r="F592" s="135" t="s">
        <v>504</v>
      </c>
      <c r="G592" s="18" t="s">
        <v>17</v>
      </c>
      <c r="H592" s="18"/>
      <c r="I592" s="142" t="s">
        <v>23</v>
      </c>
      <c r="J592" s="381">
        <v>25794</v>
      </c>
      <c r="K592" s="133">
        <f t="shared" ca="1" si="10"/>
        <v>52</v>
      </c>
      <c r="L592" s="145" t="s">
        <v>19</v>
      </c>
      <c r="M592" s="145" t="s">
        <v>20</v>
      </c>
      <c r="N592" s="147" t="s">
        <v>2492</v>
      </c>
    </row>
    <row r="593" spans="1:14">
      <c r="A593" s="7">
        <f>ROWS($A$3:A593)</f>
        <v>591</v>
      </c>
      <c r="B593" s="22">
        <f>ROWS($B$408:B593)</f>
        <v>186</v>
      </c>
      <c r="C593" s="133"/>
      <c r="D593" s="324"/>
      <c r="E593" s="818" t="s">
        <v>505</v>
      </c>
      <c r="F593" s="20" t="s">
        <v>506</v>
      </c>
      <c r="G593" s="18"/>
      <c r="H593" s="18" t="s">
        <v>7</v>
      </c>
      <c r="I593" s="142" t="s">
        <v>507</v>
      </c>
      <c r="J593" s="381">
        <v>26400</v>
      </c>
      <c r="K593" s="133">
        <f t="shared" ca="1" si="10"/>
        <v>50</v>
      </c>
      <c r="L593" s="145" t="s">
        <v>19</v>
      </c>
      <c r="M593" s="145" t="s">
        <v>20</v>
      </c>
      <c r="N593" s="148"/>
    </row>
    <row r="594" spans="1:14">
      <c r="A594" s="7">
        <f>ROWS($A$3:A594)</f>
        <v>592</v>
      </c>
      <c r="B594" s="22">
        <f>ROWS($B$408:B594)</f>
        <v>187</v>
      </c>
      <c r="C594" s="133"/>
      <c r="D594" s="324"/>
      <c r="E594" s="818" t="s">
        <v>508</v>
      </c>
      <c r="F594" s="20" t="s">
        <v>509</v>
      </c>
      <c r="G594" s="18" t="s">
        <v>17</v>
      </c>
      <c r="H594" s="18"/>
      <c r="I594" s="142" t="s">
        <v>23</v>
      </c>
      <c r="J594" s="381">
        <v>36812</v>
      </c>
      <c r="K594" s="133">
        <f t="shared" ca="1" si="10"/>
        <v>22</v>
      </c>
      <c r="L594" s="145" t="s">
        <v>24</v>
      </c>
      <c r="M594" s="145" t="s">
        <v>27</v>
      </c>
      <c r="N594" s="148"/>
    </row>
    <row r="595" spans="1:14">
      <c r="A595" s="7">
        <f>ROWS($A$3:A595)</f>
        <v>593</v>
      </c>
      <c r="B595" s="22">
        <f>ROWS($B$408:B595)</f>
        <v>188</v>
      </c>
      <c r="C595" s="133"/>
      <c r="D595" s="324"/>
      <c r="E595" s="818" t="s">
        <v>510</v>
      </c>
      <c r="F595" s="20" t="s">
        <v>511</v>
      </c>
      <c r="G595" s="18"/>
      <c r="H595" s="18" t="s">
        <v>7</v>
      </c>
      <c r="I595" s="142" t="s">
        <v>23</v>
      </c>
      <c r="J595" s="381">
        <v>38048</v>
      </c>
      <c r="K595" s="133">
        <f t="shared" ca="1" si="10"/>
        <v>18</v>
      </c>
      <c r="L595" s="145" t="s">
        <v>24</v>
      </c>
      <c r="M595" s="145" t="s">
        <v>35</v>
      </c>
      <c r="N595" s="148"/>
    </row>
    <row r="596" spans="1:14">
      <c r="A596" s="7">
        <f>ROWS($A$3:A596)</f>
        <v>594</v>
      </c>
      <c r="B596" s="22">
        <f>ROWS($B$408:B596)</f>
        <v>189</v>
      </c>
      <c r="C596" s="133">
        <v>48</v>
      </c>
      <c r="D596" s="817" t="s">
        <v>512</v>
      </c>
      <c r="E596" s="818" t="s">
        <v>513</v>
      </c>
      <c r="F596" s="135" t="s">
        <v>514</v>
      </c>
      <c r="G596" s="18" t="s">
        <v>17</v>
      </c>
      <c r="H596" s="18"/>
      <c r="I596" s="142" t="s">
        <v>50</v>
      </c>
      <c r="J596" s="381">
        <v>29955</v>
      </c>
      <c r="K596" s="133">
        <f t="shared" ca="1" si="10"/>
        <v>40</v>
      </c>
      <c r="L596" s="145" t="s">
        <v>19</v>
      </c>
      <c r="M596" s="145" t="s">
        <v>42</v>
      </c>
      <c r="N596" s="147" t="s">
        <v>2493</v>
      </c>
    </row>
    <row r="597" spans="1:14">
      <c r="A597" s="7">
        <f>ROWS($A$3:A597)</f>
        <v>595</v>
      </c>
      <c r="B597" s="22">
        <f>ROWS($B$408:B597)</f>
        <v>190</v>
      </c>
      <c r="C597" s="133"/>
      <c r="D597" s="324"/>
      <c r="E597" s="818" t="s">
        <v>515</v>
      </c>
      <c r="F597" s="20" t="s">
        <v>516</v>
      </c>
      <c r="G597" s="18"/>
      <c r="H597" s="18" t="s">
        <v>7</v>
      </c>
      <c r="I597" s="142" t="s">
        <v>517</v>
      </c>
      <c r="J597" s="381">
        <v>30385</v>
      </c>
      <c r="K597" s="133">
        <f t="shared" ca="1" si="10"/>
        <v>39</v>
      </c>
      <c r="L597" s="145" t="s">
        <v>19</v>
      </c>
      <c r="M597" s="145" t="s">
        <v>42</v>
      </c>
      <c r="N597" s="148"/>
    </row>
    <row r="598" spans="1:14">
      <c r="A598" s="7">
        <f>ROWS($A$3:A598)</f>
        <v>596</v>
      </c>
      <c r="B598" s="22">
        <f>ROWS($B$408:B598)</f>
        <v>191</v>
      </c>
      <c r="C598" s="133"/>
      <c r="D598" s="324"/>
      <c r="E598" s="818" t="s">
        <v>518</v>
      </c>
      <c r="F598" s="20" t="s">
        <v>519</v>
      </c>
      <c r="G598" s="18"/>
      <c r="H598" s="18" t="s">
        <v>7</v>
      </c>
      <c r="I598" s="142" t="s">
        <v>81</v>
      </c>
      <c r="J598" s="381">
        <v>39541</v>
      </c>
      <c r="K598" s="133">
        <f t="shared" ca="1" si="10"/>
        <v>14</v>
      </c>
      <c r="L598" s="145" t="s">
        <v>38</v>
      </c>
      <c r="M598" s="145" t="s">
        <v>35</v>
      </c>
      <c r="N598" s="148"/>
    </row>
    <row r="599" spans="1:14">
      <c r="A599" s="7">
        <f>ROWS($A$3:A599)</f>
        <v>597</v>
      </c>
      <c r="B599" s="22">
        <f>ROWS($B$408:B599)</f>
        <v>192</v>
      </c>
      <c r="C599" s="133"/>
      <c r="D599" s="324"/>
      <c r="E599" s="818" t="s">
        <v>520</v>
      </c>
      <c r="F599" s="20" t="s">
        <v>521</v>
      </c>
      <c r="G599" s="18" t="s">
        <v>17</v>
      </c>
      <c r="H599" s="18"/>
      <c r="I599" s="142" t="s">
        <v>50</v>
      </c>
      <c r="J599" s="381">
        <v>39845</v>
      </c>
      <c r="K599" s="133">
        <f t="shared" ca="1" si="10"/>
        <v>13</v>
      </c>
      <c r="L599" s="145" t="s">
        <v>38</v>
      </c>
      <c r="M599" s="145" t="s">
        <v>35</v>
      </c>
      <c r="N599" s="148"/>
    </row>
    <row r="600" spans="1:14">
      <c r="A600" s="7">
        <f>ROWS($A$3:A600)</f>
        <v>598</v>
      </c>
      <c r="B600" s="22">
        <f>ROWS($B$408:B600)</f>
        <v>193</v>
      </c>
      <c r="C600" s="133"/>
      <c r="D600" s="324"/>
      <c r="E600" s="818" t="s">
        <v>522</v>
      </c>
      <c r="F600" s="20" t="s">
        <v>523</v>
      </c>
      <c r="G600" s="18"/>
      <c r="H600" s="18" t="s">
        <v>7</v>
      </c>
      <c r="I600" s="142" t="s">
        <v>524</v>
      </c>
      <c r="J600" s="381">
        <v>41688</v>
      </c>
      <c r="K600" s="133">
        <f t="shared" ca="1" si="10"/>
        <v>8</v>
      </c>
      <c r="L600" s="145" t="s">
        <v>51</v>
      </c>
      <c r="M600" s="145" t="s">
        <v>52</v>
      </c>
      <c r="N600" s="148"/>
    </row>
    <row r="601" spans="1:14">
      <c r="A601" s="7">
        <f>ROWS($A$3:A601)</f>
        <v>599</v>
      </c>
      <c r="B601" s="22">
        <f>ROWS($B$408:B601)</f>
        <v>194</v>
      </c>
      <c r="C601" s="133"/>
      <c r="D601" s="324"/>
      <c r="E601" s="818" t="s">
        <v>525</v>
      </c>
      <c r="F601" s="20" t="s">
        <v>526</v>
      </c>
      <c r="G601" s="18" t="s">
        <v>17</v>
      </c>
      <c r="H601" s="18"/>
      <c r="I601" s="142" t="s">
        <v>524</v>
      </c>
      <c r="J601" s="381">
        <v>42369</v>
      </c>
      <c r="K601" s="133">
        <f t="shared" ca="1" si="10"/>
        <v>6</v>
      </c>
      <c r="L601" s="145" t="s">
        <v>51</v>
      </c>
      <c r="M601" s="145" t="s">
        <v>52</v>
      </c>
      <c r="N601" s="148"/>
    </row>
    <row r="602" spans="1:14">
      <c r="A602" s="7">
        <f>ROWS($A$3:A602)</f>
        <v>600</v>
      </c>
      <c r="B602" s="22">
        <f>ROWS($B$408:B602)</f>
        <v>195</v>
      </c>
      <c r="C602" s="133">
        <v>49</v>
      </c>
      <c r="D602" s="817" t="s">
        <v>527</v>
      </c>
      <c r="E602" s="818" t="s">
        <v>528</v>
      </c>
      <c r="F602" s="135" t="s">
        <v>529</v>
      </c>
      <c r="G602" s="18"/>
      <c r="H602" s="18" t="s">
        <v>7</v>
      </c>
      <c r="I602" s="142" t="s">
        <v>23</v>
      </c>
      <c r="J602" s="381">
        <v>23749</v>
      </c>
      <c r="K602" s="133">
        <f t="shared" ca="1" si="10"/>
        <v>57</v>
      </c>
      <c r="L602" s="145" t="s">
        <v>19</v>
      </c>
      <c r="M602" s="145" t="s">
        <v>20</v>
      </c>
      <c r="N602" s="147" t="s">
        <v>2494</v>
      </c>
    </row>
    <row r="603" spans="1:14">
      <c r="A603" s="7">
        <f>ROWS($A$3:A603)</f>
        <v>601</v>
      </c>
      <c r="B603" s="22">
        <f>ROWS($B$408:B603)</f>
        <v>196</v>
      </c>
      <c r="C603" s="133"/>
      <c r="D603" s="324"/>
      <c r="E603" s="818" t="s">
        <v>531</v>
      </c>
      <c r="F603" s="20" t="s">
        <v>532</v>
      </c>
      <c r="G603" s="18" t="s">
        <v>17</v>
      </c>
      <c r="H603" s="18"/>
      <c r="I603" s="142" t="s">
        <v>81</v>
      </c>
      <c r="J603" s="381">
        <v>34495</v>
      </c>
      <c r="K603" s="133">
        <f t="shared" ca="1" si="10"/>
        <v>28</v>
      </c>
      <c r="L603" s="145" t="s">
        <v>98</v>
      </c>
      <c r="M603" s="145" t="s">
        <v>533</v>
      </c>
      <c r="N603" s="148"/>
    </row>
    <row r="604" spans="1:14">
      <c r="A604" s="7">
        <f>ROWS($A$3:A604)</f>
        <v>602</v>
      </c>
      <c r="B604" s="22">
        <f>ROWS($B$408:B604)</f>
        <v>197</v>
      </c>
      <c r="C604" s="133">
        <v>50</v>
      </c>
      <c r="D604" s="817" t="s">
        <v>534</v>
      </c>
      <c r="E604" s="818" t="s">
        <v>535</v>
      </c>
      <c r="F604" s="135" t="s">
        <v>536</v>
      </c>
      <c r="G604" s="18" t="s">
        <v>17</v>
      </c>
      <c r="H604" s="18"/>
      <c r="I604" s="142" t="s">
        <v>338</v>
      </c>
      <c r="J604" s="381">
        <v>30829</v>
      </c>
      <c r="K604" s="133">
        <f t="shared" ca="1" si="10"/>
        <v>38</v>
      </c>
      <c r="L604" s="145" t="s">
        <v>19</v>
      </c>
      <c r="M604" s="145" t="s">
        <v>42</v>
      </c>
      <c r="N604" s="154"/>
    </row>
    <row r="605" spans="1:14">
      <c r="A605" s="7">
        <f>ROWS($A$3:A605)</f>
        <v>603</v>
      </c>
      <c r="B605" s="22">
        <f>ROWS($B$408:B605)</f>
        <v>198</v>
      </c>
      <c r="C605" s="133"/>
      <c r="D605" s="324"/>
      <c r="E605" s="818" t="s">
        <v>537</v>
      </c>
      <c r="F605" s="20" t="s">
        <v>538</v>
      </c>
      <c r="G605" s="18"/>
      <c r="H605" s="18" t="s">
        <v>7</v>
      </c>
      <c r="I605" s="142" t="s">
        <v>23</v>
      </c>
      <c r="J605" s="381">
        <v>31995</v>
      </c>
      <c r="K605" s="133">
        <f t="shared" ref="K605:K668" ca="1" si="11">ROUNDDOWN(YEARFRAC(J605,TODAY(),1),0)</f>
        <v>35</v>
      </c>
      <c r="L605" s="145" t="s">
        <v>19</v>
      </c>
      <c r="M605" s="145" t="s">
        <v>20</v>
      </c>
      <c r="N605" s="148"/>
    </row>
    <row r="606" spans="1:14">
      <c r="A606" s="7">
        <f>ROWS($A$3:A606)</f>
        <v>604</v>
      </c>
      <c r="B606" s="22">
        <f>ROWS($B$408:B606)</f>
        <v>199</v>
      </c>
      <c r="C606" s="133"/>
      <c r="D606" s="324"/>
      <c r="E606" s="818" t="s">
        <v>539</v>
      </c>
      <c r="F606" s="20" t="s">
        <v>540</v>
      </c>
      <c r="G606" s="18" t="s">
        <v>17</v>
      </c>
      <c r="H606" s="18"/>
      <c r="I606" s="142" t="s">
        <v>393</v>
      </c>
      <c r="J606" s="381">
        <v>40257</v>
      </c>
      <c r="K606" s="133">
        <f t="shared" ca="1" si="11"/>
        <v>12</v>
      </c>
      <c r="L606" s="145" t="s">
        <v>38</v>
      </c>
      <c r="M606" s="145" t="s">
        <v>35</v>
      </c>
      <c r="N606" s="148"/>
    </row>
    <row r="607" spans="1:14">
      <c r="A607" s="7">
        <f>ROWS($A$3:A607)</f>
        <v>605</v>
      </c>
      <c r="B607" s="22">
        <f>ROWS($B$408:B607)</f>
        <v>200</v>
      </c>
      <c r="C607" s="133">
        <v>51</v>
      </c>
      <c r="D607" s="817" t="s">
        <v>541</v>
      </c>
      <c r="E607" s="818" t="s">
        <v>542</v>
      </c>
      <c r="F607" s="135" t="s">
        <v>543</v>
      </c>
      <c r="G607" s="18" t="s">
        <v>17</v>
      </c>
      <c r="H607" s="18"/>
      <c r="I607" s="142" t="s">
        <v>23</v>
      </c>
      <c r="J607" s="381">
        <v>26373</v>
      </c>
      <c r="K607" s="133">
        <f t="shared" ca="1" si="11"/>
        <v>50</v>
      </c>
      <c r="L607" s="145" t="s">
        <v>24</v>
      </c>
      <c r="M607" s="145" t="s">
        <v>42</v>
      </c>
      <c r="N607" s="154" t="s">
        <v>2495</v>
      </c>
    </row>
    <row r="608" spans="1:14">
      <c r="A608" s="7">
        <f>ROWS($A$3:A608)</f>
        <v>606</v>
      </c>
      <c r="B608" s="22">
        <f>ROWS($B$408:B608)</f>
        <v>201</v>
      </c>
      <c r="C608" s="133"/>
      <c r="D608" s="324"/>
      <c r="E608" s="818" t="s">
        <v>544</v>
      </c>
      <c r="F608" s="20" t="s">
        <v>545</v>
      </c>
      <c r="G608" s="18"/>
      <c r="H608" s="18" t="s">
        <v>7</v>
      </c>
      <c r="I608" s="142" t="s">
        <v>546</v>
      </c>
      <c r="J608" s="381">
        <v>26455</v>
      </c>
      <c r="K608" s="133">
        <f t="shared" ca="1" si="11"/>
        <v>50</v>
      </c>
      <c r="L608" s="145" t="s">
        <v>24</v>
      </c>
      <c r="M608" s="145" t="s">
        <v>42</v>
      </c>
      <c r="N608" s="148"/>
    </row>
    <row r="609" spans="1:14">
      <c r="A609" s="7">
        <f>ROWS($A$3:A609)</f>
        <v>607</v>
      </c>
      <c r="B609" s="22">
        <f>ROWS($B$408:B609)</f>
        <v>202</v>
      </c>
      <c r="C609" s="133"/>
      <c r="D609" s="324"/>
      <c r="E609" s="818" t="s">
        <v>547</v>
      </c>
      <c r="F609" s="20" t="s">
        <v>548</v>
      </c>
      <c r="G609" s="18" t="s">
        <v>17</v>
      </c>
      <c r="H609" s="18"/>
      <c r="I609" s="142" t="s">
        <v>23</v>
      </c>
      <c r="J609" s="381">
        <v>37301</v>
      </c>
      <c r="K609" s="133">
        <f t="shared" ca="1" si="11"/>
        <v>20</v>
      </c>
      <c r="L609" s="145" t="s">
        <v>19</v>
      </c>
      <c r="M609" s="145" t="s">
        <v>52</v>
      </c>
      <c r="N609" s="148"/>
    </row>
    <row r="610" spans="1:14">
      <c r="A610" s="7">
        <f>ROWS($A$3:A610)</f>
        <v>608</v>
      </c>
      <c r="B610" s="22">
        <f>ROWS($B$408:B610)</f>
        <v>203</v>
      </c>
      <c r="C610" s="133"/>
      <c r="D610" s="324"/>
      <c r="E610" s="818" t="s">
        <v>549</v>
      </c>
      <c r="F610" s="20" t="s">
        <v>550</v>
      </c>
      <c r="G610" s="18" t="s">
        <v>17</v>
      </c>
      <c r="H610" s="18"/>
      <c r="I610" s="142" t="s">
        <v>23</v>
      </c>
      <c r="J610" s="381">
        <v>37784</v>
      </c>
      <c r="K610" s="133">
        <f t="shared" ca="1" si="11"/>
        <v>19</v>
      </c>
      <c r="L610" s="145" t="s">
        <v>24</v>
      </c>
      <c r="M610" s="145" t="s">
        <v>27</v>
      </c>
      <c r="N610" s="148"/>
    </row>
    <row r="611" spans="1:14">
      <c r="A611" s="7">
        <f>ROWS($A$3:A611)</f>
        <v>609</v>
      </c>
      <c r="B611" s="22">
        <f>ROWS($B$408:B611)</f>
        <v>204</v>
      </c>
      <c r="C611" s="133"/>
      <c r="D611" s="324"/>
      <c r="E611" s="818" t="s">
        <v>551</v>
      </c>
      <c r="F611" s="20" t="s">
        <v>552</v>
      </c>
      <c r="G611" s="18" t="s">
        <v>17</v>
      </c>
      <c r="H611" s="18"/>
      <c r="I611" s="142" t="s">
        <v>23</v>
      </c>
      <c r="J611" s="381">
        <v>39076</v>
      </c>
      <c r="K611" s="133">
        <f t="shared" ca="1" si="11"/>
        <v>15</v>
      </c>
      <c r="L611" s="145" t="s">
        <v>113</v>
      </c>
      <c r="M611" s="145" t="s">
        <v>35</v>
      </c>
      <c r="N611" s="148"/>
    </row>
    <row r="612" spans="1:14">
      <c r="A612" s="7">
        <f>ROWS($A$3:A612)</f>
        <v>610</v>
      </c>
      <c r="B612" s="22">
        <f>ROWS($B$408:B612)</f>
        <v>205</v>
      </c>
      <c r="C612" s="133"/>
      <c r="D612" s="324"/>
      <c r="E612" s="818" t="s">
        <v>553</v>
      </c>
      <c r="F612" s="20" t="s">
        <v>554</v>
      </c>
      <c r="G612" s="18" t="s">
        <v>17</v>
      </c>
      <c r="H612" s="18"/>
      <c r="I612" s="142" t="s">
        <v>50</v>
      </c>
      <c r="J612" s="381">
        <v>40497</v>
      </c>
      <c r="K612" s="133">
        <f t="shared" ca="1" si="11"/>
        <v>12</v>
      </c>
      <c r="L612" s="145" t="s">
        <v>38</v>
      </c>
      <c r="M612" s="145" t="s">
        <v>35</v>
      </c>
      <c r="N612" s="148"/>
    </row>
    <row r="613" spans="1:14">
      <c r="A613" s="7">
        <f>ROWS($A$3:A613)</f>
        <v>611</v>
      </c>
      <c r="B613" s="22">
        <f>ROWS($B$408:B613)</f>
        <v>206</v>
      </c>
      <c r="C613" s="133">
        <v>52</v>
      </c>
      <c r="D613" s="817" t="s">
        <v>555</v>
      </c>
      <c r="E613" s="818" t="s">
        <v>556</v>
      </c>
      <c r="F613" s="135" t="s">
        <v>557</v>
      </c>
      <c r="G613" s="18" t="s">
        <v>17</v>
      </c>
      <c r="H613" s="18"/>
      <c r="I613" s="142" t="s">
        <v>23</v>
      </c>
      <c r="J613" s="381">
        <v>29590</v>
      </c>
      <c r="K613" s="133">
        <f t="shared" ca="1" si="11"/>
        <v>41</v>
      </c>
      <c r="L613" s="145" t="s">
        <v>24</v>
      </c>
      <c r="M613" s="145" t="s">
        <v>558</v>
      </c>
      <c r="N613" s="154"/>
    </row>
    <row r="614" spans="1:14">
      <c r="A614" s="7">
        <f>ROWS($A$3:A614)</f>
        <v>612</v>
      </c>
      <c r="B614" s="22">
        <f>ROWS($B$408:B614)</f>
        <v>207</v>
      </c>
      <c r="C614" s="133"/>
      <c r="D614" s="324"/>
      <c r="E614" s="818" t="s">
        <v>559</v>
      </c>
      <c r="F614" s="20" t="s">
        <v>560</v>
      </c>
      <c r="G614" s="18"/>
      <c r="H614" s="18" t="s">
        <v>7</v>
      </c>
      <c r="I614" s="142" t="s">
        <v>561</v>
      </c>
      <c r="J614" s="381">
        <v>28123</v>
      </c>
      <c r="K614" s="133">
        <f t="shared" ca="1" si="11"/>
        <v>45</v>
      </c>
      <c r="L614" s="145" t="s">
        <v>19</v>
      </c>
      <c r="M614" s="145" t="s">
        <v>47</v>
      </c>
      <c r="N614" s="148"/>
    </row>
    <row r="615" spans="1:14">
      <c r="A615" s="7">
        <f>ROWS($A$3:A615)</f>
        <v>613</v>
      </c>
      <c r="B615" s="22">
        <f>ROWS($B$408:B615)</f>
        <v>208</v>
      </c>
      <c r="C615" s="133"/>
      <c r="D615" s="324"/>
      <c r="E615" s="818" t="s">
        <v>562</v>
      </c>
      <c r="F615" s="20" t="s">
        <v>563</v>
      </c>
      <c r="G615" s="18" t="s">
        <v>17</v>
      </c>
      <c r="H615" s="18"/>
      <c r="I615" s="142" t="s">
        <v>50</v>
      </c>
      <c r="J615" s="381">
        <v>41778</v>
      </c>
      <c r="K615" s="133">
        <f t="shared" ca="1" si="11"/>
        <v>8</v>
      </c>
      <c r="L615" s="145" t="s">
        <v>51</v>
      </c>
      <c r="M615" s="145" t="s">
        <v>52</v>
      </c>
      <c r="N615" s="148"/>
    </row>
    <row r="616" spans="1:14">
      <c r="A616" s="7">
        <f>ROWS($A$3:A616)</f>
        <v>614</v>
      </c>
      <c r="B616" s="22">
        <f>ROWS($B$408:B616)</f>
        <v>209</v>
      </c>
      <c r="C616" s="133"/>
      <c r="D616" s="324"/>
      <c r="E616" s="26" t="s">
        <v>564</v>
      </c>
      <c r="F616" s="20" t="s">
        <v>565</v>
      </c>
      <c r="G616" s="18"/>
      <c r="H616" s="18" t="s">
        <v>7</v>
      </c>
      <c r="I616" s="142" t="s">
        <v>50</v>
      </c>
      <c r="J616" s="381">
        <v>42860</v>
      </c>
      <c r="K616" s="133">
        <f t="shared" ca="1" si="11"/>
        <v>5</v>
      </c>
      <c r="L616" s="145" t="s">
        <v>51</v>
      </c>
      <c r="M616" s="145" t="s">
        <v>52</v>
      </c>
      <c r="N616" s="148"/>
    </row>
    <row r="617" spans="1:14">
      <c r="A617" s="7">
        <f>ROWS($A$3:A617)</f>
        <v>615</v>
      </c>
      <c r="B617" s="22">
        <f>ROWS($B$408:B617)</f>
        <v>210</v>
      </c>
      <c r="C617" s="133"/>
      <c r="D617" s="324"/>
      <c r="E617" s="26" t="s">
        <v>566</v>
      </c>
      <c r="F617" s="20" t="s">
        <v>567</v>
      </c>
      <c r="G617" s="18" t="s">
        <v>17</v>
      </c>
      <c r="H617" s="18"/>
      <c r="I617" s="142" t="s">
        <v>568</v>
      </c>
      <c r="J617" s="381">
        <v>39885</v>
      </c>
      <c r="K617" s="133">
        <f t="shared" ca="1" si="11"/>
        <v>13</v>
      </c>
      <c r="L617" s="145" t="s">
        <v>38</v>
      </c>
      <c r="M617" s="145" t="s">
        <v>35</v>
      </c>
      <c r="N617" s="148"/>
    </row>
    <row r="618" spans="1:14">
      <c r="A618" s="7">
        <f>ROWS($A$3:A618)</f>
        <v>616</v>
      </c>
      <c r="B618" s="22">
        <f>ROWS($B$408:B618)</f>
        <v>211</v>
      </c>
      <c r="C618" s="133">
        <v>53</v>
      </c>
      <c r="D618" s="46" t="s">
        <v>569</v>
      </c>
      <c r="E618" s="26" t="s">
        <v>570</v>
      </c>
      <c r="F618" s="135" t="s">
        <v>571</v>
      </c>
      <c r="G618" s="18" t="s">
        <v>17</v>
      </c>
      <c r="H618" s="18"/>
      <c r="I618" s="142" t="s">
        <v>23</v>
      </c>
      <c r="J618" s="381">
        <v>27023</v>
      </c>
      <c r="K618" s="133">
        <f t="shared" ca="1" si="11"/>
        <v>48</v>
      </c>
      <c r="L618" s="145" t="s">
        <v>19</v>
      </c>
      <c r="M618" s="145" t="s">
        <v>20</v>
      </c>
      <c r="N618" s="154" t="s">
        <v>2496</v>
      </c>
    </row>
    <row r="619" spans="1:14">
      <c r="A619" s="7">
        <f>ROWS($A$3:A619)</f>
        <v>617</v>
      </c>
      <c r="B619" s="22">
        <f>ROWS($B$408:B619)</f>
        <v>212</v>
      </c>
      <c r="C619" s="133"/>
      <c r="D619" s="46"/>
      <c r="E619" s="26" t="s">
        <v>572</v>
      </c>
      <c r="F619" s="20" t="s">
        <v>573</v>
      </c>
      <c r="G619" s="18"/>
      <c r="H619" s="18" t="s">
        <v>7</v>
      </c>
      <c r="I619" s="142" t="s">
        <v>574</v>
      </c>
      <c r="J619" s="381">
        <v>26955</v>
      </c>
      <c r="K619" s="133">
        <f t="shared" ca="1" si="11"/>
        <v>49</v>
      </c>
      <c r="L619" s="145" t="s">
        <v>24</v>
      </c>
      <c r="M619" s="145" t="s">
        <v>20</v>
      </c>
      <c r="N619" s="148"/>
    </row>
    <row r="620" spans="1:14">
      <c r="A620" s="7">
        <f>ROWS($A$3:A620)</f>
        <v>618</v>
      </c>
      <c r="B620" s="22">
        <f>ROWS($B$408:B620)</f>
        <v>213</v>
      </c>
      <c r="C620" s="133"/>
      <c r="D620" s="324"/>
      <c r="E620" s="26" t="s">
        <v>575</v>
      </c>
      <c r="F620" s="20" t="s">
        <v>576</v>
      </c>
      <c r="G620" s="18"/>
      <c r="H620" s="18" t="s">
        <v>7</v>
      </c>
      <c r="I620" s="142" t="s">
        <v>23</v>
      </c>
      <c r="J620" s="381">
        <v>36549</v>
      </c>
      <c r="K620" s="133">
        <f t="shared" ca="1" si="11"/>
        <v>22</v>
      </c>
      <c r="L620" s="145" t="s">
        <v>19</v>
      </c>
      <c r="M620" s="145" t="s">
        <v>245</v>
      </c>
      <c r="N620" s="148"/>
    </row>
    <row r="621" spans="1:14">
      <c r="A621" s="7">
        <f>ROWS($A$3:A621)</f>
        <v>619</v>
      </c>
      <c r="B621" s="22">
        <f>ROWS($B$408:B621)</f>
        <v>214</v>
      </c>
      <c r="C621" s="133"/>
      <c r="D621" s="324"/>
      <c r="E621" s="26" t="s">
        <v>577</v>
      </c>
      <c r="F621" s="20" t="s">
        <v>578</v>
      </c>
      <c r="G621" s="18" t="s">
        <v>17</v>
      </c>
      <c r="H621" s="18"/>
      <c r="I621" s="142" t="s">
        <v>23</v>
      </c>
      <c r="J621" s="381">
        <v>37274</v>
      </c>
      <c r="K621" s="133">
        <f t="shared" ca="1" si="11"/>
        <v>20</v>
      </c>
      <c r="L621" s="145" t="s">
        <v>24</v>
      </c>
      <c r="M621" s="145" t="s">
        <v>42</v>
      </c>
      <c r="N621" s="148"/>
    </row>
    <row r="622" spans="1:14">
      <c r="A622" s="7">
        <f>ROWS($A$3:A622)</f>
        <v>620</v>
      </c>
      <c r="B622" s="22">
        <f>ROWS($B$408:B622)</f>
        <v>215</v>
      </c>
      <c r="C622" s="133"/>
      <c r="D622" s="324"/>
      <c r="E622" s="26" t="s">
        <v>579</v>
      </c>
      <c r="F622" s="20" t="s">
        <v>580</v>
      </c>
      <c r="G622" s="18"/>
      <c r="H622" s="18" t="s">
        <v>7</v>
      </c>
      <c r="I622" s="142" t="s">
        <v>23</v>
      </c>
      <c r="J622" s="381">
        <v>39902</v>
      </c>
      <c r="K622" s="133">
        <f t="shared" ca="1" si="11"/>
        <v>13</v>
      </c>
      <c r="L622" s="145" t="s">
        <v>38</v>
      </c>
      <c r="M622" s="145" t="s">
        <v>35</v>
      </c>
      <c r="N622" s="148"/>
    </row>
    <row r="623" spans="1:14">
      <c r="A623" s="7">
        <f>ROWS($A$3:A623)</f>
        <v>621</v>
      </c>
      <c r="B623" s="22">
        <f>ROWS($B$408:B623)</f>
        <v>216</v>
      </c>
      <c r="C623" s="133">
        <v>54</v>
      </c>
      <c r="D623" s="46" t="s">
        <v>581</v>
      </c>
      <c r="E623" s="26" t="s">
        <v>582</v>
      </c>
      <c r="F623" s="135" t="s">
        <v>583</v>
      </c>
      <c r="G623" s="18"/>
      <c r="H623" s="18" t="s">
        <v>7</v>
      </c>
      <c r="I623" s="142" t="s">
        <v>50</v>
      </c>
      <c r="J623" s="381">
        <v>26421</v>
      </c>
      <c r="K623" s="133">
        <f t="shared" ca="1" si="11"/>
        <v>50</v>
      </c>
      <c r="L623" s="145" t="s">
        <v>113</v>
      </c>
      <c r="M623" s="145" t="s">
        <v>42</v>
      </c>
      <c r="N623" s="154" t="s">
        <v>1184</v>
      </c>
    </row>
    <row r="624" spans="1:14">
      <c r="A624" s="7">
        <f>ROWS($A$3:A624)</f>
        <v>622</v>
      </c>
      <c r="B624" s="22">
        <f>ROWS($B$408:B624)</f>
        <v>217</v>
      </c>
      <c r="C624" s="133">
        <v>55</v>
      </c>
      <c r="D624" s="817" t="s">
        <v>584</v>
      </c>
      <c r="E624" s="818" t="s">
        <v>585</v>
      </c>
      <c r="F624" s="135" t="s">
        <v>586</v>
      </c>
      <c r="G624" s="18" t="s">
        <v>17</v>
      </c>
      <c r="H624" s="18"/>
      <c r="I624" s="142" t="s">
        <v>587</v>
      </c>
      <c r="J624" s="381">
        <v>26502</v>
      </c>
      <c r="K624" s="133">
        <f t="shared" ca="1" si="11"/>
        <v>50</v>
      </c>
      <c r="L624" s="145" t="s">
        <v>98</v>
      </c>
      <c r="M624" s="145" t="s">
        <v>78</v>
      </c>
      <c r="N624" s="154"/>
    </row>
    <row r="625" spans="1:14">
      <c r="A625" s="7">
        <f>ROWS($A$3:A625)</f>
        <v>623</v>
      </c>
      <c r="B625" s="22">
        <f>ROWS($B$408:B625)</f>
        <v>218</v>
      </c>
      <c r="C625" s="133"/>
      <c r="D625" s="324"/>
      <c r="E625" s="26" t="s">
        <v>588</v>
      </c>
      <c r="F625" s="20" t="s">
        <v>589</v>
      </c>
      <c r="G625" s="18"/>
      <c r="H625" s="18" t="s">
        <v>7</v>
      </c>
      <c r="I625" s="142" t="s">
        <v>62</v>
      </c>
      <c r="J625" s="381">
        <v>26385</v>
      </c>
      <c r="K625" s="133">
        <f t="shared" ca="1" si="11"/>
        <v>50</v>
      </c>
      <c r="L625" s="145" t="s">
        <v>98</v>
      </c>
      <c r="M625" s="145" t="s">
        <v>78</v>
      </c>
      <c r="N625" s="148"/>
    </row>
    <row r="626" spans="1:14">
      <c r="A626" s="7">
        <f>ROWS($A$3:A626)</f>
        <v>624</v>
      </c>
      <c r="B626" s="22">
        <f>ROWS($B$408:B626)</f>
        <v>219</v>
      </c>
      <c r="C626" s="133"/>
      <c r="D626" s="324"/>
      <c r="E626" s="26" t="s">
        <v>590</v>
      </c>
      <c r="F626" s="20" t="s">
        <v>591</v>
      </c>
      <c r="G626" s="18" t="s">
        <v>17</v>
      </c>
      <c r="H626" s="18"/>
      <c r="I626" s="142" t="s">
        <v>50</v>
      </c>
      <c r="J626" s="381">
        <v>36769</v>
      </c>
      <c r="K626" s="133">
        <f t="shared" ca="1" si="11"/>
        <v>22</v>
      </c>
      <c r="L626" s="145" t="s">
        <v>19</v>
      </c>
      <c r="M626" s="145" t="s">
        <v>245</v>
      </c>
      <c r="N626" s="148"/>
    </row>
    <row r="627" spans="1:14">
      <c r="A627" s="7">
        <f>ROWS($A$3:A627)</f>
        <v>625</v>
      </c>
      <c r="B627" s="22">
        <f>ROWS($B$408:B627)</f>
        <v>220</v>
      </c>
      <c r="C627" s="133"/>
      <c r="D627" s="324"/>
      <c r="E627" s="26" t="s">
        <v>592</v>
      </c>
      <c r="F627" s="20" t="s">
        <v>593</v>
      </c>
      <c r="G627" s="18"/>
      <c r="H627" s="18" t="s">
        <v>7</v>
      </c>
      <c r="I627" s="142" t="s">
        <v>50</v>
      </c>
      <c r="J627" s="381">
        <v>37324</v>
      </c>
      <c r="K627" s="133">
        <f t="shared" ca="1" si="11"/>
        <v>20</v>
      </c>
      <c r="L627" s="145" t="s">
        <v>19</v>
      </c>
      <c r="M627" s="145" t="s">
        <v>245</v>
      </c>
      <c r="N627" s="148"/>
    </row>
    <row r="628" spans="1:14">
      <c r="A628" s="7">
        <f>ROWS($A$3:A628)</f>
        <v>626</v>
      </c>
      <c r="B628" s="22">
        <f>ROWS($B$408:B628)</f>
        <v>221</v>
      </c>
      <c r="C628" s="133"/>
      <c r="D628" s="324"/>
      <c r="E628" s="26" t="s">
        <v>594</v>
      </c>
      <c r="F628" s="20" t="s">
        <v>595</v>
      </c>
      <c r="G628" s="18"/>
      <c r="H628" s="18" t="s">
        <v>7</v>
      </c>
      <c r="I628" s="142" t="s">
        <v>50</v>
      </c>
      <c r="J628" s="381">
        <v>38292</v>
      </c>
      <c r="K628" s="133">
        <f t="shared" ca="1" si="11"/>
        <v>18</v>
      </c>
      <c r="L628" s="145" t="s">
        <v>113</v>
      </c>
      <c r="M628" s="145" t="s">
        <v>35</v>
      </c>
      <c r="N628" s="148"/>
    </row>
    <row r="629" spans="1:14">
      <c r="A629" s="7">
        <f>ROWS($A$3:A629)</f>
        <v>627</v>
      </c>
      <c r="B629" s="22">
        <f>ROWS($B$408:B629)</f>
        <v>222</v>
      </c>
      <c r="C629" s="133"/>
      <c r="D629" s="324"/>
      <c r="E629" s="26" t="s">
        <v>596</v>
      </c>
      <c r="F629" s="20" t="s">
        <v>597</v>
      </c>
      <c r="G629" s="18"/>
      <c r="H629" s="18" t="s">
        <v>7</v>
      </c>
      <c r="I629" s="142" t="s">
        <v>62</v>
      </c>
      <c r="J629" s="381">
        <v>38789</v>
      </c>
      <c r="K629" s="133">
        <f t="shared" ca="1" si="11"/>
        <v>16</v>
      </c>
      <c r="L629" s="145" t="s">
        <v>113</v>
      </c>
      <c r="M629" s="145" t="s">
        <v>35</v>
      </c>
      <c r="N629" s="148"/>
    </row>
    <row r="630" spans="1:14">
      <c r="A630" s="7">
        <f>ROWS($A$3:A630)</f>
        <v>628</v>
      </c>
      <c r="B630" s="22">
        <f>ROWS($B$408:B630)</f>
        <v>223</v>
      </c>
      <c r="C630" s="133"/>
      <c r="D630" s="324"/>
      <c r="E630" s="26" t="s">
        <v>598</v>
      </c>
      <c r="F630" s="20" t="s">
        <v>599</v>
      </c>
      <c r="G630" s="18"/>
      <c r="H630" s="18" t="s">
        <v>7</v>
      </c>
      <c r="I630" s="142" t="s">
        <v>50</v>
      </c>
      <c r="J630" s="381">
        <v>41253</v>
      </c>
      <c r="K630" s="133">
        <f t="shared" ca="1" si="11"/>
        <v>9</v>
      </c>
      <c r="L630" s="145" t="s">
        <v>38</v>
      </c>
      <c r="M630" s="145" t="s">
        <v>35</v>
      </c>
      <c r="N630" s="148"/>
    </row>
    <row r="631" spans="1:14">
      <c r="A631" s="7">
        <f>ROWS($A$3:A631)</f>
        <v>629</v>
      </c>
      <c r="B631" s="22">
        <f>ROWS($B$408:B631)</f>
        <v>224</v>
      </c>
      <c r="C631" s="133">
        <v>56</v>
      </c>
      <c r="D631" s="46" t="s">
        <v>600</v>
      </c>
      <c r="E631" s="26" t="s">
        <v>601</v>
      </c>
      <c r="F631" s="135" t="s">
        <v>602</v>
      </c>
      <c r="G631" s="18" t="s">
        <v>17</v>
      </c>
      <c r="H631" s="18"/>
      <c r="I631" s="142" t="s">
        <v>50</v>
      </c>
      <c r="J631" s="381" t="str">
        <f>MID(E631,7,2)&amp;"/"&amp;MID(E631,9,2)&amp;"/"&amp;MID(E631,11,2)</f>
        <v>07/07/83</v>
      </c>
      <c r="K631" s="133">
        <f t="shared" ca="1" si="11"/>
        <v>39</v>
      </c>
      <c r="L631" s="145" t="s">
        <v>24</v>
      </c>
      <c r="M631" s="145" t="s">
        <v>603</v>
      </c>
      <c r="N631" s="154"/>
    </row>
    <row r="632" spans="1:14">
      <c r="A632" s="7">
        <f>ROWS($A$3:A632)</f>
        <v>630</v>
      </c>
      <c r="B632" s="22">
        <f>ROWS($B$408:B632)</f>
        <v>225</v>
      </c>
      <c r="C632" s="133">
        <v>57</v>
      </c>
      <c r="D632" s="46" t="s">
        <v>604</v>
      </c>
      <c r="E632" s="26" t="s">
        <v>605</v>
      </c>
      <c r="F632" s="164" t="s">
        <v>606</v>
      </c>
      <c r="G632" s="18" t="s">
        <v>17</v>
      </c>
      <c r="H632" s="18"/>
      <c r="I632" s="142" t="s">
        <v>23</v>
      </c>
      <c r="J632" s="381">
        <v>22751</v>
      </c>
      <c r="K632" s="133">
        <f t="shared" ca="1" si="11"/>
        <v>60</v>
      </c>
      <c r="L632" s="145" t="s">
        <v>24</v>
      </c>
      <c r="M632" s="145" t="s">
        <v>20</v>
      </c>
      <c r="N632" s="147" t="s">
        <v>2497</v>
      </c>
    </row>
    <row r="633" spans="1:14">
      <c r="A633" s="7">
        <f>ROWS($A$3:A633)</f>
        <v>631</v>
      </c>
      <c r="B633" s="22">
        <f>ROWS($B$408:B633)</f>
        <v>226</v>
      </c>
      <c r="C633" s="133"/>
      <c r="D633" s="134"/>
      <c r="E633" s="155" t="s">
        <v>607</v>
      </c>
      <c r="F633" s="165" t="s">
        <v>608</v>
      </c>
      <c r="G633" s="18" t="s">
        <v>17</v>
      </c>
      <c r="H633" s="18"/>
      <c r="I633" s="142" t="s">
        <v>23</v>
      </c>
      <c r="J633" s="381">
        <v>33166</v>
      </c>
      <c r="K633" s="133">
        <f t="shared" ca="1" si="11"/>
        <v>32</v>
      </c>
      <c r="L633" s="145" t="s">
        <v>19</v>
      </c>
      <c r="M633" s="145" t="s">
        <v>42</v>
      </c>
      <c r="N633" s="148"/>
    </row>
    <row r="634" spans="1:14">
      <c r="A634" s="7">
        <f>ROWS($A$3:A634)</f>
        <v>632</v>
      </c>
      <c r="B634" s="22">
        <f>ROWS($B$408:B634)</f>
        <v>227</v>
      </c>
      <c r="C634" s="133"/>
      <c r="D634" s="46"/>
      <c r="E634" s="26" t="s">
        <v>609</v>
      </c>
      <c r="F634" s="46" t="s">
        <v>610</v>
      </c>
      <c r="G634" s="18"/>
      <c r="H634" s="18" t="s">
        <v>7</v>
      </c>
      <c r="I634" s="142" t="s">
        <v>611</v>
      </c>
      <c r="J634" s="381">
        <v>22929</v>
      </c>
      <c r="K634" s="133">
        <f t="shared" ca="1" si="11"/>
        <v>60</v>
      </c>
      <c r="L634" s="145" t="s">
        <v>24</v>
      </c>
      <c r="M634" s="145" t="s">
        <v>20</v>
      </c>
      <c r="N634" s="148"/>
    </row>
    <row r="635" spans="1:14">
      <c r="A635" s="7">
        <f>ROWS($A$3:A635)</f>
        <v>633</v>
      </c>
      <c r="B635" s="22">
        <f>ROWS($B$408:B635)</f>
        <v>228</v>
      </c>
      <c r="C635" s="133"/>
      <c r="D635" s="324"/>
      <c r="E635" s="26" t="s">
        <v>612</v>
      </c>
      <c r="F635" s="46" t="s">
        <v>613</v>
      </c>
      <c r="G635" s="18"/>
      <c r="H635" s="18" t="s">
        <v>7</v>
      </c>
      <c r="I635" s="142" t="s">
        <v>23</v>
      </c>
      <c r="J635" s="381">
        <v>35029</v>
      </c>
      <c r="K635" s="133">
        <f t="shared" ca="1" si="11"/>
        <v>27</v>
      </c>
      <c r="L635" s="145" t="s">
        <v>19</v>
      </c>
      <c r="M635" s="145" t="s">
        <v>74</v>
      </c>
      <c r="N635" s="148"/>
    </row>
    <row r="636" spans="1:14">
      <c r="A636" s="7">
        <f>ROWS($A$3:A636)</f>
        <v>634</v>
      </c>
      <c r="B636" s="22">
        <f>ROWS($B$408:B636)</f>
        <v>229</v>
      </c>
      <c r="C636" s="133"/>
      <c r="D636" s="324"/>
      <c r="E636" s="26" t="s">
        <v>614</v>
      </c>
      <c r="F636" s="46" t="s">
        <v>615</v>
      </c>
      <c r="G636" s="18" t="s">
        <v>17</v>
      </c>
      <c r="H636" s="18"/>
      <c r="I636" s="142" t="s">
        <v>23</v>
      </c>
      <c r="J636" s="381">
        <v>35216</v>
      </c>
      <c r="K636" s="133">
        <f t="shared" ca="1" si="11"/>
        <v>26</v>
      </c>
      <c r="L636" s="145" t="s">
        <v>24</v>
      </c>
      <c r="M636" s="145" t="s">
        <v>616</v>
      </c>
      <c r="N636" s="148"/>
    </row>
    <row r="637" spans="1:14">
      <c r="A637" s="7">
        <f>ROWS($A$3:A637)</f>
        <v>635</v>
      </c>
      <c r="B637" s="22">
        <f>ROWS($B$408:B637)</f>
        <v>230</v>
      </c>
      <c r="C637" s="133"/>
      <c r="D637" s="324"/>
      <c r="E637" s="26" t="s">
        <v>617</v>
      </c>
      <c r="F637" s="46" t="s">
        <v>618</v>
      </c>
      <c r="G637" s="18"/>
      <c r="H637" s="18" t="s">
        <v>7</v>
      </c>
      <c r="I637" s="142" t="s">
        <v>23</v>
      </c>
      <c r="J637" s="381">
        <v>37127</v>
      </c>
      <c r="K637" s="133">
        <f t="shared" ca="1" si="11"/>
        <v>21</v>
      </c>
      <c r="L637" s="145" t="s">
        <v>24</v>
      </c>
      <c r="M637" s="145" t="s">
        <v>35</v>
      </c>
      <c r="N637" s="148"/>
    </row>
    <row r="638" spans="1:14">
      <c r="A638" s="7">
        <f>ROWS($A$3:A638)</f>
        <v>636</v>
      </c>
      <c r="B638" s="22">
        <f>ROWS($B$408:B638)</f>
        <v>231</v>
      </c>
      <c r="C638" s="133"/>
      <c r="D638" s="324"/>
      <c r="E638" s="26" t="s">
        <v>619</v>
      </c>
      <c r="F638" s="46" t="s">
        <v>620</v>
      </c>
      <c r="G638" s="18"/>
      <c r="H638" s="18" t="s">
        <v>7</v>
      </c>
      <c r="I638" s="142" t="s">
        <v>23</v>
      </c>
      <c r="J638" s="381">
        <v>39030</v>
      </c>
      <c r="K638" s="133">
        <f t="shared" ca="1" si="11"/>
        <v>16</v>
      </c>
      <c r="L638" s="145" t="s">
        <v>113</v>
      </c>
      <c r="M638" s="145" t="s">
        <v>35</v>
      </c>
      <c r="N638" s="148"/>
    </row>
    <row r="639" spans="1:14">
      <c r="A639" s="7">
        <f>ROWS($A$3:A639)</f>
        <v>637</v>
      </c>
      <c r="B639" s="22">
        <f>ROWS($B$408:B639)</f>
        <v>232</v>
      </c>
      <c r="C639" s="133">
        <v>58</v>
      </c>
      <c r="D639" s="46" t="s">
        <v>621</v>
      </c>
      <c r="E639" s="26" t="s">
        <v>622</v>
      </c>
      <c r="F639" s="164" t="s">
        <v>623</v>
      </c>
      <c r="G639" s="18" t="s">
        <v>17</v>
      </c>
      <c r="H639" s="18"/>
      <c r="I639" s="142" t="s">
        <v>50</v>
      </c>
      <c r="J639" s="381">
        <v>22970</v>
      </c>
      <c r="K639" s="133">
        <f t="shared" ca="1" si="11"/>
        <v>60</v>
      </c>
      <c r="L639" s="145" t="s">
        <v>82</v>
      </c>
      <c r="M639" s="145" t="s">
        <v>78</v>
      </c>
      <c r="N639" s="154"/>
    </row>
    <row r="640" spans="1:14">
      <c r="A640" s="7">
        <f>ROWS($A$3:A640)</f>
        <v>638</v>
      </c>
      <c r="B640" s="22">
        <f>ROWS($B$408:B640)</f>
        <v>233</v>
      </c>
      <c r="C640" s="133"/>
      <c r="D640" s="46"/>
      <c r="E640" s="26" t="s">
        <v>624</v>
      </c>
      <c r="F640" s="46" t="s">
        <v>625</v>
      </c>
      <c r="G640" s="18"/>
      <c r="H640" s="18" t="s">
        <v>7</v>
      </c>
      <c r="I640" s="142" t="s">
        <v>626</v>
      </c>
      <c r="J640" s="381">
        <v>26022</v>
      </c>
      <c r="K640" s="133">
        <f t="shared" ca="1" si="11"/>
        <v>51</v>
      </c>
      <c r="L640" s="145" t="s">
        <v>19</v>
      </c>
      <c r="M640" s="145" t="s">
        <v>42</v>
      </c>
      <c r="N640" s="148"/>
    </row>
    <row r="641" spans="1:14">
      <c r="A641" s="7">
        <f>ROWS($A$3:A641)</f>
        <v>639</v>
      </c>
      <c r="B641" s="22">
        <f>ROWS($B$408:B641)</f>
        <v>234</v>
      </c>
      <c r="C641" s="133"/>
      <c r="D641" s="46"/>
      <c r="E641" s="26" t="s">
        <v>627</v>
      </c>
      <c r="F641" s="46" t="s">
        <v>628</v>
      </c>
      <c r="G641" s="18" t="s">
        <v>17</v>
      </c>
      <c r="H641" s="18"/>
      <c r="I641" s="142" t="s">
        <v>191</v>
      </c>
      <c r="J641" s="381">
        <v>33941</v>
      </c>
      <c r="K641" s="133">
        <f t="shared" ca="1" si="11"/>
        <v>29</v>
      </c>
      <c r="L641" s="145" t="s">
        <v>98</v>
      </c>
      <c r="M641" s="145" t="s">
        <v>74</v>
      </c>
      <c r="N641" s="148"/>
    </row>
    <row r="642" spans="1:14">
      <c r="A642" s="7">
        <f>ROWS($A$3:A642)</f>
        <v>640</v>
      </c>
      <c r="B642" s="22">
        <f>ROWS($B$408:B642)</f>
        <v>235</v>
      </c>
      <c r="C642" s="133"/>
      <c r="D642" s="46"/>
      <c r="E642" s="26" t="s">
        <v>629</v>
      </c>
      <c r="F642" s="46" t="s">
        <v>630</v>
      </c>
      <c r="G642" s="18" t="s">
        <v>17</v>
      </c>
      <c r="H642" s="18"/>
      <c r="I642" s="142" t="s">
        <v>50</v>
      </c>
      <c r="J642" s="381">
        <v>35806</v>
      </c>
      <c r="K642" s="133">
        <f t="shared" ca="1" si="11"/>
        <v>24</v>
      </c>
      <c r="L642" s="145" t="s">
        <v>19</v>
      </c>
      <c r="M642" s="145" t="s">
        <v>74</v>
      </c>
      <c r="N642" s="148"/>
    </row>
    <row r="643" spans="1:14">
      <c r="A643" s="7">
        <f>ROWS($A$3:A643)</f>
        <v>641</v>
      </c>
      <c r="B643" s="22">
        <f>ROWS($B$408:B643)</f>
        <v>236</v>
      </c>
      <c r="C643" s="133"/>
      <c r="D643" s="46"/>
      <c r="E643" s="26" t="s">
        <v>631</v>
      </c>
      <c r="F643" s="46" t="s">
        <v>632</v>
      </c>
      <c r="G643" s="18" t="s">
        <v>17</v>
      </c>
      <c r="H643" s="18"/>
      <c r="I643" s="142" t="s">
        <v>50</v>
      </c>
      <c r="J643" s="381">
        <v>36907</v>
      </c>
      <c r="K643" s="133">
        <f t="shared" ca="1" si="11"/>
        <v>21</v>
      </c>
      <c r="L643" s="145" t="s">
        <v>19</v>
      </c>
      <c r="M643" s="145" t="s">
        <v>74</v>
      </c>
      <c r="N643" s="148"/>
    </row>
    <row r="644" spans="1:14">
      <c r="A644" s="7">
        <f>ROWS($A$3:A644)</f>
        <v>642</v>
      </c>
      <c r="B644" s="22">
        <f>ROWS($B$408:B644)</f>
        <v>237</v>
      </c>
      <c r="C644" s="133">
        <v>59</v>
      </c>
      <c r="D644" s="46" t="s">
        <v>633</v>
      </c>
      <c r="E644" s="26" t="s">
        <v>634</v>
      </c>
      <c r="F644" s="164" t="s">
        <v>635</v>
      </c>
      <c r="G644" s="18" t="s">
        <v>17</v>
      </c>
      <c r="H644" s="18"/>
      <c r="I644" s="142" t="s">
        <v>459</v>
      </c>
      <c r="J644" s="381">
        <v>21254</v>
      </c>
      <c r="K644" s="133">
        <f t="shared" ca="1" si="11"/>
        <v>64</v>
      </c>
      <c r="L644" s="145" t="s">
        <v>113</v>
      </c>
      <c r="M644" s="145" t="s">
        <v>20</v>
      </c>
      <c r="N644" s="147" t="s">
        <v>2498</v>
      </c>
    </row>
    <row r="645" spans="1:14">
      <c r="A645" s="7">
        <f>ROWS($A$3:A645)</f>
        <v>643</v>
      </c>
      <c r="B645" s="22">
        <f>ROWS($B$408:B645)</f>
        <v>238</v>
      </c>
      <c r="C645" s="133"/>
      <c r="D645" s="46"/>
      <c r="E645" s="26" t="s">
        <v>636</v>
      </c>
      <c r="F645" s="46" t="s">
        <v>637</v>
      </c>
      <c r="G645" s="18"/>
      <c r="H645" s="18" t="s">
        <v>7</v>
      </c>
      <c r="I645" s="142" t="s">
        <v>23</v>
      </c>
      <c r="J645" s="381">
        <v>18422</v>
      </c>
      <c r="K645" s="133">
        <f t="shared" ca="1" si="11"/>
        <v>72</v>
      </c>
      <c r="L645" s="145" t="s">
        <v>19</v>
      </c>
      <c r="M645" s="145" t="s">
        <v>42</v>
      </c>
      <c r="N645" s="148"/>
    </row>
    <row r="646" spans="1:14">
      <c r="A646" s="7">
        <f>ROWS($A$3:A646)</f>
        <v>644</v>
      </c>
      <c r="B646" s="22">
        <f>ROWS($B$408:B646)</f>
        <v>239</v>
      </c>
      <c r="C646" s="133">
        <v>60</v>
      </c>
      <c r="D646" s="46" t="s">
        <v>638</v>
      </c>
      <c r="E646" s="26" t="s">
        <v>639</v>
      </c>
      <c r="F646" s="164" t="s">
        <v>640</v>
      </c>
      <c r="G646" s="18"/>
      <c r="H646" s="18" t="s">
        <v>7</v>
      </c>
      <c r="I646" s="142" t="s">
        <v>437</v>
      </c>
      <c r="J646" s="381">
        <v>11078</v>
      </c>
      <c r="K646" s="133">
        <f t="shared" ca="1" si="11"/>
        <v>92</v>
      </c>
      <c r="L646" s="145" t="s">
        <v>113</v>
      </c>
      <c r="M646" s="145" t="s">
        <v>360</v>
      </c>
      <c r="N646" s="154"/>
    </row>
    <row r="647" spans="1:14">
      <c r="A647" s="7">
        <f>ROWS($A$3:A647)</f>
        <v>645</v>
      </c>
      <c r="B647" s="22">
        <f>ROWS($B$408:B647)</f>
        <v>240</v>
      </c>
      <c r="C647" s="133">
        <v>61</v>
      </c>
      <c r="D647" s="46" t="s">
        <v>641</v>
      </c>
      <c r="E647" s="26" t="s">
        <v>642</v>
      </c>
      <c r="F647" s="164" t="s">
        <v>643</v>
      </c>
      <c r="G647" s="18" t="s">
        <v>17</v>
      </c>
      <c r="H647" s="18"/>
      <c r="I647" s="142" t="s">
        <v>23</v>
      </c>
      <c r="J647" s="381">
        <v>32420</v>
      </c>
      <c r="K647" s="133">
        <f t="shared" ca="1" si="11"/>
        <v>34</v>
      </c>
      <c r="L647" s="145" t="s">
        <v>19</v>
      </c>
      <c r="M647" s="145" t="s">
        <v>42</v>
      </c>
      <c r="N647" s="154" t="s">
        <v>1184</v>
      </c>
    </row>
    <row r="648" spans="1:14">
      <c r="A648" s="7">
        <f>ROWS($A$3:A648)</f>
        <v>646</v>
      </c>
      <c r="B648" s="22">
        <f>ROWS($B$408:B648)</f>
        <v>241</v>
      </c>
      <c r="C648" s="133"/>
      <c r="D648" s="46"/>
      <c r="E648" s="26" t="s">
        <v>644</v>
      </c>
      <c r="F648" s="46" t="s">
        <v>645</v>
      </c>
      <c r="G648" s="18"/>
      <c r="H648" s="18" t="s">
        <v>7</v>
      </c>
      <c r="I648" s="142" t="s">
        <v>646</v>
      </c>
      <c r="J648" s="381">
        <v>34909</v>
      </c>
      <c r="K648" s="133">
        <f t="shared" ca="1" si="11"/>
        <v>27</v>
      </c>
      <c r="L648" s="145" t="s">
        <v>19</v>
      </c>
      <c r="M648" s="145" t="s">
        <v>47</v>
      </c>
      <c r="N648" s="148"/>
    </row>
    <row r="649" spans="1:14">
      <c r="A649" s="7">
        <f>ROWS($A$3:A649)</f>
        <v>647</v>
      </c>
      <c r="B649" s="22">
        <f>ROWS($B$408:B649)</f>
        <v>242</v>
      </c>
      <c r="C649" s="133"/>
      <c r="D649" s="46"/>
      <c r="E649" s="26" t="s">
        <v>647</v>
      </c>
      <c r="F649" s="46" t="s">
        <v>648</v>
      </c>
      <c r="G649" s="18" t="s">
        <v>17</v>
      </c>
      <c r="H649" s="18"/>
      <c r="I649" s="142" t="s">
        <v>23</v>
      </c>
      <c r="J649" s="381">
        <v>42368</v>
      </c>
      <c r="K649" s="133">
        <f t="shared" ca="1" si="11"/>
        <v>6</v>
      </c>
      <c r="L649" s="145" t="s">
        <v>51</v>
      </c>
      <c r="M649" s="145" t="s">
        <v>52</v>
      </c>
      <c r="N649" s="148"/>
    </row>
    <row r="650" spans="1:14">
      <c r="A650" s="7">
        <f>ROWS($A$3:A650)</f>
        <v>648</v>
      </c>
      <c r="B650" s="22">
        <f>ROWS($B$408:B650)</f>
        <v>243</v>
      </c>
      <c r="C650" s="133"/>
      <c r="D650" s="46"/>
      <c r="E650" s="26" t="s">
        <v>649</v>
      </c>
      <c r="F650" s="46" t="s">
        <v>650</v>
      </c>
      <c r="G650" s="18" t="s">
        <v>17</v>
      </c>
      <c r="H650" s="18"/>
      <c r="I650" s="142" t="s">
        <v>23</v>
      </c>
      <c r="J650" s="381">
        <v>42782</v>
      </c>
      <c r="K650" s="133">
        <f t="shared" ca="1" si="11"/>
        <v>5</v>
      </c>
      <c r="L650" s="145" t="s">
        <v>51</v>
      </c>
      <c r="M650" s="145" t="s">
        <v>52</v>
      </c>
      <c r="N650" s="148"/>
    </row>
    <row r="651" spans="1:14">
      <c r="A651" s="7">
        <f>ROWS($A$3:A651)</f>
        <v>649</v>
      </c>
      <c r="B651" s="22">
        <f>ROWS($B$408:B651)</f>
        <v>244</v>
      </c>
      <c r="C651" s="133"/>
      <c r="D651" s="134"/>
      <c r="E651" s="19" t="s">
        <v>651</v>
      </c>
      <c r="F651" s="174" t="s">
        <v>652</v>
      </c>
      <c r="G651" s="18"/>
      <c r="H651" s="18" t="s">
        <v>7</v>
      </c>
      <c r="I651" s="142" t="s">
        <v>50</v>
      </c>
      <c r="J651" s="381">
        <v>44272</v>
      </c>
      <c r="K651" s="133">
        <f t="shared" ca="1" si="11"/>
        <v>1</v>
      </c>
      <c r="L651" s="145" t="s">
        <v>51</v>
      </c>
      <c r="M651" s="145" t="s">
        <v>52</v>
      </c>
      <c r="N651" s="148"/>
    </row>
    <row r="652" spans="1:14" ht="30">
      <c r="A652" s="7">
        <f>ROWS($A$3:A652)</f>
        <v>650</v>
      </c>
      <c r="B652" s="22">
        <f>ROWS($B$408:B652)</f>
        <v>245</v>
      </c>
      <c r="C652" s="133">
        <v>62</v>
      </c>
      <c r="D652" s="46" t="s">
        <v>653</v>
      </c>
      <c r="E652" s="26" t="s">
        <v>654</v>
      </c>
      <c r="F652" s="164" t="s">
        <v>655</v>
      </c>
      <c r="G652" s="18" t="s">
        <v>17</v>
      </c>
      <c r="H652" s="18"/>
      <c r="I652" s="142" t="s">
        <v>656</v>
      </c>
      <c r="J652" s="381">
        <v>27918</v>
      </c>
      <c r="K652" s="133">
        <f t="shared" ca="1" si="11"/>
        <v>46</v>
      </c>
      <c r="L652" s="145" t="s">
        <v>24</v>
      </c>
      <c r="M652" s="145" t="s">
        <v>616</v>
      </c>
      <c r="N652" s="154" t="s">
        <v>1184</v>
      </c>
    </row>
    <row r="653" spans="1:14">
      <c r="A653" s="7">
        <f>ROWS($A$3:A653)</f>
        <v>651</v>
      </c>
      <c r="B653" s="22">
        <f>ROWS($B$408:B653)</f>
        <v>246</v>
      </c>
      <c r="C653" s="133">
        <v>63</v>
      </c>
      <c r="D653" s="46" t="s">
        <v>657</v>
      </c>
      <c r="E653" s="26" t="s">
        <v>658</v>
      </c>
      <c r="F653" s="164" t="s">
        <v>659</v>
      </c>
      <c r="G653" s="18" t="s">
        <v>17</v>
      </c>
      <c r="H653" s="18"/>
      <c r="I653" s="142" t="s">
        <v>568</v>
      </c>
      <c r="J653" s="381">
        <v>26799</v>
      </c>
      <c r="K653" s="133">
        <f t="shared" ca="1" si="11"/>
        <v>49</v>
      </c>
      <c r="L653" s="145" t="s">
        <v>113</v>
      </c>
      <c r="M653" s="145" t="s">
        <v>42</v>
      </c>
      <c r="N653" s="154" t="s">
        <v>1184</v>
      </c>
    </row>
    <row r="654" spans="1:14">
      <c r="A654" s="7">
        <f>ROWS($A$3:A654)</f>
        <v>652</v>
      </c>
      <c r="B654" s="22">
        <f>ROWS($B$408:B654)</f>
        <v>247</v>
      </c>
      <c r="C654" s="133"/>
      <c r="D654" s="46"/>
      <c r="E654" s="26" t="s">
        <v>660</v>
      </c>
      <c r="F654" s="46" t="s">
        <v>661</v>
      </c>
      <c r="G654" s="18"/>
      <c r="H654" s="18" t="s">
        <v>7</v>
      </c>
      <c r="I654" s="142" t="s">
        <v>50</v>
      </c>
      <c r="J654" s="381">
        <v>25267</v>
      </c>
      <c r="K654" s="133">
        <f t="shared" ca="1" si="11"/>
        <v>53</v>
      </c>
      <c r="L654" s="145" t="s">
        <v>113</v>
      </c>
      <c r="M654" s="145" t="s">
        <v>47</v>
      </c>
      <c r="N654" s="148"/>
    </row>
    <row r="655" spans="1:14">
      <c r="A655" s="7">
        <f>ROWS($A$3:A655)</f>
        <v>653</v>
      </c>
      <c r="B655" s="22">
        <f>ROWS($B$408:B655)</f>
        <v>248</v>
      </c>
      <c r="C655" s="133">
        <v>64</v>
      </c>
      <c r="D655" s="817" t="s">
        <v>662</v>
      </c>
      <c r="E655" s="818" t="s">
        <v>663</v>
      </c>
      <c r="F655" s="135" t="s">
        <v>664</v>
      </c>
      <c r="G655" s="820" t="s">
        <v>17</v>
      </c>
      <c r="H655" s="18"/>
      <c r="I655" s="142" t="s">
        <v>50</v>
      </c>
      <c r="J655" s="381" t="str">
        <f>MID(E655,7,2)&amp;"/"&amp;MID(E655,9,2)&amp;"/"&amp;MID(E655,11,2)</f>
        <v>30/09/87</v>
      </c>
      <c r="K655" s="133">
        <f t="shared" ca="1" si="11"/>
        <v>35</v>
      </c>
      <c r="L655" s="822" t="s">
        <v>19</v>
      </c>
      <c r="M655" s="145" t="s">
        <v>30</v>
      </c>
      <c r="N655" s="154"/>
    </row>
    <row r="656" spans="1:14">
      <c r="A656" s="7">
        <f>ROWS($A$3:A656)</f>
        <v>654</v>
      </c>
      <c r="B656" s="22">
        <f>ROWS($B$408:B656)</f>
        <v>249</v>
      </c>
      <c r="C656" s="133"/>
      <c r="D656" s="324"/>
      <c r="E656" s="818" t="s">
        <v>665</v>
      </c>
      <c r="F656" s="819" t="s">
        <v>666</v>
      </c>
      <c r="G656" s="18"/>
      <c r="H656" s="18" t="s">
        <v>7</v>
      </c>
      <c r="I656" s="142" t="s">
        <v>667</v>
      </c>
      <c r="J656" s="381" t="str">
        <f>MID(E656,7,2)-40&amp;"/"&amp;MID(E656,9,2)&amp;"/"&amp;MID(E656,11,2)</f>
        <v>20/08/90</v>
      </c>
      <c r="K656" s="133">
        <f t="shared" ca="1" si="11"/>
        <v>32</v>
      </c>
      <c r="L656" s="145" t="s">
        <v>19</v>
      </c>
      <c r="M656" s="145" t="s">
        <v>30</v>
      </c>
      <c r="N656" s="148"/>
    </row>
    <row r="657" spans="1:14">
      <c r="A657" s="7">
        <f>ROWS($A$3:A657)</f>
        <v>655</v>
      </c>
      <c r="B657" s="22">
        <f>ROWS($B$408:B657)</f>
        <v>250</v>
      </c>
      <c r="C657" s="133"/>
      <c r="D657" s="324"/>
      <c r="E657" s="818" t="s">
        <v>668</v>
      </c>
      <c r="F657" s="20" t="s">
        <v>669</v>
      </c>
      <c r="G657" s="18"/>
      <c r="H657" s="18" t="s">
        <v>7</v>
      </c>
      <c r="I657" s="142" t="s">
        <v>50</v>
      </c>
      <c r="J657" s="381" t="str">
        <f>MID(E657,7,2)-40&amp;"/"&amp;MID(E657,9,2)&amp;"/"&amp;MID(E657,11,2)</f>
        <v>3/12/14</v>
      </c>
      <c r="K657" s="133">
        <f t="shared" ca="1" si="11"/>
        <v>7</v>
      </c>
      <c r="L657" s="822" t="s">
        <v>51</v>
      </c>
      <c r="M657" s="822" t="s">
        <v>52</v>
      </c>
      <c r="N657" s="148"/>
    </row>
    <row r="658" spans="1:14">
      <c r="A658" s="7">
        <f>ROWS($A$3:A658)</f>
        <v>656</v>
      </c>
      <c r="B658" s="22">
        <f>ROWS($B$408:B658)</f>
        <v>251</v>
      </c>
      <c r="C658" s="133"/>
      <c r="D658" s="324"/>
      <c r="E658" s="818" t="s">
        <v>670</v>
      </c>
      <c r="F658" s="819" t="s">
        <v>671</v>
      </c>
      <c r="G658" s="18"/>
      <c r="H658" s="820" t="s">
        <v>7</v>
      </c>
      <c r="I658" s="142" t="s">
        <v>50</v>
      </c>
      <c r="J658" s="381" t="str">
        <f>MID(E658,7,2)-40&amp;"/"&amp;MID(E658,9,2)&amp;"/"&amp;MID(E658,11,2)</f>
        <v>27/04/18</v>
      </c>
      <c r="K658" s="133">
        <f t="shared" ca="1" si="11"/>
        <v>4</v>
      </c>
      <c r="L658" s="145" t="s">
        <v>51</v>
      </c>
      <c r="M658" s="145" t="s">
        <v>52</v>
      </c>
      <c r="N658" s="148"/>
    </row>
    <row r="659" spans="1:14">
      <c r="A659" s="7">
        <f>ROWS($A$3:A659)</f>
        <v>657</v>
      </c>
      <c r="B659" s="22">
        <f>ROWS($B$408:B659)</f>
        <v>252</v>
      </c>
      <c r="C659" s="133"/>
      <c r="D659" s="324"/>
      <c r="E659" s="19" t="s">
        <v>672</v>
      </c>
      <c r="F659" s="20" t="s">
        <v>673</v>
      </c>
      <c r="G659" s="18" t="s">
        <v>17</v>
      </c>
      <c r="H659" s="18"/>
      <c r="I659" s="142" t="s">
        <v>50</v>
      </c>
      <c r="J659" s="381">
        <v>44095</v>
      </c>
      <c r="K659" s="133">
        <f t="shared" ca="1" si="11"/>
        <v>2</v>
      </c>
      <c r="L659" s="145" t="s">
        <v>51</v>
      </c>
      <c r="M659" s="145" t="s">
        <v>52</v>
      </c>
      <c r="N659" s="148"/>
    </row>
    <row r="660" spans="1:14">
      <c r="A660" s="7">
        <f>ROWS($A$3:A660)</f>
        <v>658</v>
      </c>
      <c r="B660" s="22">
        <f>ROWS($B$408:B660)</f>
        <v>253</v>
      </c>
      <c r="C660" s="133">
        <v>65</v>
      </c>
      <c r="D660" s="817" t="s">
        <v>674</v>
      </c>
      <c r="E660" s="818" t="s">
        <v>675</v>
      </c>
      <c r="F660" s="827" t="s">
        <v>676</v>
      </c>
      <c r="G660" s="820" t="s">
        <v>17</v>
      </c>
      <c r="H660" s="18"/>
      <c r="I660" s="142" t="s">
        <v>23</v>
      </c>
      <c r="J660" s="381" t="str">
        <f>MID(E660,7,2)&amp;"/"&amp;MID(E660,9,2)&amp;"/"&amp;MID(E660,11,2)</f>
        <v>25/11/47</v>
      </c>
      <c r="K660" s="133">
        <f t="shared" ca="1" si="11"/>
        <v>75</v>
      </c>
      <c r="L660" s="145" t="s">
        <v>113</v>
      </c>
      <c r="M660" s="145" t="s">
        <v>20</v>
      </c>
      <c r="N660" s="154"/>
    </row>
    <row r="661" spans="1:14">
      <c r="A661" s="7">
        <f>ROWS($A$3:A661)</f>
        <v>659</v>
      </c>
      <c r="B661" s="22">
        <f>ROWS($B$408:B661)</f>
        <v>254</v>
      </c>
      <c r="C661" s="133"/>
      <c r="D661" s="324"/>
      <c r="E661" s="818" t="s">
        <v>677</v>
      </c>
      <c r="F661" s="819" t="s">
        <v>678</v>
      </c>
      <c r="G661" s="18"/>
      <c r="H661" s="18" t="s">
        <v>7</v>
      </c>
      <c r="I661" s="142" t="s">
        <v>153</v>
      </c>
      <c r="J661" s="381" t="str">
        <f>MID(E661,7,2)-40&amp;"/"&amp;MID(E661,9,2)&amp;"/"&amp;MID(E661,11,2)</f>
        <v>30/10/53</v>
      </c>
      <c r="K661" s="133">
        <f t="shared" ca="1" si="11"/>
        <v>69</v>
      </c>
      <c r="L661" s="145" t="s">
        <v>24</v>
      </c>
      <c r="M661" s="145" t="s">
        <v>20</v>
      </c>
      <c r="N661" s="148"/>
    </row>
    <row r="662" spans="1:14">
      <c r="A662" s="7">
        <f>ROWS($A$3:A662)</f>
        <v>660</v>
      </c>
      <c r="B662" s="22">
        <f>ROWS($B$408:B662)</f>
        <v>255</v>
      </c>
      <c r="C662" s="133">
        <v>66</v>
      </c>
      <c r="D662" s="817" t="s">
        <v>679</v>
      </c>
      <c r="E662" s="818" t="s">
        <v>680</v>
      </c>
      <c r="F662" s="135" t="s">
        <v>681</v>
      </c>
      <c r="G662" s="18" t="s">
        <v>17</v>
      </c>
      <c r="H662" s="18"/>
      <c r="I662" s="142" t="s">
        <v>23</v>
      </c>
      <c r="J662" s="381" t="str">
        <f>MID(E662,7,2)&amp;"/"&amp;MID(E662,9,2)&amp;"/"&amp;MID(E662,11,2)</f>
        <v>01/02/74</v>
      </c>
      <c r="K662" s="133">
        <f t="shared" ca="1" si="11"/>
        <v>48</v>
      </c>
      <c r="L662" s="145" t="s">
        <v>19</v>
      </c>
      <c r="M662" s="145" t="s">
        <v>42</v>
      </c>
      <c r="N662" s="154"/>
    </row>
    <row r="663" spans="1:14">
      <c r="A663" s="7">
        <f>ROWS($A$3:A663)</f>
        <v>661</v>
      </c>
      <c r="B663" s="22">
        <f>ROWS($B$408:B663)</f>
        <v>256</v>
      </c>
      <c r="C663" s="133">
        <v>67</v>
      </c>
      <c r="D663" s="46" t="s">
        <v>682</v>
      </c>
      <c r="E663" s="26" t="s">
        <v>683</v>
      </c>
      <c r="F663" s="164" t="s">
        <v>684</v>
      </c>
      <c r="G663" s="18" t="s">
        <v>17</v>
      </c>
      <c r="H663" s="18"/>
      <c r="I663" s="142" t="s">
        <v>191</v>
      </c>
      <c r="J663" s="381" t="str">
        <f>MID(E663,7,2)&amp;"/"&amp;MID(E663,9,2)&amp;"/"&amp;MID(E663,11,2)</f>
        <v>11/05/91</v>
      </c>
      <c r="K663" s="133">
        <f t="shared" ca="1" si="11"/>
        <v>31</v>
      </c>
      <c r="L663" s="145" t="s">
        <v>98</v>
      </c>
      <c r="M663" s="145" t="s">
        <v>74</v>
      </c>
      <c r="N663" s="154"/>
    </row>
    <row r="664" spans="1:14">
      <c r="A664" s="7">
        <f>ROWS($A$3:A664)</f>
        <v>662</v>
      </c>
      <c r="B664" s="22">
        <f>ROWS($B$408:B664)</f>
        <v>257</v>
      </c>
      <c r="C664" s="133"/>
      <c r="D664" s="324"/>
      <c r="E664" s="26" t="s">
        <v>685</v>
      </c>
      <c r="F664" s="46" t="s">
        <v>686</v>
      </c>
      <c r="G664" s="18"/>
      <c r="H664" s="18" t="s">
        <v>7</v>
      </c>
      <c r="I664" s="142" t="s">
        <v>81</v>
      </c>
      <c r="J664" s="381" t="str">
        <f>MID(E664,7,2)-40&amp;"/"&amp;MID(E664,9,2)&amp;"/"&amp;MID(E664,11,2)</f>
        <v>21/07/91</v>
      </c>
      <c r="K664" s="133">
        <f t="shared" ca="1" si="11"/>
        <v>31</v>
      </c>
      <c r="L664" s="145" t="s">
        <v>98</v>
      </c>
      <c r="M664" s="145" t="s">
        <v>74</v>
      </c>
      <c r="N664" s="148"/>
    </row>
    <row r="665" spans="1:14">
      <c r="A665" s="7">
        <f>ROWS($A$3:A665)</f>
        <v>663</v>
      </c>
      <c r="B665" s="22">
        <f>ROWS($B$408:B665)</f>
        <v>258</v>
      </c>
      <c r="C665" s="133"/>
      <c r="D665" s="324"/>
      <c r="E665" s="818" t="s">
        <v>687</v>
      </c>
      <c r="F665" s="174" t="s">
        <v>688</v>
      </c>
      <c r="G665" s="18" t="s">
        <v>17</v>
      </c>
      <c r="H665" s="18"/>
      <c r="I665" s="142" t="s">
        <v>568</v>
      </c>
      <c r="J665" s="381">
        <v>44058</v>
      </c>
      <c r="K665" s="133">
        <f t="shared" ca="1" si="11"/>
        <v>2</v>
      </c>
      <c r="L665" s="145" t="s">
        <v>51</v>
      </c>
      <c r="M665" s="822" t="s">
        <v>52</v>
      </c>
      <c r="N665" s="148"/>
    </row>
    <row r="666" spans="1:14">
      <c r="A666" s="7">
        <f>ROWS($A$3:A666)</f>
        <v>664</v>
      </c>
      <c r="B666" s="22">
        <f>ROWS($B$408:B666)</f>
        <v>259</v>
      </c>
      <c r="C666" s="133">
        <v>68</v>
      </c>
      <c r="D666" s="817" t="s">
        <v>689</v>
      </c>
      <c r="E666" s="818" t="s">
        <v>690</v>
      </c>
      <c r="F666" s="135" t="s">
        <v>691</v>
      </c>
      <c r="G666" s="18" t="s">
        <v>17</v>
      </c>
      <c r="H666" s="18"/>
      <c r="I666" s="142" t="s">
        <v>23</v>
      </c>
      <c r="J666" s="381">
        <v>36746</v>
      </c>
      <c r="K666" s="133">
        <f t="shared" ca="1" si="11"/>
        <v>22</v>
      </c>
      <c r="L666" s="145" t="s">
        <v>19</v>
      </c>
      <c r="M666" s="145" t="s">
        <v>42</v>
      </c>
      <c r="N666" s="154"/>
    </row>
    <row r="667" spans="1:14">
      <c r="A667" s="7">
        <f>ROWS($A$3:A667)</f>
        <v>665</v>
      </c>
      <c r="B667" s="22">
        <f>ROWS($B$408:B667)</f>
        <v>260</v>
      </c>
      <c r="C667" s="133"/>
      <c r="D667" s="324"/>
      <c r="E667" s="818" t="s">
        <v>693</v>
      </c>
      <c r="F667" s="174" t="s">
        <v>694</v>
      </c>
      <c r="G667" s="18"/>
      <c r="H667" s="18" t="s">
        <v>7</v>
      </c>
      <c r="I667" s="142" t="s">
        <v>695</v>
      </c>
      <c r="J667" s="381">
        <v>36619</v>
      </c>
      <c r="K667" s="133">
        <f t="shared" ca="1" si="11"/>
        <v>22</v>
      </c>
      <c r="L667" s="145" t="s">
        <v>19</v>
      </c>
      <c r="M667" s="145" t="s">
        <v>42</v>
      </c>
      <c r="N667" s="148"/>
    </row>
    <row r="668" spans="1:14">
      <c r="A668" s="7">
        <f>ROWS($A$3:A668)</f>
        <v>666</v>
      </c>
      <c r="B668" s="22">
        <f>ROWS($B$408:B668)</f>
        <v>261</v>
      </c>
      <c r="C668" s="133"/>
      <c r="D668" s="324"/>
      <c r="E668" s="159" t="s">
        <v>696</v>
      </c>
      <c r="F668" s="174" t="s">
        <v>697</v>
      </c>
      <c r="G668" s="18" t="s">
        <v>17</v>
      </c>
      <c r="H668" s="18"/>
      <c r="I668" s="142" t="s">
        <v>50</v>
      </c>
      <c r="J668" s="381">
        <v>44489</v>
      </c>
      <c r="K668" s="133">
        <f t="shared" ca="1" si="11"/>
        <v>1</v>
      </c>
      <c r="L668" s="145" t="s">
        <v>51</v>
      </c>
      <c r="M668" s="145" t="s">
        <v>52</v>
      </c>
      <c r="N668" s="154"/>
    </row>
    <row r="669" spans="1:14">
      <c r="A669" s="7">
        <f>ROWS($A$3:A669)</f>
        <v>667</v>
      </c>
      <c r="B669" s="22">
        <f>ROWS($B$408:B669)</f>
        <v>262</v>
      </c>
      <c r="C669" s="133">
        <v>69</v>
      </c>
      <c r="D669" s="817" t="s">
        <v>699</v>
      </c>
      <c r="E669" s="818" t="s">
        <v>700</v>
      </c>
      <c r="F669" s="175" t="s">
        <v>701</v>
      </c>
      <c r="G669" s="18" t="s">
        <v>17</v>
      </c>
      <c r="H669" s="18"/>
      <c r="I669" s="142" t="s">
        <v>50</v>
      </c>
      <c r="J669" s="381">
        <v>34429</v>
      </c>
      <c r="K669" s="133">
        <f t="shared" ref="K669:K681" ca="1" si="12">ROUNDDOWN(YEARFRAC(J669,TODAY(),1),0)</f>
        <v>28</v>
      </c>
      <c r="L669" s="145" t="s">
        <v>82</v>
      </c>
      <c r="M669" s="145" t="s">
        <v>42</v>
      </c>
      <c r="N669" s="148"/>
    </row>
    <row r="670" spans="1:14">
      <c r="A670" s="7">
        <f>ROWS($A$3:A670)</f>
        <v>668</v>
      </c>
      <c r="B670" s="22">
        <f>ROWS($B$408:B670)</f>
        <v>263</v>
      </c>
      <c r="C670" s="133"/>
      <c r="D670" s="324"/>
      <c r="E670" s="818" t="s">
        <v>702</v>
      </c>
      <c r="F670" s="174" t="s">
        <v>703</v>
      </c>
      <c r="G670" s="18"/>
      <c r="H670" s="18" t="s">
        <v>7</v>
      </c>
      <c r="I670" s="142" t="s">
        <v>191</v>
      </c>
      <c r="J670" s="381">
        <v>34892</v>
      </c>
      <c r="K670" s="133">
        <f t="shared" ca="1" si="12"/>
        <v>27</v>
      </c>
      <c r="L670" s="145" t="s">
        <v>98</v>
      </c>
      <c r="M670" s="145" t="s">
        <v>42</v>
      </c>
      <c r="N670" s="148"/>
    </row>
    <row r="671" spans="1:14">
      <c r="A671" s="7">
        <f>ROWS($A$3:A671)</f>
        <v>669</v>
      </c>
      <c r="B671" s="22">
        <f>ROWS($B$408:B671)</f>
        <v>264</v>
      </c>
      <c r="C671" s="133"/>
      <c r="D671" s="324"/>
      <c r="E671" s="19" t="s">
        <v>704</v>
      </c>
      <c r="F671" s="174" t="s">
        <v>705</v>
      </c>
      <c r="G671" s="18" t="s">
        <v>17</v>
      </c>
      <c r="H671" s="18"/>
      <c r="I671" s="142" t="s">
        <v>50</v>
      </c>
      <c r="J671" s="381">
        <v>44354</v>
      </c>
      <c r="K671" s="133">
        <f t="shared" ca="1" si="12"/>
        <v>1</v>
      </c>
      <c r="L671" s="145" t="s">
        <v>51</v>
      </c>
      <c r="M671" s="822" t="s">
        <v>52</v>
      </c>
      <c r="N671" s="154"/>
    </row>
    <row r="672" spans="1:14">
      <c r="A672" s="7">
        <f>ROWS($A$3:A672)</f>
        <v>670</v>
      </c>
      <c r="B672" s="22">
        <f>ROWS($B$408:B672)</f>
        <v>265</v>
      </c>
      <c r="C672" s="133">
        <v>70</v>
      </c>
      <c r="D672" s="817" t="s">
        <v>706</v>
      </c>
      <c r="E672" s="818" t="s">
        <v>707</v>
      </c>
      <c r="F672" s="175" t="s">
        <v>708</v>
      </c>
      <c r="G672" s="18" t="s">
        <v>17</v>
      </c>
      <c r="H672" s="18"/>
      <c r="I672" s="142" t="s">
        <v>471</v>
      </c>
      <c r="J672" s="381">
        <v>30546</v>
      </c>
      <c r="K672" s="133">
        <f t="shared" ca="1" si="12"/>
        <v>39</v>
      </c>
      <c r="L672" s="145" t="s">
        <v>24</v>
      </c>
      <c r="M672" s="145" t="s">
        <v>42</v>
      </c>
      <c r="N672" s="154"/>
    </row>
    <row r="673" spans="1:15">
      <c r="A673" s="7">
        <f>ROWS($A$3:A673)</f>
        <v>671</v>
      </c>
      <c r="B673" s="22">
        <f>ROWS($B$408:B673)</f>
        <v>266</v>
      </c>
      <c r="C673" s="133">
        <v>71</v>
      </c>
      <c r="D673" s="134" t="s">
        <v>710</v>
      </c>
      <c r="E673" s="19" t="s">
        <v>711</v>
      </c>
      <c r="F673" s="175" t="s">
        <v>712</v>
      </c>
      <c r="G673" s="18" t="s">
        <v>17</v>
      </c>
      <c r="H673" s="18"/>
      <c r="I673" s="142" t="s">
        <v>62</v>
      </c>
      <c r="J673" s="381">
        <v>33698</v>
      </c>
      <c r="K673" s="133">
        <f t="shared" ca="1" si="12"/>
        <v>30</v>
      </c>
      <c r="L673" s="145" t="s">
        <v>19</v>
      </c>
      <c r="M673" s="145" t="s">
        <v>42</v>
      </c>
      <c r="N673" s="190"/>
    </row>
    <row r="674" spans="1:15">
      <c r="A674" s="7">
        <f>ROWS($A$3:A674)</f>
        <v>672</v>
      </c>
      <c r="B674" s="22">
        <f>ROWS($B$408:B674)</f>
        <v>267</v>
      </c>
      <c r="C674" s="133">
        <v>72</v>
      </c>
      <c r="D674" s="134" t="s">
        <v>713</v>
      </c>
      <c r="E674" s="19" t="s">
        <v>714</v>
      </c>
      <c r="F674" s="175" t="s">
        <v>715</v>
      </c>
      <c r="G674" s="18" t="s">
        <v>17</v>
      </c>
      <c r="H674" s="18"/>
      <c r="I674" s="142" t="s">
        <v>716</v>
      </c>
      <c r="J674" s="381">
        <v>30896</v>
      </c>
      <c r="K674" s="133">
        <f t="shared" ca="1" si="12"/>
        <v>38</v>
      </c>
      <c r="L674" s="145" t="s">
        <v>19</v>
      </c>
      <c r="M674" s="145" t="s">
        <v>42</v>
      </c>
      <c r="N674" s="190"/>
    </row>
    <row r="675" spans="1:15">
      <c r="A675" s="7">
        <f>ROWS($A$3:A675)</f>
        <v>673</v>
      </c>
      <c r="B675" s="22">
        <f>ROWS($B$408:B675)</f>
        <v>268</v>
      </c>
      <c r="C675" s="133"/>
      <c r="D675" s="134"/>
      <c r="E675" s="19" t="s">
        <v>717</v>
      </c>
      <c r="F675" s="174" t="s">
        <v>718</v>
      </c>
      <c r="G675" s="18"/>
      <c r="H675" s="18" t="s">
        <v>7</v>
      </c>
      <c r="I675" s="142" t="s">
        <v>459</v>
      </c>
      <c r="J675" s="381">
        <v>31230</v>
      </c>
      <c r="K675" s="133">
        <f t="shared" ca="1" si="12"/>
        <v>37</v>
      </c>
      <c r="L675" s="145" t="s">
        <v>19</v>
      </c>
      <c r="M675" s="145" t="s">
        <v>719</v>
      </c>
      <c r="N675" s="190"/>
    </row>
    <row r="676" spans="1:15">
      <c r="A676" s="7">
        <f>ROWS($A$3:A676)</f>
        <v>674</v>
      </c>
      <c r="B676" s="22">
        <f>ROWS($B$408:B676)</f>
        <v>269</v>
      </c>
      <c r="C676" s="133"/>
      <c r="D676" s="134"/>
      <c r="E676" s="19" t="s">
        <v>720</v>
      </c>
      <c r="F676" s="174" t="s">
        <v>721</v>
      </c>
      <c r="G676" s="18"/>
      <c r="H676" s="18" t="s">
        <v>7</v>
      </c>
      <c r="I676" s="142" t="s">
        <v>722</v>
      </c>
      <c r="J676" s="381">
        <v>38686</v>
      </c>
      <c r="K676" s="133">
        <f t="shared" ca="1" si="12"/>
        <v>17</v>
      </c>
      <c r="L676" s="145" t="s">
        <v>24</v>
      </c>
      <c r="M676" s="145" t="s">
        <v>35</v>
      </c>
      <c r="N676" s="190"/>
    </row>
    <row r="677" spans="1:15">
      <c r="A677" s="7">
        <f>ROWS($A$3:A677)</f>
        <v>675</v>
      </c>
      <c r="B677" s="22">
        <f>ROWS($B$408:B677)</f>
        <v>270</v>
      </c>
      <c r="C677" s="133"/>
      <c r="D677" s="134"/>
      <c r="E677" s="19" t="s">
        <v>723</v>
      </c>
      <c r="F677" s="174" t="s">
        <v>724</v>
      </c>
      <c r="G677" s="18" t="s">
        <v>17</v>
      </c>
      <c r="H677" s="18"/>
      <c r="I677" s="142" t="s">
        <v>722</v>
      </c>
      <c r="J677" s="381">
        <v>40432</v>
      </c>
      <c r="K677" s="133">
        <f t="shared" ca="1" si="12"/>
        <v>12</v>
      </c>
      <c r="L677" s="145" t="s">
        <v>38</v>
      </c>
      <c r="M677" s="145" t="s">
        <v>35</v>
      </c>
      <c r="N677" s="190"/>
    </row>
    <row r="678" spans="1:15">
      <c r="A678" s="7">
        <f>ROWS($A$3:A678)</f>
        <v>676</v>
      </c>
      <c r="B678" s="22">
        <f>ROWS($B$408:B678)</f>
        <v>271</v>
      </c>
      <c r="C678" s="133"/>
      <c r="D678" s="134"/>
      <c r="E678" s="19" t="s">
        <v>725</v>
      </c>
      <c r="F678" s="174" t="s">
        <v>726</v>
      </c>
      <c r="G678" s="18" t="s">
        <v>17</v>
      </c>
      <c r="H678" s="18"/>
      <c r="I678" s="142" t="s">
        <v>722</v>
      </c>
      <c r="J678" s="381">
        <v>43143</v>
      </c>
      <c r="K678" s="133">
        <f t="shared" ca="1" si="12"/>
        <v>4</v>
      </c>
      <c r="L678" s="145" t="s">
        <v>51</v>
      </c>
      <c r="M678" s="145" t="s">
        <v>52</v>
      </c>
      <c r="N678" s="190"/>
    </row>
    <row r="679" spans="1:15">
      <c r="A679" s="7">
        <f>ROWS($A$3:A679)</f>
        <v>677</v>
      </c>
      <c r="B679" s="22">
        <f>ROWS($B$408:B679)</f>
        <v>272</v>
      </c>
      <c r="C679" s="133"/>
      <c r="D679" s="134"/>
      <c r="E679" s="19" t="s">
        <v>727</v>
      </c>
      <c r="F679" s="174" t="s">
        <v>728</v>
      </c>
      <c r="G679" s="18" t="s">
        <v>17</v>
      </c>
      <c r="H679" s="18"/>
      <c r="I679" s="142" t="s">
        <v>722</v>
      </c>
      <c r="J679" s="381">
        <v>43963</v>
      </c>
      <c r="K679" s="133">
        <f t="shared" ca="1" si="12"/>
        <v>2</v>
      </c>
      <c r="L679" s="145" t="s">
        <v>51</v>
      </c>
      <c r="M679" s="145" t="s">
        <v>52</v>
      </c>
      <c r="N679" s="190"/>
    </row>
    <row r="680" spans="1:15">
      <c r="A680" s="7">
        <f>ROWS($A$3:A680)</f>
        <v>678</v>
      </c>
      <c r="B680" s="7">
        <f>ROWS($B$680:B680)</f>
        <v>1</v>
      </c>
      <c r="C680" s="179">
        <v>1</v>
      </c>
      <c r="D680" s="180" t="s">
        <v>735</v>
      </c>
      <c r="E680" s="28" t="s">
        <v>736</v>
      </c>
      <c r="F680" s="181" t="s">
        <v>737</v>
      </c>
      <c r="G680" s="326" t="s">
        <v>17</v>
      </c>
      <c r="H680" s="31"/>
      <c r="I680" s="179" t="s">
        <v>738</v>
      </c>
      <c r="J680" s="387" t="str">
        <f>MID(E680,7,2)&amp;"/"&amp;MID(E680,9,2)&amp;"/"&amp;MID(E680,11,2)</f>
        <v>09/02/54</v>
      </c>
      <c r="K680" s="388">
        <f t="shared" ca="1" si="12"/>
        <v>68</v>
      </c>
      <c r="L680" s="179" t="s">
        <v>24</v>
      </c>
      <c r="M680" s="179" t="s">
        <v>42</v>
      </c>
      <c r="N680" s="195"/>
      <c r="O680" s="196"/>
    </row>
    <row r="681" spans="1:15" ht="24">
      <c r="A681" s="7">
        <f>ROWS($A$3:A681)</f>
        <v>679</v>
      </c>
      <c r="B681" s="7">
        <f>ROWS($B$680:B681)</f>
        <v>2</v>
      </c>
      <c r="C681" s="182"/>
      <c r="D681" s="183"/>
      <c r="E681" s="32" t="s">
        <v>739</v>
      </c>
      <c r="F681" s="33" t="s">
        <v>740</v>
      </c>
      <c r="G681" s="31"/>
      <c r="H681" s="385" t="s">
        <v>7</v>
      </c>
      <c r="I681" s="179" t="s">
        <v>23</v>
      </c>
      <c r="J681" s="387" t="str">
        <f>MID(E681,7,2)-40&amp;"/"&amp;MID(E681,9,2)&amp;"/"&amp;MID(E681,11,2)</f>
        <v>30/08/64</v>
      </c>
      <c r="K681" s="194">
        <f t="shared" ca="1" si="12"/>
        <v>58</v>
      </c>
      <c r="L681" s="182" t="s">
        <v>19</v>
      </c>
      <c r="M681" s="182" t="s">
        <v>42</v>
      </c>
      <c r="N681" s="197"/>
      <c r="O681" s="198"/>
    </row>
    <row r="682" spans="1:15">
      <c r="A682" s="7">
        <f>ROWS($A$3:A682)</f>
        <v>680</v>
      </c>
      <c r="B682" s="7">
        <f>ROWS($B$680:B682)</f>
        <v>3</v>
      </c>
      <c r="C682" s="179">
        <v>2</v>
      </c>
      <c r="D682" s="184" t="s">
        <v>741</v>
      </c>
      <c r="E682" s="28" t="s">
        <v>742</v>
      </c>
      <c r="F682" s="181" t="s">
        <v>743</v>
      </c>
      <c r="G682" s="327" t="s">
        <v>17</v>
      </c>
      <c r="H682" s="31"/>
      <c r="I682" s="179" t="s">
        <v>23</v>
      </c>
      <c r="J682" s="387">
        <v>24047</v>
      </c>
      <c r="K682" s="194">
        <f t="shared" ref="K682:K745" ca="1" si="13">ROUNDDOWN(YEARFRAC(J682,TODAY(),1),0)</f>
        <v>57</v>
      </c>
      <c r="L682" s="179" t="s">
        <v>24</v>
      </c>
      <c r="M682" s="179" t="s">
        <v>42</v>
      </c>
      <c r="N682" s="199"/>
      <c r="O682" s="200"/>
    </row>
    <row r="683" spans="1:15">
      <c r="A683" s="7">
        <f>ROWS($A$3:A683)</f>
        <v>681</v>
      </c>
      <c r="B683" s="7">
        <f>ROWS($B$680:B683)</f>
        <v>4</v>
      </c>
      <c r="C683" s="182"/>
      <c r="D683" s="183"/>
      <c r="E683" s="32" t="s">
        <v>744</v>
      </c>
      <c r="F683" s="185" t="s">
        <v>745</v>
      </c>
      <c r="G683" s="31"/>
      <c r="H683" s="386" t="s">
        <v>7</v>
      </c>
      <c r="I683" s="182" t="s">
        <v>746</v>
      </c>
      <c r="J683" s="387">
        <v>25562</v>
      </c>
      <c r="K683" s="194">
        <f t="shared" ca="1" si="13"/>
        <v>52</v>
      </c>
      <c r="L683" s="182" t="s">
        <v>24</v>
      </c>
      <c r="M683" s="182" t="s">
        <v>42</v>
      </c>
      <c r="N683" s="199"/>
      <c r="O683" s="200"/>
    </row>
    <row r="684" spans="1:15">
      <c r="A684" s="7">
        <f>ROWS($A$3:A684)</f>
        <v>682</v>
      </c>
      <c r="B684" s="7">
        <f>ROWS($B$680:B684)</f>
        <v>5</v>
      </c>
      <c r="C684" s="179"/>
      <c r="D684" s="184"/>
      <c r="E684" s="28" t="s">
        <v>747</v>
      </c>
      <c r="F684" s="29" t="s">
        <v>748</v>
      </c>
      <c r="G684" s="328" t="s">
        <v>17</v>
      </c>
      <c r="H684" s="31"/>
      <c r="I684" s="186" t="s">
        <v>50</v>
      </c>
      <c r="J684" s="387">
        <v>34416</v>
      </c>
      <c r="K684" s="194">
        <f t="shared" ca="1" si="13"/>
        <v>28</v>
      </c>
      <c r="L684" s="182" t="s">
        <v>19</v>
      </c>
      <c r="M684" s="179" t="s">
        <v>42</v>
      </c>
      <c r="N684" s="199"/>
      <c r="O684" s="200"/>
    </row>
    <row r="685" spans="1:15">
      <c r="A685" s="7">
        <f>ROWS($A$3:A685)</f>
        <v>683</v>
      </c>
      <c r="B685" s="7">
        <f>ROWS($B$680:B685)</f>
        <v>6</v>
      </c>
      <c r="C685" s="182"/>
      <c r="D685" s="183"/>
      <c r="E685" s="32" t="s">
        <v>749</v>
      </c>
      <c r="F685" s="33" t="s">
        <v>750</v>
      </c>
      <c r="G685" s="327" t="s">
        <v>17</v>
      </c>
      <c r="H685" s="31"/>
      <c r="I685" s="179" t="s">
        <v>50</v>
      </c>
      <c r="J685" s="387">
        <v>35877</v>
      </c>
      <c r="K685" s="194">
        <f t="shared" ca="1" si="13"/>
        <v>24</v>
      </c>
      <c r="L685" s="182" t="s">
        <v>19</v>
      </c>
      <c r="M685" s="182" t="s">
        <v>751</v>
      </c>
      <c r="N685" s="199"/>
      <c r="O685" s="200"/>
    </row>
    <row r="686" spans="1:15">
      <c r="A686" s="7">
        <f>ROWS($A$3:A686)</f>
        <v>684</v>
      </c>
      <c r="B686" s="7">
        <f>ROWS($B$680:B686)</f>
        <v>7</v>
      </c>
      <c r="C686" s="179"/>
      <c r="D686" s="184"/>
      <c r="E686" s="28" t="s">
        <v>752</v>
      </c>
      <c r="F686" s="29" t="s">
        <v>753</v>
      </c>
      <c r="G686" s="327" t="s">
        <v>17</v>
      </c>
      <c r="H686" s="31"/>
      <c r="I686" s="179" t="s">
        <v>50</v>
      </c>
      <c r="J686" s="387">
        <v>36640</v>
      </c>
      <c r="K686" s="194">
        <f t="shared" ca="1" si="13"/>
        <v>22</v>
      </c>
      <c r="L686" s="179" t="s">
        <v>24</v>
      </c>
      <c r="M686" s="179" t="s">
        <v>42</v>
      </c>
      <c r="N686" s="199"/>
      <c r="O686" s="200"/>
    </row>
    <row r="687" spans="1:15">
      <c r="A687" s="7">
        <f>ROWS($A$3:A687)</f>
        <v>685</v>
      </c>
      <c r="B687" s="7">
        <f>ROWS($B$680:B687)</f>
        <v>8</v>
      </c>
      <c r="C687" s="179"/>
      <c r="D687" s="184"/>
      <c r="E687" s="28" t="s">
        <v>754</v>
      </c>
      <c r="F687" s="29" t="s">
        <v>755</v>
      </c>
      <c r="G687" s="327" t="s">
        <v>17</v>
      </c>
      <c r="H687" s="31"/>
      <c r="I687" s="179" t="s">
        <v>756</v>
      </c>
      <c r="J687" s="387" t="str">
        <f>MID(E687,7,2)&amp;"/"&amp;MID(E687,9,2)&amp;"/"&amp;MID(E687,11,2)</f>
        <v>20/03/07</v>
      </c>
      <c r="K687" s="194">
        <f t="shared" ca="1" si="13"/>
        <v>15</v>
      </c>
      <c r="L687" s="182" t="s">
        <v>113</v>
      </c>
      <c r="M687" s="182" t="s">
        <v>751</v>
      </c>
      <c r="N687" s="199"/>
      <c r="O687" s="200"/>
    </row>
    <row r="688" spans="1:15">
      <c r="A688" s="7">
        <f>ROWS($A$3:A688)</f>
        <v>686</v>
      </c>
      <c r="B688" s="7">
        <f>ROWS($B$680:B688)</f>
        <v>9</v>
      </c>
      <c r="C688" s="182">
        <v>3</v>
      </c>
      <c r="D688" s="183" t="s">
        <v>757</v>
      </c>
      <c r="E688" s="32" t="s">
        <v>758</v>
      </c>
      <c r="F688" s="187" t="s">
        <v>759</v>
      </c>
      <c r="G688" s="329" t="s">
        <v>17</v>
      </c>
      <c r="H688" s="31"/>
      <c r="I688" s="179" t="s">
        <v>50</v>
      </c>
      <c r="J688" s="387" t="str">
        <f>MID(E688,7,2)&amp;"/"&amp;MID(E688,9,2)&amp;"/"&amp;MID(E688,11,2)</f>
        <v>05/11/87</v>
      </c>
      <c r="K688" s="194">
        <f t="shared" ca="1" si="13"/>
        <v>35</v>
      </c>
      <c r="L688" s="182" t="s">
        <v>19</v>
      </c>
      <c r="M688" s="182" t="s">
        <v>42</v>
      </c>
      <c r="N688" s="199"/>
      <c r="O688" s="200"/>
    </row>
    <row r="689" spans="1:15">
      <c r="A689" s="7">
        <f>ROWS($A$3:A689)</f>
        <v>687</v>
      </c>
      <c r="B689" s="7">
        <f>ROWS($B$680:B689)</f>
        <v>10</v>
      </c>
      <c r="C689" s="179"/>
      <c r="D689" s="184"/>
      <c r="E689" s="28" t="s">
        <v>760</v>
      </c>
      <c r="F689" s="29" t="s">
        <v>761</v>
      </c>
      <c r="G689" s="31"/>
      <c r="H689" s="385" t="s">
        <v>7</v>
      </c>
      <c r="I689" s="201" t="s">
        <v>81</v>
      </c>
      <c r="J689" s="387" t="str">
        <f>MID(E689,7,2)-40&amp;"/"&amp;MID(E689,9,2)&amp;"/"&amp;MID(E689,11,2)</f>
        <v>23/04/89</v>
      </c>
      <c r="K689" s="194">
        <f t="shared" ca="1" si="13"/>
        <v>33</v>
      </c>
      <c r="L689" s="182" t="s">
        <v>19</v>
      </c>
      <c r="M689" s="179" t="s">
        <v>42</v>
      </c>
      <c r="N689" s="199"/>
      <c r="O689" s="200"/>
    </row>
    <row r="690" spans="1:15">
      <c r="A690" s="7">
        <f>ROWS($A$3:A690)</f>
        <v>688</v>
      </c>
      <c r="B690" s="7">
        <f>ROWS($B$680:B690)</f>
        <v>11</v>
      </c>
      <c r="C690" s="182"/>
      <c r="D690" s="183"/>
      <c r="E690" s="32" t="s">
        <v>762</v>
      </c>
      <c r="F690" s="33" t="s">
        <v>763</v>
      </c>
      <c r="G690" s="330" t="s">
        <v>17</v>
      </c>
      <c r="H690" s="31"/>
      <c r="I690" s="188" t="s">
        <v>50</v>
      </c>
      <c r="J690" s="387" t="str">
        <f>MID(E690,7,2)&amp;"/"&amp;MID(E690,9,2)&amp;"/"&amp;MID(E690,11,2)</f>
        <v>31/05/11</v>
      </c>
      <c r="K690" s="194">
        <f t="shared" ca="1" si="13"/>
        <v>11</v>
      </c>
      <c r="L690" s="182" t="s">
        <v>38</v>
      </c>
      <c r="M690" s="182" t="s">
        <v>751</v>
      </c>
      <c r="N690" s="199"/>
      <c r="O690" s="200"/>
    </row>
    <row r="691" spans="1:15">
      <c r="A691" s="7">
        <f>ROWS($A$3:A691)</f>
        <v>689</v>
      </c>
      <c r="B691" s="7">
        <f>ROWS($B$680:B691)</f>
        <v>12</v>
      </c>
      <c r="C691" s="179"/>
      <c r="D691" s="184"/>
      <c r="E691" s="28" t="s">
        <v>764</v>
      </c>
      <c r="F691" s="29" t="s">
        <v>765</v>
      </c>
      <c r="G691" s="31"/>
      <c r="H691" s="385" t="s">
        <v>7</v>
      </c>
      <c r="I691" s="179" t="s">
        <v>50</v>
      </c>
      <c r="J691" s="387" t="str">
        <f>MID(E691,7,2)-40&amp;"/"&amp;MID(E691,9,2)&amp;"/"&amp;MID(E691,11,2)</f>
        <v>6/04/13</v>
      </c>
      <c r="K691" s="194">
        <f t="shared" ca="1" si="13"/>
        <v>9</v>
      </c>
      <c r="L691" s="179" t="s">
        <v>38</v>
      </c>
      <c r="M691" s="179" t="s">
        <v>751</v>
      </c>
      <c r="N691" s="199"/>
      <c r="O691" s="200"/>
    </row>
    <row r="692" spans="1:15">
      <c r="A692" s="7">
        <f>ROWS($A$3:A692)</f>
        <v>690</v>
      </c>
      <c r="B692" s="7">
        <f>ROWS($B$680:B692)</f>
        <v>13</v>
      </c>
      <c r="C692" s="182">
        <v>4</v>
      </c>
      <c r="D692" s="183" t="s">
        <v>766</v>
      </c>
      <c r="E692" s="32" t="s">
        <v>767</v>
      </c>
      <c r="F692" s="189" t="s">
        <v>768</v>
      </c>
      <c r="G692" s="331" t="s">
        <v>17</v>
      </c>
      <c r="H692" s="31"/>
      <c r="I692" s="179" t="s">
        <v>23</v>
      </c>
      <c r="J692" s="387" t="str">
        <f>MID(E692,7,2)&amp;"/"&amp;MID(E692,9,2)&amp;"/"&amp;MID(E692,11,2)</f>
        <v>27/10/50</v>
      </c>
      <c r="K692" s="194">
        <f t="shared" ca="1" si="13"/>
        <v>72</v>
      </c>
      <c r="L692" s="182" t="s">
        <v>24</v>
      </c>
      <c r="M692" s="182" t="s">
        <v>42</v>
      </c>
      <c r="N692" s="199"/>
      <c r="O692" s="200"/>
    </row>
    <row r="693" spans="1:15">
      <c r="A693" s="7">
        <f>ROWS($A$3:A693)</f>
        <v>691</v>
      </c>
      <c r="B693" s="7">
        <f>ROWS($B$680:B693)</f>
        <v>14</v>
      </c>
      <c r="C693" s="179"/>
      <c r="D693" s="184"/>
      <c r="E693" s="28" t="s">
        <v>769</v>
      </c>
      <c r="F693" s="29" t="s">
        <v>770</v>
      </c>
      <c r="G693" s="31"/>
      <c r="H693" s="385" t="s">
        <v>7</v>
      </c>
      <c r="I693" s="179" t="s">
        <v>771</v>
      </c>
      <c r="J693" s="387" t="str">
        <f>MID(E693,7,2)-40&amp;"/"&amp;MID(E693,9,2)&amp;"/"&amp;MID(E693,11,2)</f>
        <v>22/02/52</v>
      </c>
      <c r="K693" s="194">
        <f t="shared" ca="1" si="13"/>
        <v>70</v>
      </c>
      <c r="L693" s="182" t="s">
        <v>113</v>
      </c>
      <c r="M693" s="179" t="s">
        <v>772</v>
      </c>
      <c r="N693" s="199"/>
      <c r="O693" s="200"/>
    </row>
    <row r="694" spans="1:15">
      <c r="A694" s="7">
        <f>ROWS($A$3:A694)</f>
        <v>692</v>
      </c>
      <c r="B694" s="7">
        <f>ROWS($B$680:B694)</f>
        <v>15</v>
      </c>
      <c r="C694" s="182">
        <v>5</v>
      </c>
      <c r="D694" s="183" t="s">
        <v>773</v>
      </c>
      <c r="E694" s="32" t="s">
        <v>774</v>
      </c>
      <c r="F694" s="189" t="s">
        <v>775</v>
      </c>
      <c r="G694" s="331" t="s">
        <v>17</v>
      </c>
      <c r="H694" s="31"/>
      <c r="I694" s="179" t="s">
        <v>23</v>
      </c>
      <c r="J694" s="387" t="str">
        <f>MID(E694,7,2)&amp;"/"&amp;MID(E694,9,2)&amp;"/"&amp;MID(E694,11,2)</f>
        <v>30/04/77</v>
      </c>
      <c r="K694" s="194">
        <f t="shared" ca="1" si="13"/>
        <v>45</v>
      </c>
      <c r="L694" s="182" t="s">
        <v>19</v>
      </c>
      <c r="M694" s="182" t="s">
        <v>42</v>
      </c>
      <c r="N694" s="199"/>
      <c r="O694" s="200"/>
    </row>
    <row r="695" spans="1:15">
      <c r="A695" s="7">
        <f>ROWS($A$3:A695)</f>
        <v>693</v>
      </c>
      <c r="B695" s="7">
        <f>ROWS($B$680:B695)</f>
        <v>16</v>
      </c>
      <c r="C695" s="179"/>
      <c r="D695" s="184"/>
      <c r="E695" s="32" t="s">
        <v>776</v>
      </c>
      <c r="F695" s="29" t="s">
        <v>777</v>
      </c>
      <c r="G695" s="31"/>
      <c r="H695" s="385" t="s">
        <v>7</v>
      </c>
      <c r="I695" s="179" t="s">
        <v>778</v>
      </c>
      <c r="J695" s="387" t="str">
        <f>MID(E695,7,2)&amp;"/"&amp;MID(E695,9,2)&amp;"/"&amp;MID(E695,11,2)</f>
        <v>55/11/76</v>
      </c>
      <c r="K695" s="194">
        <v>44</v>
      </c>
      <c r="L695" s="179" t="s">
        <v>98</v>
      </c>
      <c r="M695" s="179" t="s">
        <v>78</v>
      </c>
      <c r="N695" s="199"/>
      <c r="O695" s="200"/>
    </row>
    <row r="696" spans="1:15">
      <c r="A696" s="7">
        <f>ROWS($A$3:A696)</f>
        <v>694</v>
      </c>
      <c r="B696" s="7">
        <f>ROWS($B$680:B696)</f>
        <v>17</v>
      </c>
      <c r="C696" s="182"/>
      <c r="D696" s="183"/>
      <c r="E696" s="32" t="s">
        <v>779</v>
      </c>
      <c r="F696" s="185" t="s">
        <v>780</v>
      </c>
      <c r="G696" s="31"/>
      <c r="H696" s="386" t="s">
        <v>7</v>
      </c>
      <c r="I696" s="182" t="s">
        <v>23</v>
      </c>
      <c r="J696" s="387">
        <v>38394</v>
      </c>
      <c r="K696" s="194">
        <f t="shared" ca="1" si="13"/>
        <v>17</v>
      </c>
      <c r="L696" s="182" t="s">
        <v>24</v>
      </c>
      <c r="M696" s="182" t="s">
        <v>751</v>
      </c>
      <c r="N696" s="199"/>
      <c r="O696" s="200"/>
    </row>
    <row r="697" spans="1:15">
      <c r="A697" s="7">
        <f>ROWS($A$3:A697)</f>
        <v>695</v>
      </c>
      <c r="B697" s="7">
        <f>ROWS($B$680:B697)</f>
        <v>18</v>
      </c>
      <c r="C697" s="179"/>
      <c r="D697" s="184"/>
      <c r="E697" s="28" t="s">
        <v>781</v>
      </c>
      <c r="F697" s="29" t="s">
        <v>782</v>
      </c>
      <c r="G697" s="327" t="s">
        <v>17</v>
      </c>
      <c r="H697" s="31"/>
      <c r="I697" s="179" t="s">
        <v>23</v>
      </c>
      <c r="J697" s="387">
        <v>40083</v>
      </c>
      <c r="K697" s="194">
        <f t="shared" ca="1" si="13"/>
        <v>13</v>
      </c>
      <c r="L697" s="182" t="s">
        <v>113</v>
      </c>
      <c r="M697" s="179" t="s">
        <v>751</v>
      </c>
      <c r="N697" s="199"/>
      <c r="O697" s="200"/>
    </row>
    <row r="698" spans="1:15">
      <c r="A698" s="7">
        <f>ROWS($A$3:A698)</f>
        <v>696</v>
      </c>
      <c r="B698" s="7">
        <f>ROWS($B$680:B698)</f>
        <v>19</v>
      </c>
      <c r="C698" s="182"/>
      <c r="D698" s="183"/>
      <c r="E698" s="32" t="s">
        <v>783</v>
      </c>
      <c r="F698" s="33" t="s">
        <v>784</v>
      </c>
      <c r="G698" s="31"/>
      <c r="H698" s="386" t="s">
        <v>7</v>
      </c>
      <c r="I698" s="182" t="s">
        <v>23</v>
      </c>
      <c r="J698" s="387">
        <v>41469</v>
      </c>
      <c r="K698" s="194">
        <f t="shared" ca="1" si="13"/>
        <v>9</v>
      </c>
      <c r="L698" s="182" t="s">
        <v>38</v>
      </c>
      <c r="M698" s="182" t="s">
        <v>35</v>
      </c>
      <c r="N698" s="199"/>
      <c r="O698" s="200"/>
    </row>
    <row r="699" spans="1:15">
      <c r="A699" s="7">
        <f>ROWS($A$3:A699)</f>
        <v>697</v>
      </c>
      <c r="B699" s="7">
        <f>ROWS($B$680:B699)</f>
        <v>20</v>
      </c>
      <c r="C699" s="179">
        <v>6</v>
      </c>
      <c r="D699" s="184" t="s">
        <v>785</v>
      </c>
      <c r="E699" s="28" t="s">
        <v>786</v>
      </c>
      <c r="F699" s="202" t="s">
        <v>787</v>
      </c>
      <c r="G699" s="327" t="s">
        <v>17</v>
      </c>
      <c r="H699" s="31"/>
      <c r="I699" s="179" t="s">
        <v>23</v>
      </c>
      <c r="J699" s="387" t="str">
        <f>MID(E699,7,2)&amp;"/"&amp;MID(E699,9,2)&amp;"/"&amp;MID(E699,11,2)</f>
        <v>04/03/77</v>
      </c>
      <c r="K699" s="194">
        <f t="shared" ca="1" si="13"/>
        <v>45</v>
      </c>
      <c r="L699" s="182" t="s">
        <v>19</v>
      </c>
      <c r="M699" s="179" t="s">
        <v>42</v>
      </c>
      <c r="N699" s="199"/>
      <c r="O699" s="200"/>
    </row>
    <row r="700" spans="1:15">
      <c r="A700" s="7">
        <f>ROWS($A$3:A700)</f>
        <v>698</v>
      </c>
      <c r="B700" s="7">
        <f>ROWS($B$680:B700)</f>
        <v>21</v>
      </c>
      <c r="C700" s="182"/>
      <c r="D700" s="183"/>
      <c r="E700" s="32" t="s">
        <v>788</v>
      </c>
      <c r="F700" s="203" t="s">
        <v>789</v>
      </c>
      <c r="G700" s="31"/>
      <c r="H700" s="386" t="s">
        <v>7</v>
      </c>
      <c r="I700" s="204" t="s">
        <v>81</v>
      </c>
      <c r="J700" s="387">
        <v>29387</v>
      </c>
      <c r="K700" s="194">
        <f t="shared" ca="1" si="13"/>
        <v>42</v>
      </c>
      <c r="L700" s="182" t="s">
        <v>19</v>
      </c>
      <c r="M700" s="182" t="s">
        <v>42</v>
      </c>
      <c r="N700" s="199"/>
      <c r="O700" s="200"/>
    </row>
    <row r="701" spans="1:15">
      <c r="A701" s="7">
        <f>ROWS($A$3:A701)</f>
        <v>699</v>
      </c>
      <c r="B701" s="7">
        <f>ROWS($B$680:B701)</f>
        <v>22</v>
      </c>
      <c r="C701" s="179"/>
      <c r="D701" s="184"/>
      <c r="E701" s="28" t="s">
        <v>790</v>
      </c>
      <c r="F701" s="29" t="s">
        <v>791</v>
      </c>
      <c r="G701" s="327" t="s">
        <v>17</v>
      </c>
      <c r="H701" s="31"/>
      <c r="I701" s="179" t="s">
        <v>23</v>
      </c>
      <c r="J701" s="387">
        <v>37760</v>
      </c>
      <c r="K701" s="194">
        <f t="shared" ca="1" si="13"/>
        <v>19</v>
      </c>
      <c r="L701" s="182" t="s">
        <v>19</v>
      </c>
      <c r="M701" s="179" t="s">
        <v>751</v>
      </c>
      <c r="N701" s="199"/>
      <c r="O701" s="200"/>
    </row>
    <row r="702" spans="1:15">
      <c r="A702" s="7">
        <f>ROWS($A$3:A702)</f>
        <v>700</v>
      </c>
      <c r="B702" s="7">
        <f>ROWS($B$680:B702)</f>
        <v>23</v>
      </c>
      <c r="C702" s="182"/>
      <c r="D702" s="183"/>
      <c r="E702" s="32" t="s">
        <v>792</v>
      </c>
      <c r="F702" s="33" t="s">
        <v>793</v>
      </c>
      <c r="G702" s="31"/>
      <c r="H702" s="385" t="s">
        <v>7</v>
      </c>
      <c r="I702" s="182" t="s">
        <v>23</v>
      </c>
      <c r="J702" s="387" t="str">
        <f>MID(E702,7,2)-40&amp;"/"&amp;MID(E702,9,2)&amp;"/"&amp;MID(E702,11,2)</f>
        <v>16/10/05</v>
      </c>
      <c r="K702" s="194">
        <f t="shared" ca="1" si="13"/>
        <v>17</v>
      </c>
      <c r="L702" s="182" t="s">
        <v>113</v>
      </c>
      <c r="M702" s="182" t="s">
        <v>751</v>
      </c>
      <c r="N702" s="199"/>
      <c r="O702" s="200"/>
    </row>
    <row r="703" spans="1:15">
      <c r="A703" s="7">
        <f>ROWS($A$3:A703)</f>
        <v>701</v>
      </c>
      <c r="B703" s="7">
        <f>ROWS($B$680:B703)</f>
        <v>24</v>
      </c>
      <c r="C703" s="179"/>
      <c r="D703" s="184"/>
      <c r="E703" s="28" t="s">
        <v>794</v>
      </c>
      <c r="F703" s="48" t="s">
        <v>795</v>
      </c>
      <c r="G703" s="31"/>
      <c r="H703" s="385" t="s">
        <v>7</v>
      </c>
      <c r="I703" s="179" t="s">
        <v>23</v>
      </c>
      <c r="J703" s="387">
        <v>40449</v>
      </c>
      <c r="K703" s="194">
        <f t="shared" ca="1" si="13"/>
        <v>12</v>
      </c>
      <c r="L703" s="179" t="s">
        <v>38</v>
      </c>
      <c r="M703" s="179" t="s">
        <v>751</v>
      </c>
      <c r="N703" s="199"/>
      <c r="O703" s="200"/>
    </row>
    <row r="704" spans="1:15">
      <c r="A704" s="7">
        <f>ROWS($A$3:A704)</f>
        <v>702</v>
      </c>
      <c r="B704" s="7">
        <f>ROWS($B$680:B704)</f>
        <v>25</v>
      </c>
      <c r="C704" s="182"/>
      <c r="D704" s="183"/>
      <c r="E704" s="32" t="s">
        <v>796</v>
      </c>
      <c r="F704" s="33" t="s">
        <v>797</v>
      </c>
      <c r="G704" s="31"/>
      <c r="H704" s="385" t="s">
        <v>7</v>
      </c>
      <c r="I704" s="182" t="s">
        <v>50</v>
      </c>
      <c r="J704" s="387" t="str">
        <f>MID(E704,7,2)-40&amp;"/"&amp;MID(E704,9,2)&amp;"/"&amp;MID(E704,11,2)</f>
        <v>18/04/16</v>
      </c>
      <c r="K704" s="194">
        <f t="shared" ca="1" si="13"/>
        <v>6</v>
      </c>
      <c r="L704" s="182" t="s">
        <v>51</v>
      </c>
      <c r="M704" s="182" t="s">
        <v>798</v>
      </c>
      <c r="N704" s="199"/>
      <c r="O704" s="200"/>
    </row>
    <row r="705" spans="1:15">
      <c r="A705" s="7">
        <f>ROWS($A$3:A705)</f>
        <v>703</v>
      </c>
      <c r="B705" s="7">
        <f>ROWS($B$680:B705)</f>
        <v>26</v>
      </c>
      <c r="C705" s="179">
        <v>7</v>
      </c>
      <c r="D705" s="184" t="s">
        <v>799</v>
      </c>
      <c r="E705" s="28" t="s">
        <v>800</v>
      </c>
      <c r="F705" s="181" t="s">
        <v>801</v>
      </c>
      <c r="G705" s="327" t="s">
        <v>17</v>
      </c>
      <c r="H705" s="31"/>
      <c r="I705" s="179" t="s">
        <v>23</v>
      </c>
      <c r="J705" s="387">
        <v>15619</v>
      </c>
      <c r="K705" s="194">
        <f t="shared" ca="1" si="13"/>
        <v>80</v>
      </c>
      <c r="L705" s="179" t="s">
        <v>24</v>
      </c>
      <c r="M705" s="179" t="s">
        <v>772</v>
      </c>
      <c r="N705" s="199"/>
      <c r="O705" s="200"/>
    </row>
    <row r="706" spans="1:15">
      <c r="A706" s="7">
        <f>ROWS($A$3:A706)</f>
        <v>704</v>
      </c>
      <c r="B706" s="7">
        <f>ROWS($B$680:B706)</f>
        <v>27</v>
      </c>
      <c r="C706" s="182"/>
      <c r="D706" s="183"/>
      <c r="E706" s="32" t="s">
        <v>802</v>
      </c>
      <c r="F706" s="33" t="s">
        <v>803</v>
      </c>
      <c r="G706" s="31"/>
      <c r="H706" s="386" t="s">
        <v>7</v>
      </c>
      <c r="I706" s="182" t="s">
        <v>804</v>
      </c>
      <c r="J706" s="387">
        <v>17887</v>
      </c>
      <c r="K706" s="194">
        <f t="shared" ca="1" si="13"/>
        <v>73</v>
      </c>
      <c r="L706" s="182" t="s">
        <v>24</v>
      </c>
      <c r="M706" s="182" t="s">
        <v>772</v>
      </c>
      <c r="N706" s="199"/>
      <c r="O706" s="200"/>
    </row>
    <row r="707" spans="1:15">
      <c r="A707" s="7">
        <f>ROWS($A$3:A707)</f>
        <v>705</v>
      </c>
      <c r="B707" s="7">
        <f>ROWS($B$680:B707)</f>
        <v>28</v>
      </c>
      <c r="C707" s="182">
        <v>8</v>
      </c>
      <c r="D707" s="183" t="s">
        <v>805</v>
      </c>
      <c r="E707" s="32" t="s">
        <v>806</v>
      </c>
      <c r="F707" s="189" t="s">
        <v>2499</v>
      </c>
      <c r="G707" s="331" t="s">
        <v>17</v>
      </c>
      <c r="H707" s="31"/>
      <c r="I707" s="182" t="s">
        <v>23</v>
      </c>
      <c r="J707" s="387">
        <v>31513</v>
      </c>
      <c r="K707" s="194">
        <f t="shared" ca="1" si="13"/>
        <v>36</v>
      </c>
      <c r="L707" s="182" t="s">
        <v>19</v>
      </c>
      <c r="M707" s="182" t="s">
        <v>42</v>
      </c>
      <c r="N707" s="199"/>
      <c r="O707" s="200"/>
    </row>
    <row r="708" spans="1:15">
      <c r="A708" s="7">
        <f>ROWS($A$3:A708)</f>
        <v>706</v>
      </c>
      <c r="B708" s="7">
        <f>ROWS($B$680:B708)</f>
        <v>29</v>
      </c>
      <c r="C708" s="179"/>
      <c r="D708" s="184"/>
      <c r="E708" s="28" t="s">
        <v>808</v>
      </c>
      <c r="F708" s="48" t="s">
        <v>809</v>
      </c>
      <c r="G708" s="31"/>
      <c r="H708" s="385" t="s">
        <v>7</v>
      </c>
      <c r="I708" s="179" t="s">
        <v>810</v>
      </c>
      <c r="J708" s="387">
        <v>32030</v>
      </c>
      <c r="K708" s="194">
        <f t="shared" ca="1" si="13"/>
        <v>35</v>
      </c>
      <c r="L708" s="182" t="s">
        <v>19</v>
      </c>
      <c r="M708" s="179" t="s">
        <v>42</v>
      </c>
      <c r="N708" s="199"/>
      <c r="O708" s="200"/>
    </row>
    <row r="709" spans="1:15">
      <c r="A709" s="7">
        <f>ROWS($A$3:A709)</f>
        <v>707</v>
      </c>
      <c r="B709" s="7">
        <f>ROWS($B$680:B709)</f>
        <v>30</v>
      </c>
      <c r="C709" s="182"/>
      <c r="D709" s="183"/>
      <c r="E709" s="32" t="s">
        <v>811</v>
      </c>
      <c r="F709" s="33" t="s">
        <v>812</v>
      </c>
      <c r="G709" s="31"/>
      <c r="H709" s="386" t="s">
        <v>7</v>
      </c>
      <c r="I709" s="182" t="s">
        <v>50</v>
      </c>
      <c r="J709" s="387">
        <v>41102</v>
      </c>
      <c r="K709" s="194">
        <f t="shared" ca="1" si="13"/>
        <v>10</v>
      </c>
      <c r="L709" s="182" t="s">
        <v>38</v>
      </c>
      <c r="M709" s="182" t="s">
        <v>35</v>
      </c>
      <c r="N709" s="199"/>
      <c r="O709" s="200"/>
    </row>
    <row r="710" spans="1:15">
      <c r="A710" s="7">
        <f>ROWS($A$3:A710)</f>
        <v>708</v>
      </c>
      <c r="B710" s="7">
        <f>ROWS($B$680:B710)</f>
        <v>31</v>
      </c>
      <c r="C710" s="179"/>
      <c r="D710" s="184"/>
      <c r="E710" s="28" t="s">
        <v>813</v>
      </c>
      <c r="F710" s="29" t="s">
        <v>814</v>
      </c>
      <c r="G710" s="31"/>
      <c r="H710" s="385" t="s">
        <v>7</v>
      </c>
      <c r="I710" s="179" t="s">
        <v>50</v>
      </c>
      <c r="J710" s="387">
        <v>42495</v>
      </c>
      <c r="K710" s="194">
        <f t="shared" ca="1" si="13"/>
        <v>6</v>
      </c>
      <c r="L710" s="179" t="s">
        <v>51</v>
      </c>
      <c r="M710" s="182" t="s">
        <v>798</v>
      </c>
      <c r="N710" s="199"/>
      <c r="O710" s="200"/>
    </row>
    <row r="711" spans="1:15">
      <c r="A711" s="7">
        <f>ROWS($A$3:A711)</f>
        <v>709</v>
      </c>
      <c r="B711" s="7">
        <f>ROWS($B$680:B711)</f>
        <v>32</v>
      </c>
      <c r="C711" s="182"/>
      <c r="D711" s="183"/>
      <c r="E711" s="32" t="s">
        <v>815</v>
      </c>
      <c r="F711" s="33" t="s">
        <v>816</v>
      </c>
      <c r="G711" s="31"/>
      <c r="H711" s="386" t="s">
        <v>7</v>
      </c>
      <c r="I711" s="182" t="s">
        <v>50</v>
      </c>
      <c r="J711" s="387">
        <v>43101</v>
      </c>
      <c r="K711" s="194">
        <f t="shared" ca="1" si="13"/>
        <v>4</v>
      </c>
      <c r="L711" s="182" t="s">
        <v>51</v>
      </c>
      <c r="M711" s="182" t="s">
        <v>798</v>
      </c>
      <c r="N711" s="199"/>
      <c r="O711" s="200"/>
    </row>
    <row r="712" spans="1:15">
      <c r="A712" s="7">
        <f>ROWS($A$3:A712)</f>
        <v>710</v>
      </c>
      <c r="B712" s="7">
        <f>ROWS($B$680:B712)</f>
        <v>33</v>
      </c>
      <c r="C712" s="179">
        <v>9</v>
      </c>
      <c r="D712" s="184" t="s">
        <v>2323</v>
      </c>
      <c r="E712" s="28" t="s">
        <v>2324</v>
      </c>
      <c r="F712" s="202" t="s">
        <v>817</v>
      </c>
      <c r="G712" s="327" t="s">
        <v>17</v>
      </c>
      <c r="H712" s="31"/>
      <c r="I712" s="179" t="s">
        <v>23</v>
      </c>
      <c r="J712" s="387">
        <v>28920</v>
      </c>
      <c r="K712" s="194">
        <f t="shared" ca="1" si="13"/>
        <v>43</v>
      </c>
      <c r="L712" s="179" t="s">
        <v>46</v>
      </c>
      <c r="M712" s="179" t="s">
        <v>27</v>
      </c>
      <c r="N712" s="199"/>
      <c r="O712" s="200"/>
    </row>
    <row r="713" spans="1:15">
      <c r="A713" s="7">
        <f>ROWS($A$3:A713)</f>
        <v>711</v>
      </c>
      <c r="B713" s="7">
        <f>ROWS($B$680:B713)</f>
        <v>34</v>
      </c>
      <c r="C713" s="179">
        <v>10</v>
      </c>
      <c r="D713" s="184" t="s">
        <v>818</v>
      </c>
      <c r="E713" s="28" t="s">
        <v>819</v>
      </c>
      <c r="F713" s="202" t="s">
        <v>820</v>
      </c>
      <c r="G713" s="327" t="s">
        <v>17</v>
      </c>
      <c r="H713" s="31"/>
      <c r="I713" s="179" t="s">
        <v>23</v>
      </c>
      <c r="J713" s="387">
        <v>29177</v>
      </c>
      <c r="K713" s="194">
        <f t="shared" ca="1" si="13"/>
        <v>43</v>
      </c>
      <c r="L713" s="182" t="s">
        <v>19</v>
      </c>
      <c r="M713" s="179" t="s">
        <v>42</v>
      </c>
      <c r="N713" s="199"/>
      <c r="O713" s="200"/>
    </row>
    <row r="714" spans="1:15">
      <c r="A714" s="7">
        <f>ROWS($A$3:A714)</f>
        <v>712</v>
      </c>
      <c r="B714" s="7">
        <f>ROWS($B$680:B714)</f>
        <v>35</v>
      </c>
      <c r="C714" s="182"/>
      <c r="D714" s="183"/>
      <c r="E714" s="32" t="s">
        <v>821</v>
      </c>
      <c r="F714" s="185" t="s">
        <v>822</v>
      </c>
      <c r="G714" s="329" t="s">
        <v>17</v>
      </c>
      <c r="H714" s="31"/>
      <c r="I714" s="182" t="s">
        <v>191</v>
      </c>
      <c r="J714" s="387">
        <v>39083</v>
      </c>
      <c r="K714" s="194">
        <f t="shared" ca="1" si="13"/>
        <v>15</v>
      </c>
      <c r="L714" s="182" t="s">
        <v>113</v>
      </c>
      <c r="M714" s="182" t="s">
        <v>35</v>
      </c>
      <c r="N714" s="199"/>
      <c r="O714" s="200"/>
    </row>
    <row r="715" spans="1:15">
      <c r="A715" s="7">
        <f>ROWS($A$3:A715)</f>
        <v>713</v>
      </c>
      <c r="B715" s="7">
        <f>ROWS($B$680:B715)</f>
        <v>36</v>
      </c>
      <c r="C715" s="179"/>
      <c r="D715" s="184"/>
      <c r="E715" s="28" t="s">
        <v>823</v>
      </c>
      <c r="F715" s="29" t="s">
        <v>824</v>
      </c>
      <c r="G715" s="31"/>
      <c r="H715" s="385" t="s">
        <v>7</v>
      </c>
      <c r="I715" s="179" t="s">
        <v>191</v>
      </c>
      <c r="J715" s="387">
        <v>39741</v>
      </c>
      <c r="K715" s="194">
        <f t="shared" ca="1" si="13"/>
        <v>14</v>
      </c>
      <c r="L715" s="182" t="s">
        <v>113</v>
      </c>
      <c r="M715" s="179" t="s">
        <v>35</v>
      </c>
      <c r="N715" s="199"/>
      <c r="O715" s="200"/>
    </row>
    <row r="716" spans="1:15">
      <c r="A716" s="7">
        <f>ROWS($A$3:A716)</f>
        <v>714</v>
      </c>
      <c r="B716" s="7">
        <f>ROWS($B$680:B716)</f>
        <v>37</v>
      </c>
      <c r="C716" s="182">
        <v>11</v>
      </c>
      <c r="D716" s="183" t="s">
        <v>825</v>
      </c>
      <c r="E716" s="32" t="s">
        <v>826</v>
      </c>
      <c r="F716" s="189" t="s">
        <v>827</v>
      </c>
      <c r="G716" s="331" t="s">
        <v>17</v>
      </c>
      <c r="H716" s="31"/>
      <c r="I716" s="182" t="s">
        <v>828</v>
      </c>
      <c r="J716" s="387">
        <v>27898</v>
      </c>
      <c r="K716" s="194">
        <f t="shared" ca="1" si="13"/>
        <v>46</v>
      </c>
      <c r="L716" s="182" t="s">
        <v>19</v>
      </c>
      <c r="M716" s="182" t="s">
        <v>429</v>
      </c>
      <c r="N716" s="199"/>
      <c r="O716" s="200"/>
    </row>
    <row r="717" spans="1:15">
      <c r="A717" s="7">
        <f>ROWS($A$3:A717)</f>
        <v>715</v>
      </c>
      <c r="B717" s="7">
        <f>ROWS($B$680:B717)</f>
        <v>38</v>
      </c>
      <c r="C717" s="179"/>
      <c r="D717" s="184"/>
      <c r="E717" s="28" t="s">
        <v>829</v>
      </c>
      <c r="F717" s="29" t="s">
        <v>830</v>
      </c>
      <c r="G717" s="31"/>
      <c r="H717" s="385" t="s">
        <v>7</v>
      </c>
      <c r="I717" s="179" t="s">
        <v>23</v>
      </c>
      <c r="J717" s="387">
        <v>27782</v>
      </c>
      <c r="K717" s="194">
        <f t="shared" ca="1" si="13"/>
        <v>46</v>
      </c>
      <c r="L717" s="182" t="s">
        <v>19</v>
      </c>
      <c r="M717" s="179" t="s">
        <v>429</v>
      </c>
      <c r="N717" s="199"/>
      <c r="O717" s="200"/>
    </row>
    <row r="718" spans="1:15">
      <c r="A718" s="7">
        <f>ROWS($A$3:A718)</f>
        <v>716</v>
      </c>
      <c r="B718" s="7">
        <f>ROWS($B$680:B718)</f>
        <v>39</v>
      </c>
      <c r="C718" s="182"/>
      <c r="D718" s="183"/>
      <c r="E718" s="32" t="s">
        <v>831</v>
      </c>
      <c r="F718" s="185" t="s">
        <v>832</v>
      </c>
      <c r="G718" s="31"/>
      <c r="H718" s="386" t="s">
        <v>7</v>
      </c>
      <c r="I718" s="182" t="s">
        <v>50</v>
      </c>
      <c r="J718" s="387">
        <v>37133</v>
      </c>
      <c r="K718" s="194">
        <f t="shared" ca="1" si="13"/>
        <v>21</v>
      </c>
      <c r="L718" s="182" t="s">
        <v>19</v>
      </c>
      <c r="M718" s="182" t="s">
        <v>35</v>
      </c>
      <c r="N718" s="199"/>
      <c r="O718" s="200"/>
    </row>
    <row r="719" spans="1:15">
      <c r="A719" s="7">
        <f>ROWS($A$3:A719)</f>
        <v>717</v>
      </c>
      <c r="B719" s="7">
        <f>ROWS($B$680:B719)</f>
        <v>40</v>
      </c>
      <c r="C719" s="179"/>
      <c r="D719" s="184"/>
      <c r="E719" s="28" t="s">
        <v>833</v>
      </c>
      <c r="F719" s="29" t="s">
        <v>834</v>
      </c>
      <c r="G719" s="327" t="s">
        <v>17</v>
      </c>
      <c r="H719" s="31"/>
      <c r="I719" s="179" t="s">
        <v>50</v>
      </c>
      <c r="J719" s="387">
        <v>37933</v>
      </c>
      <c r="K719" s="194">
        <f t="shared" ca="1" si="13"/>
        <v>19</v>
      </c>
      <c r="L719" s="182" t="s">
        <v>19</v>
      </c>
      <c r="M719" s="179" t="s">
        <v>35</v>
      </c>
      <c r="N719" s="207"/>
      <c r="O719" s="31"/>
    </row>
    <row r="720" spans="1:15">
      <c r="A720" s="7">
        <f>ROWS($A$3:A720)</f>
        <v>718</v>
      </c>
      <c r="B720" s="7">
        <f>ROWS($B$680:B720)</f>
        <v>41</v>
      </c>
      <c r="C720" s="182"/>
      <c r="D720" s="183"/>
      <c r="E720" s="32" t="s">
        <v>835</v>
      </c>
      <c r="F720" s="33" t="s">
        <v>836</v>
      </c>
      <c r="G720" s="331" t="s">
        <v>17</v>
      </c>
      <c r="H720" s="31"/>
      <c r="I720" s="182" t="s">
        <v>50</v>
      </c>
      <c r="J720" s="387">
        <v>39165</v>
      </c>
      <c r="K720" s="194">
        <f t="shared" ca="1" si="13"/>
        <v>15</v>
      </c>
      <c r="L720" s="182" t="s">
        <v>113</v>
      </c>
      <c r="M720" s="182" t="s">
        <v>35</v>
      </c>
      <c r="N720" s="207"/>
      <c r="O720" s="31"/>
    </row>
    <row r="721" spans="1:15">
      <c r="A721" s="7">
        <f>ROWS($A$3:A721)</f>
        <v>719</v>
      </c>
      <c r="B721" s="7">
        <f>ROWS($B$680:B721)</f>
        <v>42</v>
      </c>
      <c r="C721" s="179"/>
      <c r="D721" s="184"/>
      <c r="E721" s="28" t="s">
        <v>837</v>
      </c>
      <c r="F721" s="48" t="s">
        <v>838</v>
      </c>
      <c r="G721" s="31"/>
      <c r="H721" s="385" t="s">
        <v>7</v>
      </c>
      <c r="I721" s="179" t="s">
        <v>50</v>
      </c>
      <c r="J721" s="387">
        <v>40841</v>
      </c>
      <c r="K721" s="194">
        <f t="shared" ca="1" si="13"/>
        <v>11</v>
      </c>
      <c r="L721" s="179" t="s">
        <v>38</v>
      </c>
      <c r="M721" s="179" t="s">
        <v>35</v>
      </c>
      <c r="N721" s="207"/>
      <c r="O721" s="31"/>
    </row>
    <row r="722" spans="1:15">
      <c r="A722" s="7">
        <f>ROWS($A$3:A722)</f>
        <v>720</v>
      </c>
      <c r="B722" s="7">
        <f>ROWS($B$680:B722)</f>
        <v>43</v>
      </c>
      <c r="C722" s="182">
        <v>12</v>
      </c>
      <c r="D722" s="183" t="s">
        <v>839</v>
      </c>
      <c r="E722" s="32" t="s">
        <v>840</v>
      </c>
      <c r="F722" s="189" t="s">
        <v>841</v>
      </c>
      <c r="G722" s="31"/>
      <c r="H722" s="386" t="s">
        <v>7</v>
      </c>
      <c r="I722" s="182" t="s">
        <v>842</v>
      </c>
      <c r="J722" s="387">
        <v>16803</v>
      </c>
      <c r="K722" s="194">
        <f t="shared" ca="1" si="13"/>
        <v>76</v>
      </c>
      <c r="L722" s="182" t="s">
        <v>19</v>
      </c>
      <c r="M722" s="182" t="s">
        <v>772</v>
      </c>
      <c r="N722" s="207"/>
      <c r="O722" s="31"/>
    </row>
    <row r="723" spans="1:15">
      <c r="A723" s="7">
        <f>ROWS($A$3:A723)</f>
        <v>721</v>
      </c>
      <c r="B723" s="7">
        <f>ROWS($B$680:B723)</f>
        <v>44</v>
      </c>
      <c r="C723" s="179"/>
      <c r="D723" s="184"/>
      <c r="E723" s="28" t="s">
        <v>843</v>
      </c>
      <c r="F723" s="29" t="s">
        <v>844</v>
      </c>
      <c r="G723" s="327" t="s">
        <v>17</v>
      </c>
      <c r="H723" s="31"/>
      <c r="I723" s="179" t="s">
        <v>23</v>
      </c>
      <c r="J723" s="387">
        <v>30514</v>
      </c>
      <c r="K723" s="194">
        <f t="shared" ca="1" si="13"/>
        <v>39</v>
      </c>
      <c r="L723" s="182" t="s">
        <v>19</v>
      </c>
      <c r="M723" s="179" t="s">
        <v>42</v>
      </c>
      <c r="N723" s="207"/>
      <c r="O723" s="31"/>
    </row>
    <row r="724" spans="1:15">
      <c r="A724" s="7">
        <f>ROWS($A$3:A724)</f>
        <v>722</v>
      </c>
      <c r="B724" s="7">
        <f>ROWS($B$680:B724)</f>
        <v>45</v>
      </c>
      <c r="C724" s="182"/>
      <c r="D724" s="183"/>
      <c r="E724" s="32" t="s">
        <v>845</v>
      </c>
      <c r="F724" s="185" t="s">
        <v>846</v>
      </c>
      <c r="G724" s="329" t="s">
        <v>17</v>
      </c>
      <c r="H724" s="31"/>
      <c r="I724" s="182" t="s">
        <v>23</v>
      </c>
      <c r="J724" s="387">
        <v>31672</v>
      </c>
      <c r="K724" s="194">
        <f t="shared" ca="1" si="13"/>
        <v>36</v>
      </c>
      <c r="L724" s="182" t="s">
        <v>24</v>
      </c>
      <c r="M724" s="182" t="s">
        <v>42</v>
      </c>
      <c r="N724" s="207"/>
      <c r="O724" s="31"/>
    </row>
    <row r="725" spans="1:15">
      <c r="A725" s="7">
        <f>ROWS($A$3:A725)</f>
        <v>723</v>
      </c>
      <c r="B725" s="7">
        <f>ROWS($B$680:B725)</f>
        <v>46</v>
      </c>
      <c r="C725" s="179"/>
      <c r="D725" s="184"/>
      <c r="E725" s="28" t="s">
        <v>847</v>
      </c>
      <c r="F725" s="29" t="s">
        <v>848</v>
      </c>
      <c r="G725" s="327" t="s">
        <v>17</v>
      </c>
      <c r="H725" s="31"/>
      <c r="I725" s="179" t="s">
        <v>23</v>
      </c>
      <c r="J725" s="387">
        <v>34183</v>
      </c>
      <c r="K725" s="194">
        <f t="shared" ca="1" si="13"/>
        <v>29</v>
      </c>
      <c r="L725" s="179" t="s">
        <v>24</v>
      </c>
      <c r="M725" s="179" t="s">
        <v>42</v>
      </c>
      <c r="N725" s="207"/>
      <c r="O725" s="31"/>
    </row>
    <row r="726" spans="1:15">
      <c r="A726" s="7">
        <f>ROWS($A$3:A726)</f>
        <v>724</v>
      </c>
      <c r="B726" s="7">
        <f>ROWS($B$680:B726)</f>
        <v>47</v>
      </c>
      <c r="C726" s="182">
        <v>13</v>
      </c>
      <c r="D726" s="183" t="s">
        <v>849</v>
      </c>
      <c r="E726" s="32" t="s">
        <v>850</v>
      </c>
      <c r="F726" s="189" t="s">
        <v>851</v>
      </c>
      <c r="G726" s="331" t="s">
        <v>17</v>
      </c>
      <c r="H726" s="31"/>
      <c r="I726" s="182" t="s">
        <v>23</v>
      </c>
      <c r="J726" s="387">
        <v>28439</v>
      </c>
      <c r="K726" s="194">
        <f t="shared" ca="1" si="13"/>
        <v>45</v>
      </c>
      <c r="L726" s="182" t="s">
        <v>19</v>
      </c>
      <c r="M726" s="182" t="s">
        <v>429</v>
      </c>
      <c r="N726" s="207"/>
      <c r="O726" s="31"/>
    </row>
    <row r="727" spans="1:15">
      <c r="A727" s="7">
        <f>ROWS($A$3:A727)</f>
        <v>725</v>
      </c>
      <c r="B727" s="7">
        <f>ROWS($B$680:B727)</f>
        <v>48</v>
      </c>
      <c r="C727" s="179"/>
      <c r="D727" s="184"/>
      <c r="E727" s="28" t="s">
        <v>852</v>
      </c>
      <c r="F727" s="29" t="s">
        <v>853</v>
      </c>
      <c r="G727" s="31"/>
      <c r="H727" s="385" t="s">
        <v>7</v>
      </c>
      <c r="I727" s="179" t="s">
        <v>50</v>
      </c>
      <c r="J727" s="387">
        <v>25922</v>
      </c>
      <c r="K727" s="194">
        <f t="shared" ca="1" si="13"/>
        <v>51</v>
      </c>
      <c r="L727" s="179" t="s">
        <v>19</v>
      </c>
      <c r="M727" s="179" t="s">
        <v>429</v>
      </c>
      <c r="N727" s="207"/>
      <c r="O727" s="31"/>
    </row>
    <row r="728" spans="1:15">
      <c r="A728" s="7">
        <f>ROWS($A$3:A728)</f>
        <v>726</v>
      </c>
      <c r="B728" s="7">
        <f>ROWS($B$680:B728)</f>
        <v>49</v>
      </c>
      <c r="C728" s="182"/>
      <c r="D728" s="183"/>
      <c r="E728" s="32" t="s">
        <v>854</v>
      </c>
      <c r="F728" s="33" t="s">
        <v>855</v>
      </c>
      <c r="G728" s="31"/>
      <c r="H728" s="386" t="s">
        <v>7</v>
      </c>
      <c r="I728" s="182" t="s">
        <v>50</v>
      </c>
      <c r="J728" s="387">
        <v>40071</v>
      </c>
      <c r="K728" s="194">
        <f t="shared" ca="1" si="13"/>
        <v>13</v>
      </c>
      <c r="L728" s="182" t="s">
        <v>113</v>
      </c>
      <c r="M728" s="182" t="s">
        <v>35</v>
      </c>
      <c r="N728" s="207"/>
      <c r="O728" s="31"/>
    </row>
    <row r="729" spans="1:15">
      <c r="A729" s="7">
        <f>ROWS($A$3:A729)</f>
        <v>727</v>
      </c>
      <c r="B729" s="7">
        <f>ROWS($B$680:B729)</f>
        <v>50</v>
      </c>
      <c r="C729" s="182"/>
      <c r="D729" s="183"/>
      <c r="E729" s="32" t="s">
        <v>856</v>
      </c>
      <c r="F729" s="33" t="s">
        <v>857</v>
      </c>
      <c r="G729" s="31"/>
      <c r="H729" s="386" t="s">
        <v>7</v>
      </c>
      <c r="I729" s="182" t="s">
        <v>50</v>
      </c>
      <c r="J729" s="387">
        <v>40533</v>
      </c>
      <c r="K729" s="194">
        <f t="shared" ca="1" si="13"/>
        <v>11</v>
      </c>
      <c r="L729" s="182" t="s">
        <v>38</v>
      </c>
      <c r="M729" s="182" t="s">
        <v>35</v>
      </c>
      <c r="N729" s="207"/>
      <c r="O729" s="31"/>
    </row>
    <row r="730" spans="1:15">
      <c r="A730" s="7">
        <f>ROWS($A$3:A730)</f>
        <v>728</v>
      </c>
      <c r="B730" s="7">
        <f>ROWS($B$680:B730)</f>
        <v>51</v>
      </c>
      <c r="C730" s="182">
        <v>14</v>
      </c>
      <c r="D730" s="183" t="s">
        <v>858</v>
      </c>
      <c r="E730" s="32" t="s">
        <v>859</v>
      </c>
      <c r="F730" s="189" t="s">
        <v>860</v>
      </c>
      <c r="G730" s="31"/>
      <c r="H730" s="386" t="s">
        <v>7</v>
      </c>
      <c r="I730" s="182" t="s">
        <v>23</v>
      </c>
      <c r="J730" s="387">
        <v>29789</v>
      </c>
      <c r="K730" s="194">
        <f t="shared" ca="1" si="13"/>
        <v>41</v>
      </c>
      <c r="L730" s="182" t="s">
        <v>19</v>
      </c>
      <c r="M730" s="182" t="s">
        <v>772</v>
      </c>
      <c r="N730" s="207"/>
      <c r="O730" s="31"/>
    </row>
    <row r="731" spans="1:15">
      <c r="A731" s="7">
        <f>ROWS($A$3:A731)</f>
        <v>729</v>
      </c>
      <c r="B731" s="7">
        <f>ROWS($B$680:B731)</f>
        <v>52</v>
      </c>
      <c r="C731" s="179"/>
      <c r="D731" s="184"/>
      <c r="E731" s="28" t="s">
        <v>861</v>
      </c>
      <c r="F731" s="29" t="s">
        <v>862</v>
      </c>
      <c r="G731" s="327" t="s">
        <v>17</v>
      </c>
      <c r="H731" s="31"/>
      <c r="I731" s="179" t="s">
        <v>393</v>
      </c>
      <c r="J731" s="387">
        <v>39989</v>
      </c>
      <c r="K731" s="194">
        <f t="shared" ca="1" si="13"/>
        <v>13</v>
      </c>
      <c r="L731" s="182" t="s">
        <v>113</v>
      </c>
      <c r="M731" s="179" t="s">
        <v>35</v>
      </c>
      <c r="N731" s="207"/>
      <c r="O731" s="31"/>
    </row>
    <row r="732" spans="1:15">
      <c r="A732" s="7">
        <f>ROWS($A$3:A732)</f>
        <v>730</v>
      </c>
      <c r="B732" s="7">
        <f>ROWS($B$680:B732)</f>
        <v>53</v>
      </c>
      <c r="C732" s="182">
        <v>15</v>
      </c>
      <c r="D732" s="183" t="s">
        <v>863</v>
      </c>
      <c r="E732" s="32" t="s">
        <v>864</v>
      </c>
      <c r="F732" s="189" t="s">
        <v>865</v>
      </c>
      <c r="G732" s="31"/>
      <c r="H732" s="386" t="s">
        <v>7</v>
      </c>
      <c r="I732" s="182" t="s">
        <v>866</v>
      </c>
      <c r="J732" s="387">
        <v>16473</v>
      </c>
      <c r="K732" s="194">
        <f t="shared" ca="1" si="13"/>
        <v>77</v>
      </c>
      <c r="L732" s="182" t="s">
        <v>113</v>
      </c>
      <c r="M732" s="182" t="s">
        <v>772</v>
      </c>
      <c r="N732" s="207"/>
      <c r="O732" s="31"/>
    </row>
    <row r="733" spans="1:15">
      <c r="A733" s="7">
        <f>ROWS($A$3:A733)</f>
        <v>731</v>
      </c>
      <c r="B733" s="7">
        <f>ROWS($B$680:B733)</f>
        <v>54</v>
      </c>
      <c r="C733" s="179">
        <v>16</v>
      </c>
      <c r="D733" s="184" t="s">
        <v>868</v>
      </c>
      <c r="E733" s="28" t="s">
        <v>869</v>
      </c>
      <c r="F733" s="202" t="s">
        <v>870</v>
      </c>
      <c r="G733" s="31"/>
      <c r="H733" s="385" t="s">
        <v>7</v>
      </c>
      <c r="I733" s="179" t="s">
        <v>23</v>
      </c>
      <c r="J733" s="387">
        <v>28960</v>
      </c>
      <c r="K733" s="194">
        <f t="shared" ca="1" si="13"/>
        <v>43</v>
      </c>
      <c r="L733" s="182" t="s">
        <v>19</v>
      </c>
      <c r="M733" s="179" t="s">
        <v>42</v>
      </c>
      <c r="N733" s="207"/>
      <c r="O733" s="31"/>
    </row>
    <row r="734" spans="1:15">
      <c r="A734" s="7">
        <f>ROWS($A$3:A734)</f>
        <v>732</v>
      </c>
      <c r="B734" s="7">
        <f>ROWS($B$680:B734)</f>
        <v>55</v>
      </c>
      <c r="C734" s="182"/>
      <c r="D734" s="183"/>
      <c r="E734" s="32" t="s">
        <v>871</v>
      </c>
      <c r="F734" s="33" t="s">
        <v>872</v>
      </c>
      <c r="G734" s="331" t="s">
        <v>17</v>
      </c>
      <c r="H734" s="31"/>
      <c r="I734" s="182" t="s">
        <v>191</v>
      </c>
      <c r="J734" s="387">
        <v>38970</v>
      </c>
      <c r="K734" s="194">
        <f t="shared" ca="1" si="13"/>
        <v>16</v>
      </c>
      <c r="L734" s="182" t="s">
        <v>24</v>
      </c>
      <c r="M734" s="182" t="s">
        <v>35</v>
      </c>
      <c r="N734" s="207"/>
      <c r="O734" s="31"/>
    </row>
    <row r="735" spans="1:15">
      <c r="A735" s="7">
        <f>ROWS($A$3:A735)</f>
        <v>733</v>
      </c>
      <c r="B735" s="7">
        <f>ROWS($B$680:B735)</f>
        <v>56</v>
      </c>
      <c r="C735" s="179">
        <v>17</v>
      </c>
      <c r="D735" s="184" t="s">
        <v>873</v>
      </c>
      <c r="E735" s="28" t="s">
        <v>874</v>
      </c>
      <c r="F735" s="202" t="s">
        <v>875</v>
      </c>
      <c r="G735" s="327" t="s">
        <v>17</v>
      </c>
      <c r="H735" s="31"/>
      <c r="I735" s="179" t="s">
        <v>876</v>
      </c>
      <c r="J735" s="387">
        <v>19218</v>
      </c>
      <c r="K735" s="194">
        <f t="shared" ca="1" si="13"/>
        <v>70</v>
      </c>
      <c r="L735" s="179" t="s">
        <v>24</v>
      </c>
      <c r="M735" s="179" t="s">
        <v>772</v>
      </c>
      <c r="N735" s="207"/>
      <c r="O735" s="31"/>
    </row>
    <row r="736" spans="1:15">
      <c r="A736" s="7">
        <f>ROWS($A$3:A736)</f>
        <v>734</v>
      </c>
      <c r="B736" s="7">
        <f>ROWS($B$680:B736)</f>
        <v>57</v>
      </c>
      <c r="C736" s="179"/>
      <c r="D736" s="184"/>
      <c r="E736" s="28" t="s">
        <v>877</v>
      </c>
      <c r="F736" s="29" t="s">
        <v>878</v>
      </c>
      <c r="G736" s="31"/>
      <c r="H736" s="385" t="s">
        <v>7</v>
      </c>
      <c r="I736" s="179" t="s">
        <v>23</v>
      </c>
      <c r="J736" s="387">
        <v>21325</v>
      </c>
      <c r="K736" s="194">
        <f t="shared" ca="1" si="13"/>
        <v>64</v>
      </c>
      <c r="L736" s="179" t="s">
        <v>24</v>
      </c>
      <c r="M736" s="179" t="s">
        <v>772</v>
      </c>
      <c r="N736" s="207"/>
      <c r="O736" s="31"/>
    </row>
    <row r="737" spans="1:15">
      <c r="A737" s="7">
        <f>ROWS($A$3:A737)</f>
        <v>735</v>
      </c>
      <c r="B737" s="7">
        <f>ROWS($B$680:B737)</f>
        <v>58</v>
      </c>
      <c r="C737" s="179">
        <v>18</v>
      </c>
      <c r="D737" s="184" t="s">
        <v>879</v>
      </c>
      <c r="E737" s="28" t="s">
        <v>880</v>
      </c>
      <c r="F737" s="181" t="s">
        <v>881</v>
      </c>
      <c r="G737" s="326" t="s">
        <v>17</v>
      </c>
      <c r="H737" s="31"/>
      <c r="I737" s="179" t="s">
        <v>50</v>
      </c>
      <c r="J737" s="387">
        <v>24754</v>
      </c>
      <c r="K737" s="194">
        <f t="shared" ca="1" si="13"/>
        <v>55</v>
      </c>
      <c r="L737" s="179" t="s">
        <v>98</v>
      </c>
      <c r="M737" s="179" t="s">
        <v>42</v>
      </c>
      <c r="N737" s="207"/>
      <c r="O737" s="31"/>
    </row>
    <row r="738" spans="1:15">
      <c r="A738" s="7">
        <f>ROWS($A$3:A738)</f>
        <v>736</v>
      </c>
      <c r="B738" s="7">
        <f>ROWS($B$680:B738)</f>
        <v>59</v>
      </c>
      <c r="C738" s="179"/>
      <c r="D738" s="184"/>
      <c r="E738" s="28" t="s">
        <v>882</v>
      </c>
      <c r="F738" s="29" t="s">
        <v>883</v>
      </c>
      <c r="G738" s="31"/>
      <c r="H738" s="385" t="s">
        <v>7</v>
      </c>
      <c r="I738" s="179" t="s">
        <v>437</v>
      </c>
      <c r="J738" s="387">
        <v>24917</v>
      </c>
      <c r="K738" s="194">
        <v>52</v>
      </c>
      <c r="L738" s="179" t="s">
        <v>82</v>
      </c>
      <c r="M738" s="179" t="s">
        <v>47</v>
      </c>
      <c r="N738" s="207"/>
      <c r="O738" s="31"/>
    </row>
    <row r="739" spans="1:15">
      <c r="A739" s="7">
        <f>ROWS($A$3:A739)</f>
        <v>737</v>
      </c>
      <c r="B739" s="7">
        <f>ROWS($B$680:B739)</f>
        <v>60</v>
      </c>
      <c r="C739" s="179"/>
      <c r="D739" s="184"/>
      <c r="E739" s="28" t="s">
        <v>884</v>
      </c>
      <c r="F739" s="29" t="s">
        <v>885</v>
      </c>
      <c r="G739" s="31"/>
      <c r="H739" s="385" t="s">
        <v>7</v>
      </c>
      <c r="I739" s="179" t="s">
        <v>23</v>
      </c>
      <c r="J739" s="387">
        <v>35974</v>
      </c>
      <c r="K739" s="194">
        <v>22</v>
      </c>
      <c r="L739" s="182" t="s">
        <v>19</v>
      </c>
      <c r="M739" s="179" t="s">
        <v>35</v>
      </c>
      <c r="N739" s="207"/>
      <c r="O739" s="31"/>
    </row>
    <row r="740" spans="1:15">
      <c r="A740" s="7">
        <f>ROWS($A$3:A740)</f>
        <v>738</v>
      </c>
      <c r="B740" s="7">
        <f>ROWS($B$680:B740)</f>
        <v>61</v>
      </c>
      <c r="C740" s="179"/>
      <c r="D740" s="184"/>
      <c r="E740" s="28" t="s">
        <v>886</v>
      </c>
      <c r="F740" s="29" t="s">
        <v>887</v>
      </c>
      <c r="G740" s="327" t="s">
        <v>17</v>
      </c>
      <c r="H740" s="31"/>
      <c r="I740" s="179" t="s">
        <v>50</v>
      </c>
      <c r="J740" s="387">
        <v>36525</v>
      </c>
      <c r="K740" s="194">
        <v>20</v>
      </c>
      <c r="L740" s="182" t="s">
        <v>19</v>
      </c>
      <c r="M740" s="179" t="s">
        <v>35</v>
      </c>
      <c r="N740" s="207"/>
      <c r="O740" s="31"/>
    </row>
    <row r="741" spans="1:15">
      <c r="A741" s="7">
        <f>ROWS($A$3:A741)</f>
        <v>739</v>
      </c>
      <c r="B741" s="7">
        <f>ROWS($B$680:B741)</f>
        <v>62</v>
      </c>
      <c r="C741" s="179"/>
      <c r="D741" s="184"/>
      <c r="E741" s="28" t="s">
        <v>888</v>
      </c>
      <c r="F741" s="29" t="s">
        <v>889</v>
      </c>
      <c r="G741" s="31"/>
      <c r="H741" s="385" t="s">
        <v>7</v>
      </c>
      <c r="I741" s="179" t="s">
        <v>50</v>
      </c>
      <c r="J741" s="387">
        <v>37141</v>
      </c>
      <c r="K741" s="194">
        <v>19</v>
      </c>
      <c r="L741" s="182" t="s">
        <v>19</v>
      </c>
      <c r="M741" s="179" t="s">
        <v>35</v>
      </c>
      <c r="N741" s="207"/>
      <c r="O741" s="31"/>
    </row>
    <row r="742" spans="1:15">
      <c r="A742" s="7">
        <f>ROWS($A$3:A742)</f>
        <v>740</v>
      </c>
      <c r="B742" s="7">
        <f>ROWS($B$680:B742)</f>
        <v>63</v>
      </c>
      <c r="C742" s="179"/>
      <c r="D742" s="184"/>
      <c r="E742" s="28" t="s">
        <v>890</v>
      </c>
      <c r="F742" s="29" t="s">
        <v>891</v>
      </c>
      <c r="G742" s="31"/>
      <c r="H742" s="385" t="s">
        <v>7</v>
      </c>
      <c r="I742" s="179" t="s">
        <v>50</v>
      </c>
      <c r="J742" s="387">
        <v>37589</v>
      </c>
      <c r="K742" s="194">
        <v>18</v>
      </c>
      <c r="L742" s="182" t="s">
        <v>19</v>
      </c>
      <c r="M742" s="179" t="s">
        <v>35</v>
      </c>
      <c r="N742" s="207"/>
      <c r="O742" s="31"/>
    </row>
    <row r="743" spans="1:15">
      <c r="A743" s="7">
        <f>ROWS($A$3:A743)</f>
        <v>741</v>
      </c>
      <c r="B743" s="7">
        <f>ROWS($B$680:B743)</f>
        <v>64</v>
      </c>
      <c r="C743" s="179"/>
      <c r="D743" s="184"/>
      <c r="E743" s="28" t="s">
        <v>892</v>
      </c>
      <c r="F743" s="48" t="s">
        <v>893</v>
      </c>
      <c r="G743" s="31"/>
      <c r="H743" s="385" t="s">
        <v>7</v>
      </c>
      <c r="I743" s="179" t="s">
        <v>50</v>
      </c>
      <c r="J743" s="387">
        <v>37811</v>
      </c>
      <c r="K743" s="194">
        <v>17</v>
      </c>
      <c r="L743" s="182" t="s">
        <v>19</v>
      </c>
      <c r="M743" s="179" t="s">
        <v>35</v>
      </c>
      <c r="N743" s="207"/>
      <c r="O743" s="31"/>
    </row>
    <row r="744" spans="1:15">
      <c r="A744" s="7">
        <f>ROWS($A$3:A744)</f>
        <v>742</v>
      </c>
      <c r="B744" s="7">
        <f>ROWS($B$680:B744)</f>
        <v>65</v>
      </c>
      <c r="C744" s="179">
        <v>19</v>
      </c>
      <c r="D744" s="184" t="s">
        <v>894</v>
      </c>
      <c r="E744" s="28" t="s">
        <v>895</v>
      </c>
      <c r="F744" s="202" t="s">
        <v>896</v>
      </c>
      <c r="G744" s="327" t="s">
        <v>17</v>
      </c>
      <c r="H744" s="31"/>
      <c r="I744" s="179" t="s">
        <v>50</v>
      </c>
      <c r="J744" s="387">
        <v>25572</v>
      </c>
      <c r="K744" s="194">
        <f t="shared" ca="1" si="13"/>
        <v>52</v>
      </c>
      <c r="L744" s="182" t="s">
        <v>19</v>
      </c>
      <c r="M744" s="179" t="s">
        <v>74</v>
      </c>
      <c r="N744" s="207"/>
      <c r="O744" s="31"/>
    </row>
    <row r="745" spans="1:15">
      <c r="A745" s="7">
        <f>ROWS($A$3:A745)</f>
        <v>743</v>
      </c>
      <c r="B745" s="7">
        <f>ROWS($B$680:B745)</f>
        <v>66</v>
      </c>
      <c r="C745" s="179"/>
      <c r="D745" s="184"/>
      <c r="E745" s="28" t="s">
        <v>897</v>
      </c>
      <c r="F745" s="29" t="s">
        <v>898</v>
      </c>
      <c r="G745" s="31"/>
      <c r="H745" s="385" t="s">
        <v>7</v>
      </c>
      <c r="I745" s="179" t="s">
        <v>50</v>
      </c>
      <c r="J745" s="387">
        <v>25846</v>
      </c>
      <c r="K745" s="194">
        <f t="shared" ca="1" si="13"/>
        <v>52</v>
      </c>
      <c r="L745" s="182" t="s">
        <v>19</v>
      </c>
      <c r="M745" s="179" t="s">
        <v>47</v>
      </c>
      <c r="N745" s="207"/>
      <c r="O745" s="31"/>
    </row>
    <row r="746" spans="1:15">
      <c r="A746" s="7">
        <f>ROWS($A$3:A746)</f>
        <v>744</v>
      </c>
      <c r="B746" s="7">
        <f>ROWS($B$680:B746)</f>
        <v>67</v>
      </c>
      <c r="C746" s="179"/>
      <c r="D746" s="184"/>
      <c r="E746" s="28" t="s">
        <v>899</v>
      </c>
      <c r="F746" s="29" t="s">
        <v>900</v>
      </c>
      <c r="G746" s="31"/>
      <c r="H746" s="385" t="s">
        <v>7</v>
      </c>
      <c r="I746" s="179" t="s">
        <v>50</v>
      </c>
      <c r="J746" s="387">
        <v>35631</v>
      </c>
      <c r="K746" s="194">
        <f t="shared" ref="K746:K808" ca="1" si="14">ROUNDDOWN(YEARFRAC(J746,TODAY(),1),0)</f>
        <v>25</v>
      </c>
      <c r="L746" s="182" t="s">
        <v>19</v>
      </c>
      <c r="M746" s="179" t="s">
        <v>35</v>
      </c>
      <c r="N746" s="207"/>
      <c r="O746" s="31"/>
    </row>
    <row r="747" spans="1:15">
      <c r="A747" s="7">
        <f>ROWS($A$3:A747)</f>
        <v>745</v>
      </c>
      <c r="B747" s="7">
        <f>ROWS($B$680:B747)</f>
        <v>68</v>
      </c>
      <c r="C747" s="179"/>
      <c r="D747" s="184"/>
      <c r="E747" s="28" t="s">
        <v>902</v>
      </c>
      <c r="F747" s="48" t="s">
        <v>903</v>
      </c>
      <c r="G747" s="31"/>
      <c r="H747" s="385" t="s">
        <v>7</v>
      </c>
      <c r="I747" s="179" t="s">
        <v>904</v>
      </c>
      <c r="J747" s="387">
        <v>36994</v>
      </c>
      <c r="K747" s="194">
        <f t="shared" ca="1" si="14"/>
        <v>21</v>
      </c>
      <c r="L747" s="182" t="s">
        <v>19</v>
      </c>
      <c r="M747" s="179" t="s">
        <v>35</v>
      </c>
      <c r="N747" s="207"/>
      <c r="O747" s="31"/>
    </row>
    <row r="748" spans="1:15">
      <c r="A748" s="7">
        <f>ROWS($A$3:A748)</f>
        <v>746</v>
      </c>
      <c r="B748" s="7">
        <f>ROWS($B$680:B748)</f>
        <v>69</v>
      </c>
      <c r="C748" s="179"/>
      <c r="D748" s="184"/>
      <c r="E748" s="28" t="s">
        <v>905</v>
      </c>
      <c r="F748" s="29" t="s">
        <v>906</v>
      </c>
      <c r="G748" s="31"/>
      <c r="H748" s="385" t="s">
        <v>7</v>
      </c>
      <c r="I748" s="179" t="s">
        <v>904</v>
      </c>
      <c r="J748" s="387">
        <v>37523</v>
      </c>
      <c r="K748" s="194">
        <f t="shared" ca="1" si="14"/>
        <v>20</v>
      </c>
      <c r="L748" s="182" t="s">
        <v>19</v>
      </c>
      <c r="M748" s="179" t="s">
        <v>35</v>
      </c>
      <c r="N748" s="207"/>
      <c r="O748" s="31"/>
    </row>
    <row r="749" spans="1:15">
      <c r="A749" s="7">
        <f>ROWS($A$3:A749)</f>
        <v>747</v>
      </c>
      <c r="B749" s="7">
        <f>ROWS($B$680:B749)</f>
        <v>70</v>
      </c>
      <c r="C749" s="179"/>
      <c r="D749" s="184"/>
      <c r="E749" s="28" t="s">
        <v>907</v>
      </c>
      <c r="F749" s="29" t="s">
        <v>908</v>
      </c>
      <c r="G749" s="31"/>
      <c r="H749" s="385" t="s">
        <v>7</v>
      </c>
      <c r="I749" s="179" t="s">
        <v>904</v>
      </c>
      <c r="J749" s="387">
        <v>38282</v>
      </c>
      <c r="K749" s="194">
        <f t="shared" ca="1" si="14"/>
        <v>18</v>
      </c>
      <c r="L749" s="179" t="s">
        <v>24</v>
      </c>
      <c r="M749" s="179" t="s">
        <v>35</v>
      </c>
      <c r="N749" s="207"/>
      <c r="O749" s="31"/>
    </row>
    <row r="750" spans="1:15">
      <c r="A750" s="7">
        <f>ROWS($A$3:A750)</f>
        <v>748</v>
      </c>
      <c r="B750" s="7">
        <f>ROWS($B$680:B750)</f>
        <v>71</v>
      </c>
      <c r="C750" s="179">
        <v>20</v>
      </c>
      <c r="D750" s="184" t="s">
        <v>909</v>
      </c>
      <c r="E750" s="28" t="s">
        <v>910</v>
      </c>
      <c r="F750" s="202" t="s">
        <v>911</v>
      </c>
      <c r="G750" s="327" t="s">
        <v>17</v>
      </c>
      <c r="H750" s="31"/>
      <c r="I750" s="179" t="s">
        <v>50</v>
      </c>
      <c r="J750" s="387">
        <v>21775</v>
      </c>
      <c r="K750" s="194">
        <f t="shared" ca="1" si="14"/>
        <v>63</v>
      </c>
      <c r="L750" s="179" t="s">
        <v>24</v>
      </c>
      <c r="M750" s="179" t="s">
        <v>772</v>
      </c>
      <c r="N750" s="207"/>
      <c r="O750" s="31"/>
    </row>
    <row r="751" spans="1:15">
      <c r="A751" s="7">
        <f>ROWS($A$3:A751)</f>
        <v>749</v>
      </c>
      <c r="B751" s="7">
        <f>ROWS($B$680:B751)</f>
        <v>72</v>
      </c>
      <c r="C751" s="179"/>
      <c r="D751" s="184"/>
      <c r="E751" s="28" t="s">
        <v>912</v>
      </c>
      <c r="F751" s="29" t="s">
        <v>913</v>
      </c>
      <c r="G751" s="31"/>
      <c r="H751" s="385" t="s">
        <v>7</v>
      </c>
      <c r="I751" s="179" t="s">
        <v>50</v>
      </c>
      <c r="J751" s="387">
        <v>24961</v>
      </c>
      <c r="K751" s="194">
        <f t="shared" ca="1" si="14"/>
        <v>54</v>
      </c>
      <c r="L751" s="182" t="s">
        <v>19</v>
      </c>
      <c r="M751" s="179" t="s">
        <v>772</v>
      </c>
      <c r="N751" s="207"/>
      <c r="O751" s="31"/>
    </row>
    <row r="752" spans="1:15">
      <c r="A752" s="7">
        <f>ROWS($A$3:A752)</f>
        <v>750</v>
      </c>
      <c r="B752" s="7">
        <f>ROWS($B$680:B752)</f>
        <v>73</v>
      </c>
      <c r="C752" s="179"/>
      <c r="D752" s="184"/>
      <c r="E752" s="28" t="s">
        <v>914</v>
      </c>
      <c r="F752" s="29" t="s">
        <v>915</v>
      </c>
      <c r="G752" s="31"/>
      <c r="H752" s="385" t="s">
        <v>7</v>
      </c>
      <c r="I752" s="179" t="s">
        <v>23</v>
      </c>
      <c r="J752" s="387">
        <v>33839</v>
      </c>
      <c r="K752" s="194">
        <f t="shared" ca="1" si="14"/>
        <v>30</v>
      </c>
      <c r="L752" s="179" t="s">
        <v>82</v>
      </c>
      <c r="M752" s="179" t="s">
        <v>42</v>
      </c>
      <c r="N752" s="207"/>
      <c r="O752" s="31"/>
    </row>
    <row r="753" spans="1:15">
      <c r="A753" s="7">
        <f>ROWS($A$3:A753)</f>
        <v>751</v>
      </c>
      <c r="B753" s="7">
        <f>ROWS($B$680:B753)</f>
        <v>74</v>
      </c>
      <c r="C753" s="179"/>
      <c r="D753" s="184"/>
      <c r="E753" s="28" t="s">
        <v>916</v>
      </c>
      <c r="F753" s="29" t="s">
        <v>917</v>
      </c>
      <c r="G753" s="327" t="s">
        <v>17</v>
      </c>
      <c r="H753" s="31"/>
      <c r="I753" s="179" t="s">
        <v>23</v>
      </c>
      <c r="J753" s="387">
        <v>34700</v>
      </c>
      <c r="K753" s="194">
        <f t="shared" ca="1" si="14"/>
        <v>27</v>
      </c>
      <c r="L753" s="179" t="s">
        <v>82</v>
      </c>
      <c r="M753" s="179" t="s">
        <v>42</v>
      </c>
      <c r="N753" s="207"/>
      <c r="O753" s="31"/>
    </row>
    <row r="754" spans="1:15">
      <c r="A754" s="7">
        <f>ROWS($A$3:A754)</f>
        <v>752</v>
      </c>
      <c r="B754" s="7">
        <f>ROWS($B$680:B754)</f>
        <v>75</v>
      </c>
      <c r="C754" s="179"/>
      <c r="D754" s="184"/>
      <c r="E754" s="28" t="s">
        <v>918</v>
      </c>
      <c r="F754" s="48" t="s">
        <v>919</v>
      </c>
      <c r="G754" s="332" t="s">
        <v>17</v>
      </c>
      <c r="H754" s="31"/>
      <c r="I754" s="179" t="s">
        <v>23</v>
      </c>
      <c r="J754" s="387">
        <v>35574</v>
      </c>
      <c r="K754" s="194">
        <f t="shared" ca="1" si="14"/>
        <v>25</v>
      </c>
      <c r="L754" s="179" t="s">
        <v>82</v>
      </c>
      <c r="M754" s="179" t="s">
        <v>42</v>
      </c>
      <c r="N754" s="207"/>
      <c r="O754" s="31"/>
    </row>
    <row r="755" spans="1:15">
      <c r="A755" s="7">
        <f>ROWS($A$3:A755)</f>
        <v>753</v>
      </c>
      <c r="B755" s="7">
        <f>ROWS($B$680:B755)</f>
        <v>76</v>
      </c>
      <c r="C755" s="179"/>
      <c r="D755" s="184"/>
      <c r="E755" s="28" t="s">
        <v>920</v>
      </c>
      <c r="F755" s="48" t="s">
        <v>921</v>
      </c>
      <c r="G755" s="327" t="s">
        <v>17</v>
      </c>
      <c r="H755" s="31"/>
      <c r="I755" s="179" t="s">
        <v>23</v>
      </c>
      <c r="J755" s="387">
        <v>38163</v>
      </c>
      <c r="K755" s="194">
        <f t="shared" ca="1" si="14"/>
        <v>18</v>
      </c>
      <c r="L755" s="182" t="s">
        <v>19</v>
      </c>
      <c r="M755" s="179" t="s">
        <v>35</v>
      </c>
      <c r="N755" s="207"/>
      <c r="O755" s="31"/>
    </row>
    <row r="756" spans="1:15">
      <c r="A756" s="7">
        <f>ROWS($A$3:A756)</f>
        <v>754</v>
      </c>
      <c r="B756" s="7">
        <f>ROWS($B$680:B756)</f>
        <v>77</v>
      </c>
      <c r="C756" s="179"/>
      <c r="D756" s="184"/>
      <c r="E756" s="28" t="s">
        <v>922</v>
      </c>
      <c r="F756" s="48" t="s">
        <v>923</v>
      </c>
      <c r="G756" s="327" t="s">
        <v>17</v>
      </c>
      <c r="H756" s="31"/>
      <c r="I756" s="179" t="s">
        <v>23</v>
      </c>
      <c r="J756" s="387">
        <v>39408</v>
      </c>
      <c r="K756" s="194">
        <f t="shared" ca="1" si="14"/>
        <v>15</v>
      </c>
      <c r="L756" s="182" t="s">
        <v>113</v>
      </c>
      <c r="M756" s="179" t="s">
        <v>35</v>
      </c>
      <c r="N756" s="207"/>
      <c r="O756" s="31"/>
    </row>
    <row r="757" spans="1:15">
      <c r="A757" s="7">
        <f>ROWS($A$3:A757)</f>
        <v>755</v>
      </c>
      <c r="B757" s="7">
        <f>ROWS($B$680:B757)</f>
        <v>78</v>
      </c>
      <c r="C757" s="179">
        <v>21</v>
      </c>
      <c r="D757" s="184" t="s">
        <v>924</v>
      </c>
      <c r="E757" s="28" t="s">
        <v>925</v>
      </c>
      <c r="F757" s="181" t="s">
        <v>926</v>
      </c>
      <c r="G757" s="326" t="s">
        <v>17</v>
      </c>
      <c r="H757" s="31"/>
      <c r="I757" s="179" t="s">
        <v>50</v>
      </c>
      <c r="J757" s="387">
        <v>29450</v>
      </c>
      <c r="K757" s="194">
        <f t="shared" ca="1" si="14"/>
        <v>42</v>
      </c>
      <c r="L757" s="182" t="s">
        <v>19</v>
      </c>
      <c r="M757" s="179" t="s">
        <v>42</v>
      </c>
      <c r="N757" s="207"/>
      <c r="O757" s="31"/>
    </row>
    <row r="758" spans="1:15">
      <c r="A758" s="7">
        <f>ROWS($A$3:A758)</f>
        <v>756</v>
      </c>
      <c r="B758" s="7">
        <f>ROWS($B$680:B758)</f>
        <v>79</v>
      </c>
      <c r="C758" s="179"/>
      <c r="D758" s="184"/>
      <c r="E758" s="28" t="s">
        <v>927</v>
      </c>
      <c r="F758" s="29" t="s">
        <v>928</v>
      </c>
      <c r="G758" s="31"/>
      <c r="H758" s="385" t="s">
        <v>7</v>
      </c>
      <c r="I758" s="179" t="s">
        <v>191</v>
      </c>
      <c r="J758" s="387">
        <v>31041</v>
      </c>
      <c r="K758" s="194">
        <f t="shared" ca="1" si="14"/>
        <v>37</v>
      </c>
      <c r="L758" s="179" t="s">
        <v>24</v>
      </c>
      <c r="M758" s="179" t="s">
        <v>47</v>
      </c>
      <c r="N758" s="207"/>
      <c r="O758" s="31"/>
    </row>
    <row r="759" spans="1:15">
      <c r="A759" s="7">
        <f>ROWS($A$3:A759)</f>
        <v>757</v>
      </c>
      <c r="B759" s="7">
        <f>ROWS($B$680:B759)</f>
        <v>80</v>
      </c>
      <c r="C759" s="179"/>
      <c r="D759" s="184"/>
      <c r="E759" s="28" t="s">
        <v>929</v>
      </c>
      <c r="F759" s="29" t="s">
        <v>930</v>
      </c>
      <c r="G759" s="31"/>
      <c r="H759" s="385" t="s">
        <v>7</v>
      </c>
      <c r="I759" s="179" t="s">
        <v>50</v>
      </c>
      <c r="J759" s="387">
        <v>39445</v>
      </c>
      <c r="K759" s="194">
        <f t="shared" ca="1" si="14"/>
        <v>14</v>
      </c>
      <c r="L759" s="182" t="s">
        <v>113</v>
      </c>
      <c r="M759" s="179" t="s">
        <v>35</v>
      </c>
      <c r="N759" s="207"/>
      <c r="O759" s="31"/>
    </row>
    <row r="760" spans="1:15" ht="15.75">
      <c r="A760" s="7">
        <f>ROWS($A$3:A760)</f>
        <v>758</v>
      </c>
      <c r="B760" s="7">
        <f>ROWS($B$680:B760)</f>
        <v>81</v>
      </c>
      <c r="C760" s="179"/>
      <c r="D760" s="184"/>
      <c r="E760" s="28" t="s">
        <v>931</v>
      </c>
      <c r="F760" s="29" t="s">
        <v>932</v>
      </c>
      <c r="G760" s="31"/>
      <c r="H760" s="385" t="s">
        <v>7</v>
      </c>
      <c r="I760" s="212" t="s">
        <v>50</v>
      </c>
      <c r="J760" s="387">
        <v>40303</v>
      </c>
      <c r="K760" s="194">
        <f t="shared" ca="1" si="14"/>
        <v>12</v>
      </c>
      <c r="L760" s="179" t="s">
        <v>38</v>
      </c>
      <c r="M760" s="179" t="s">
        <v>35</v>
      </c>
      <c r="N760" s="207"/>
      <c r="O760" s="31"/>
    </row>
    <row r="761" spans="1:15" ht="15.75">
      <c r="A761" s="7">
        <f>ROWS($A$3:A761)</f>
        <v>759</v>
      </c>
      <c r="B761" s="7">
        <f>ROWS($B$680:B761)</f>
        <v>82</v>
      </c>
      <c r="C761" s="179"/>
      <c r="D761" s="184"/>
      <c r="E761" s="28" t="s">
        <v>933</v>
      </c>
      <c r="F761" s="29" t="s">
        <v>934</v>
      </c>
      <c r="G761" s="327" t="s">
        <v>17</v>
      </c>
      <c r="H761" s="31"/>
      <c r="I761" s="212" t="s">
        <v>50</v>
      </c>
      <c r="J761" s="387">
        <v>40811</v>
      </c>
      <c r="K761" s="194">
        <f t="shared" ca="1" si="14"/>
        <v>11</v>
      </c>
      <c r="L761" s="179" t="s">
        <v>38</v>
      </c>
      <c r="M761" s="179" t="s">
        <v>35</v>
      </c>
      <c r="N761" s="207"/>
      <c r="O761" s="31"/>
    </row>
    <row r="762" spans="1:15">
      <c r="A762" s="7">
        <f>ROWS($A$3:A762)</f>
        <v>760</v>
      </c>
      <c r="B762" s="7">
        <f>ROWS($B$680:B762)</f>
        <v>83</v>
      </c>
      <c r="C762" s="179">
        <v>22</v>
      </c>
      <c r="D762" s="184" t="s">
        <v>935</v>
      </c>
      <c r="E762" s="28" t="s">
        <v>2332</v>
      </c>
      <c r="F762" s="181" t="s">
        <v>937</v>
      </c>
      <c r="G762" s="327" t="s">
        <v>17</v>
      </c>
      <c r="H762" s="31"/>
      <c r="I762" s="179" t="s">
        <v>23</v>
      </c>
      <c r="J762" s="387">
        <v>20586</v>
      </c>
      <c r="K762" s="194">
        <f t="shared" ca="1" si="14"/>
        <v>66</v>
      </c>
      <c r="L762" s="179" t="s">
        <v>24</v>
      </c>
      <c r="M762" s="179" t="s">
        <v>772</v>
      </c>
      <c r="N762" s="207"/>
      <c r="O762" s="31"/>
    </row>
    <row r="763" spans="1:15">
      <c r="A763" s="7">
        <f>ROWS($A$3:A763)</f>
        <v>761</v>
      </c>
      <c r="B763" s="7">
        <f>ROWS($B$680:B763)</f>
        <v>84</v>
      </c>
      <c r="C763" s="179"/>
      <c r="D763" s="184"/>
      <c r="E763" s="28" t="s">
        <v>938</v>
      </c>
      <c r="F763" s="29" t="s">
        <v>939</v>
      </c>
      <c r="G763" s="327" t="s">
        <v>17</v>
      </c>
      <c r="H763" s="31"/>
      <c r="I763" s="179" t="s">
        <v>81</v>
      </c>
      <c r="J763" s="387">
        <v>30054</v>
      </c>
      <c r="K763" s="194">
        <f t="shared" ca="1" si="14"/>
        <v>40</v>
      </c>
      <c r="L763" s="182" t="s">
        <v>19</v>
      </c>
      <c r="M763" s="179" t="s">
        <v>42</v>
      </c>
      <c r="N763" s="207"/>
      <c r="O763" s="31"/>
    </row>
    <row r="764" spans="1:15">
      <c r="A764" s="7">
        <f>ROWS($A$3:A764)</f>
        <v>762</v>
      </c>
      <c r="B764" s="7">
        <f>ROWS($B$680:B764)</f>
        <v>85</v>
      </c>
      <c r="C764" s="179">
        <v>23</v>
      </c>
      <c r="D764" s="184" t="s">
        <v>940</v>
      </c>
      <c r="E764" s="28" t="s">
        <v>941</v>
      </c>
      <c r="F764" s="181" t="s">
        <v>942</v>
      </c>
      <c r="G764" s="326" t="s">
        <v>17</v>
      </c>
      <c r="H764" s="31"/>
      <c r="I764" s="179" t="s">
        <v>81</v>
      </c>
      <c r="J764" s="387">
        <v>31217</v>
      </c>
      <c r="K764" s="194">
        <f t="shared" ca="1" si="14"/>
        <v>37</v>
      </c>
      <c r="L764" s="179" t="s">
        <v>82</v>
      </c>
      <c r="M764" s="179" t="s">
        <v>42</v>
      </c>
      <c r="N764" s="207"/>
      <c r="O764" s="31"/>
    </row>
    <row r="765" spans="1:15">
      <c r="A765" s="7">
        <f>ROWS($A$3:A765)</f>
        <v>763</v>
      </c>
      <c r="B765" s="7">
        <f>ROWS($B$680:B765)</f>
        <v>86</v>
      </c>
      <c r="C765" s="179"/>
      <c r="D765" s="184"/>
      <c r="E765" s="28" t="s">
        <v>943</v>
      </c>
      <c r="F765" s="29" t="s">
        <v>944</v>
      </c>
      <c r="G765" s="31"/>
      <c r="H765" s="385" t="s">
        <v>7</v>
      </c>
      <c r="I765" s="179" t="s">
        <v>23</v>
      </c>
      <c r="J765" s="387">
        <v>32271</v>
      </c>
      <c r="K765" s="194">
        <f t="shared" ca="1" si="14"/>
        <v>34</v>
      </c>
      <c r="L765" s="182" t="s">
        <v>19</v>
      </c>
      <c r="M765" s="179" t="s">
        <v>42</v>
      </c>
      <c r="N765" s="207"/>
      <c r="O765" s="31"/>
    </row>
    <row r="766" spans="1:15">
      <c r="A766" s="7">
        <f>ROWS($A$3:A766)</f>
        <v>764</v>
      </c>
      <c r="B766" s="7">
        <f>ROWS($B$680:B766)</f>
        <v>87</v>
      </c>
      <c r="C766" s="179"/>
      <c r="D766" s="184"/>
      <c r="E766" s="28" t="s">
        <v>945</v>
      </c>
      <c r="F766" s="29" t="s">
        <v>946</v>
      </c>
      <c r="G766" s="327" t="s">
        <v>17</v>
      </c>
      <c r="H766" s="31"/>
      <c r="I766" s="179" t="s">
        <v>50</v>
      </c>
      <c r="J766" s="387">
        <v>41007</v>
      </c>
      <c r="K766" s="194">
        <f t="shared" ca="1" si="14"/>
        <v>10</v>
      </c>
      <c r="L766" s="179" t="s">
        <v>38</v>
      </c>
      <c r="M766" s="179" t="s">
        <v>35</v>
      </c>
      <c r="N766" s="207"/>
      <c r="O766" s="31"/>
    </row>
    <row r="767" spans="1:15">
      <c r="A767" s="7">
        <f>ROWS($A$3:A767)</f>
        <v>765</v>
      </c>
      <c r="B767" s="7">
        <f>ROWS($B$680:B767)</f>
        <v>88</v>
      </c>
      <c r="C767" s="179"/>
      <c r="D767" s="184"/>
      <c r="E767" s="28" t="s">
        <v>947</v>
      </c>
      <c r="F767" s="48" t="s">
        <v>948</v>
      </c>
      <c r="G767" s="31"/>
      <c r="H767" s="326" t="s">
        <v>7</v>
      </c>
      <c r="I767" s="179" t="s">
        <v>50</v>
      </c>
      <c r="J767" s="387">
        <v>41785</v>
      </c>
      <c r="K767" s="194">
        <f t="shared" ca="1" si="14"/>
        <v>8</v>
      </c>
      <c r="L767" s="179" t="s">
        <v>38</v>
      </c>
      <c r="M767" s="179" t="s">
        <v>35</v>
      </c>
      <c r="N767" s="207"/>
      <c r="O767" s="31"/>
    </row>
    <row r="768" spans="1:15">
      <c r="A768" s="7">
        <f>ROWS($A$3:A768)</f>
        <v>766</v>
      </c>
      <c r="B768" s="7">
        <f>ROWS($B$680:B768)</f>
        <v>89</v>
      </c>
      <c r="C768" s="179"/>
      <c r="D768" s="184"/>
      <c r="E768" s="28" t="s">
        <v>949</v>
      </c>
      <c r="F768" s="48" t="s">
        <v>950</v>
      </c>
      <c r="G768" s="31"/>
      <c r="H768" s="385" t="s">
        <v>7</v>
      </c>
      <c r="I768" s="179" t="s">
        <v>50</v>
      </c>
      <c r="J768" s="387">
        <v>43772</v>
      </c>
      <c r="K768" s="194">
        <f t="shared" ca="1" si="14"/>
        <v>3</v>
      </c>
      <c r="L768" s="179" t="s">
        <v>51</v>
      </c>
      <c r="M768" s="179" t="s">
        <v>798</v>
      </c>
      <c r="N768" s="207"/>
      <c r="O768" s="31"/>
    </row>
    <row r="769" spans="1:15">
      <c r="A769" s="7">
        <f>ROWS($A$3:A769)</f>
        <v>767</v>
      </c>
      <c r="B769" s="7">
        <f>ROWS($B$680:B769)</f>
        <v>90</v>
      </c>
      <c r="C769" s="179">
        <v>24</v>
      </c>
      <c r="D769" s="184" t="s">
        <v>951</v>
      </c>
      <c r="E769" s="28" t="s">
        <v>952</v>
      </c>
      <c r="F769" s="202" t="s">
        <v>953</v>
      </c>
      <c r="G769" s="327" t="s">
        <v>17</v>
      </c>
      <c r="H769" s="31"/>
      <c r="I769" s="179" t="s">
        <v>954</v>
      </c>
      <c r="J769" s="387">
        <v>20713</v>
      </c>
      <c r="K769" s="194">
        <v>64</v>
      </c>
      <c r="L769" s="182" t="s">
        <v>19</v>
      </c>
      <c r="M769" s="179" t="s">
        <v>772</v>
      </c>
      <c r="N769" s="207"/>
      <c r="O769" s="31"/>
    </row>
    <row r="770" spans="1:15">
      <c r="A770" s="7">
        <f>ROWS($A$3:A770)</f>
        <v>768</v>
      </c>
      <c r="B770" s="7">
        <f>ROWS($B$680:B770)</f>
        <v>91</v>
      </c>
      <c r="C770" s="179"/>
      <c r="D770" s="184"/>
      <c r="E770" s="28" t="s">
        <v>955</v>
      </c>
      <c r="F770" s="48" t="s">
        <v>956</v>
      </c>
      <c r="G770" s="31"/>
      <c r="H770" s="385" t="s">
        <v>7</v>
      </c>
      <c r="I770" s="179" t="s">
        <v>23</v>
      </c>
      <c r="J770" s="387">
        <v>19054</v>
      </c>
      <c r="K770" s="194">
        <v>68</v>
      </c>
      <c r="L770" s="179" t="s">
        <v>24</v>
      </c>
      <c r="M770" s="179" t="s">
        <v>772</v>
      </c>
      <c r="N770" s="207"/>
      <c r="O770" s="31"/>
    </row>
    <row r="771" spans="1:15">
      <c r="A771" s="7">
        <f>ROWS($A$3:A771)</f>
        <v>769</v>
      </c>
      <c r="B771" s="7">
        <f>ROWS($B$680:B771)</f>
        <v>92</v>
      </c>
      <c r="C771" s="179">
        <v>25</v>
      </c>
      <c r="D771" s="184" t="s">
        <v>957</v>
      </c>
      <c r="E771" s="28" t="s">
        <v>958</v>
      </c>
      <c r="F771" s="202" t="s">
        <v>959</v>
      </c>
      <c r="G771" s="327" t="s">
        <v>17</v>
      </c>
      <c r="H771" s="31"/>
      <c r="I771" s="179" t="s">
        <v>960</v>
      </c>
      <c r="J771" s="387">
        <v>26744</v>
      </c>
      <c r="K771" s="194">
        <f t="shared" ca="1" si="14"/>
        <v>49</v>
      </c>
      <c r="L771" s="182" t="s">
        <v>19</v>
      </c>
      <c r="M771" s="179" t="s">
        <v>42</v>
      </c>
      <c r="N771" s="207"/>
      <c r="O771" s="31"/>
    </row>
    <row r="772" spans="1:15">
      <c r="A772" s="7">
        <f>ROWS($A$3:A772)</f>
        <v>770</v>
      </c>
      <c r="B772" s="7">
        <f>ROWS($B$680:B772)</f>
        <v>93</v>
      </c>
      <c r="C772" s="179"/>
      <c r="D772" s="184"/>
      <c r="E772" s="28" t="s">
        <v>961</v>
      </c>
      <c r="F772" s="29" t="s">
        <v>962</v>
      </c>
      <c r="G772" s="31"/>
      <c r="H772" s="385" t="s">
        <v>7</v>
      </c>
      <c r="I772" s="179" t="s">
        <v>23</v>
      </c>
      <c r="J772" s="387">
        <v>26904</v>
      </c>
      <c r="K772" s="194">
        <f t="shared" ca="1" si="14"/>
        <v>49</v>
      </c>
      <c r="L772" s="182" t="s">
        <v>19</v>
      </c>
      <c r="M772" s="179" t="s">
        <v>47</v>
      </c>
      <c r="N772" s="207"/>
      <c r="O772" s="31"/>
    </row>
    <row r="773" spans="1:15">
      <c r="A773" s="7">
        <f>ROWS($A$3:A773)</f>
        <v>771</v>
      </c>
      <c r="B773" s="7">
        <f>ROWS($B$680:B773)</f>
        <v>94</v>
      </c>
      <c r="C773" s="179"/>
      <c r="D773" s="184"/>
      <c r="E773" s="28" t="s">
        <v>963</v>
      </c>
      <c r="F773" s="29" t="s">
        <v>964</v>
      </c>
      <c r="G773" s="327" t="s">
        <v>17</v>
      </c>
      <c r="H773" s="31"/>
      <c r="I773" s="179" t="s">
        <v>191</v>
      </c>
      <c r="J773" s="387">
        <v>38332</v>
      </c>
      <c r="K773" s="194">
        <f t="shared" ca="1" si="14"/>
        <v>17</v>
      </c>
      <c r="L773" s="179" t="s">
        <v>24</v>
      </c>
      <c r="M773" s="179" t="s">
        <v>35</v>
      </c>
      <c r="N773" s="207"/>
      <c r="O773" s="31"/>
    </row>
    <row r="774" spans="1:15">
      <c r="A774" s="7">
        <f>ROWS($A$3:A774)</f>
        <v>772</v>
      </c>
      <c r="B774" s="7">
        <f>ROWS($B$680:B774)</f>
        <v>95</v>
      </c>
      <c r="C774" s="179"/>
      <c r="D774" s="184"/>
      <c r="E774" s="28" t="s">
        <v>965</v>
      </c>
      <c r="F774" s="29" t="s">
        <v>966</v>
      </c>
      <c r="G774" s="31"/>
      <c r="H774" s="385" t="s">
        <v>7</v>
      </c>
      <c r="I774" s="179" t="s">
        <v>191</v>
      </c>
      <c r="J774" s="387">
        <v>39250</v>
      </c>
      <c r="K774" s="194">
        <f t="shared" ca="1" si="14"/>
        <v>15</v>
      </c>
      <c r="L774" s="182" t="s">
        <v>113</v>
      </c>
      <c r="M774" s="179" t="s">
        <v>35</v>
      </c>
      <c r="N774" s="207"/>
      <c r="O774" s="31"/>
    </row>
    <row r="775" spans="1:15">
      <c r="A775" s="7">
        <f>ROWS($A$3:A775)</f>
        <v>773</v>
      </c>
      <c r="B775" s="7">
        <f>ROWS($B$680:B775)</f>
        <v>96</v>
      </c>
      <c r="C775" s="179"/>
      <c r="D775" s="184"/>
      <c r="E775" s="28" t="s">
        <v>967</v>
      </c>
      <c r="F775" s="29" t="s">
        <v>968</v>
      </c>
      <c r="G775" s="327" t="s">
        <v>17</v>
      </c>
      <c r="H775" s="31"/>
      <c r="I775" s="179" t="s">
        <v>50</v>
      </c>
      <c r="J775" s="387">
        <v>41987</v>
      </c>
      <c r="K775" s="194">
        <f t="shared" ca="1" si="14"/>
        <v>7</v>
      </c>
      <c r="L775" s="179" t="s">
        <v>38</v>
      </c>
      <c r="M775" s="179" t="s">
        <v>35</v>
      </c>
      <c r="N775" s="207"/>
      <c r="O775" s="31"/>
    </row>
    <row r="776" spans="1:15">
      <c r="A776" s="7">
        <f>ROWS($A$3:A776)</f>
        <v>774</v>
      </c>
      <c r="B776" s="7">
        <f>ROWS($B$776:B776)</f>
        <v>1</v>
      </c>
      <c r="C776" s="37">
        <v>1</v>
      </c>
      <c r="D776" s="333">
        <v>1212012002090000</v>
      </c>
      <c r="E776" s="828" t="s">
        <v>979</v>
      </c>
      <c r="F776" s="41" t="s">
        <v>980</v>
      </c>
      <c r="G776" s="34" t="s">
        <v>17</v>
      </c>
      <c r="H776" s="38"/>
      <c r="I776" s="34" t="s">
        <v>23</v>
      </c>
      <c r="J776" s="389">
        <v>18298</v>
      </c>
      <c r="K776" s="218">
        <f t="shared" ca="1" si="14"/>
        <v>72</v>
      </c>
      <c r="L776" s="37" t="s">
        <v>24</v>
      </c>
      <c r="M776" s="219" t="s">
        <v>20</v>
      </c>
      <c r="N776" s="216"/>
      <c r="O776" s="38"/>
    </row>
    <row r="777" spans="1:15">
      <c r="A777" s="7">
        <f>ROWS($A$3:A777)</f>
        <v>775</v>
      </c>
      <c r="B777" s="7">
        <f>ROWS($B$776:B777)</f>
        <v>2</v>
      </c>
      <c r="C777" s="37"/>
      <c r="D777" s="334"/>
      <c r="E777" s="828" t="s">
        <v>983</v>
      </c>
      <c r="F777" s="36" t="s">
        <v>984</v>
      </c>
      <c r="G777" s="38"/>
      <c r="H777" s="335" t="s">
        <v>7</v>
      </c>
      <c r="I777" s="34" t="s">
        <v>611</v>
      </c>
      <c r="J777" s="390">
        <v>17608</v>
      </c>
      <c r="K777" s="218">
        <f t="shared" ca="1" si="14"/>
        <v>74</v>
      </c>
      <c r="L777" s="37" t="s">
        <v>19</v>
      </c>
      <c r="M777" s="218" t="s">
        <v>20</v>
      </c>
      <c r="N777" s="216"/>
      <c r="O777" s="38"/>
    </row>
    <row r="778" spans="1:15">
      <c r="A778" s="7">
        <f>ROWS($A$3:A778)</f>
        <v>776</v>
      </c>
      <c r="B778" s="7">
        <f>ROWS($B$776:B778)</f>
        <v>3</v>
      </c>
      <c r="C778" s="37"/>
      <c r="D778" s="334"/>
      <c r="E778" s="828" t="s">
        <v>985</v>
      </c>
      <c r="F778" s="36" t="s">
        <v>986</v>
      </c>
      <c r="G778" s="34" t="s">
        <v>17</v>
      </c>
      <c r="H778" s="38"/>
      <c r="I778" s="34" t="s">
        <v>50</v>
      </c>
      <c r="J778" s="390">
        <v>32254</v>
      </c>
      <c r="K778" s="218">
        <f t="shared" ca="1" si="14"/>
        <v>34</v>
      </c>
      <c r="L778" s="37" t="s">
        <v>98</v>
      </c>
      <c r="M778" s="218" t="s">
        <v>74</v>
      </c>
      <c r="N778" s="216"/>
      <c r="O778" s="38"/>
    </row>
    <row r="779" spans="1:15">
      <c r="A779" s="7">
        <f>ROWS($A$3:A779)</f>
        <v>777</v>
      </c>
      <c r="B779" s="7">
        <f>ROWS($B$776:B779)</f>
        <v>4</v>
      </c>
      <c r="C779" s="37">
        <v>2</v>
      </c>
      <c r="D779" s="829" t="s">
        <v>987</v>
      </c>
      <c r="E779" s="830" t="s">
        <v>988</v>
      </c>
      <c r="F779" s="41" t="s">
        <v>989</v>
      </c>
      <c r="G779" s="34" t="s">
        <v>17</v>
      </c>
      <c r="H779" s="38"/>
      <c r="I779" s="34" t="s">
        <v>23</v>
      </c>
      <c r="J779" s="389">
        <v>29642</v>
      </c>
      <c r="K779" s="218">
        <f t="shared" ca="1" si="14"/>
        <v>41</v>
      </c>
      <c r="L779" s="37" t="s">
        <v>19</v>
      </c>
      <c r="M779" s="219" t="s">
        <v>42</v>
      </c>
      <c r="N779" s="216"/>
      <c r="O779" s="38"/>
    </row>
    <row r="780" spans="1:15">
      <c r="A780" s="7">
        <f>ROWS($A$3:A780)</f>
        <v>778</v>
      </c>
      <c r="B780" s="7">
        <f>ROWS($B$776:B780)</f>
        <v>5</v>
      </c>
      <c r="C780" s="37"/>
      <c r="D780" s="334"/>
      <c r="E780" s="830" t="s">
        <v>991</v>
      </c>
      <c r="F780" s="36" t="s">
        <v>992</v>
      </c>
      <c r="G780" s="38"/>
      <c r="H780" s="335" t="s">
        <v>7</v>
      </c>
      <c r="I780" s="34" t="s">
        <v>459</v>
      </c>
      <c r="J780" s="390">
        <v>29573</v>
      </c>
      <c r="K780" s="218">
        <f t="shared" ca="1" si="14"/>
        <v>41</v>
      </c>
      <c r="L780" s="37" t="s">
        <v>82</v>
      </c>
      <c r="M780" s="218" t="s">
        <v>42</v>
      </c>
      <c r="N780" s="216"/>
      <c r="O780" s="38"/>
    </row>
    <row r="781" spans="1:15">
      <c r="A781" s="7">
        <f>ROWS($A$3:A781)</f>
        <v>779</v>
      </c>
      <c r="B781" s="7">
        <f>ROWS($B$776:B781)</f>
        <v>6</v>
      </c>
      <c r="C781" s="37"/>
      <c r="D781" s="334"/>
      <c r="E781" s="830" t="s">
        <v>993</v>
      </c>
      <c r="F781" s="36" t="s">
        <v>994</v>
      </c>
      <c r="G781" s="34" t="s">
        <v>17</v>
      </c>
      <c r="H781" s="38"/>
      <c r="I781" s="34" t="s">
        <v>722</v>
      </c>
      <c r="J781" s="390">
        <v>40149</v>
      </c>
      <c r="K781" s="218">
        <f t="shared" ca="1" si="14"/>
        <v>13</v>
      </c>
      <c r="L781" s="37" t="s">
        <v>38</v>
      </c>
      <c r="M781" s="218" t="s">
        <v>35</v>
      </c>
      <c r="N781" s="216"/>
      <c r="O781" s="38"/>
    </row>
    <row r="782" spans="1:15">
      <c r="A782" s="7">
        <f>ROWS($A$3:A782)</f>
        <v>780</v>
      </c>
      <c r="B782" s="7">
        <f>ROWS($B$776:B782)</f>
        <v>7</v>
      </c>
      <c r="C782" s="37"/>
      <c r="D782" s="334"/>
      <c r="E782" s="830" t="s">
        <v>995</v>
      </c>
      <c r="F782" s="36" t="s">
        <v>996</v>
      </c>
      <c r="G782" s="38"/>
      <c r="H782" s="335" t="s">
        <v>7</v>
      </c>
      <c r="I782" s="34" t="s">
        <v>722</v>
      </c>
      <c r="J782" s="390">
        <v>40658</v>
      </c>
      <c r="K782" s="218">
        <f t="shared" ca="1" si="14"/>
        <v>11</v>
      </c>
      <c r="L782" s="37" t="s">
        <v>38</v>
      </c>
      <c r="M782" s="218" t="s">
        <v>35</v>
      </c>
      <c r="N782" s="216"/>
      <c r="O782" s="38"/>
    </row>
    <row r="783" spans="1:15">
      <c r="A783" s="7">
        <f>ROWS($A$3:A783)</f>
        <v>781</v>
      </c>
      <c r="B783" s="7">
        <f>ROWS($B$776:B783)</f>
        <v>8</v>
      </c>
      <c r="C783" s="37"/>
      <c r="D783" s="334"/>
      <c r="E783" s="830" t="s">
        <v>997</v>
      </c>
      <c r="F783" s="36" t="s">
        <v>998</v>
      </c>
      <c r="G783" s="34" t="s">
        <v>17</v>
      </c>
      <c r="H783" s="38"/>
      <c r="I783" s="34" t="s">
        <v>722</v>
      </c>
      <c r="J783" s="390">
        <v>42088</v>
      </c>
      <c r="K783" s="218">
        <f t="shared" ca="1" si="14"/>
        <v>7</v>
      </c>
      <c r="L783" s="37" t="s">
        <v>38</v>
      </c>
      <c r="M783" s="218" t="s">
        <v>52</v>
      </c>
      <c r="N783" s="216"/>
      <c r="O783" s="38"/>
    </row>
    <row r="784" spans="1:15">
      <c r="A784" s="7">
        <f>ROWS($A$3:A784)</f>
        <v>782</v>
      </c>
      <c r="B784" s="7">
        <f>ROWS($B$776:B784)</f>
        <v>9</v>
      </c>
      <c r="C784" s="37">
        <v>3</v>
      </c>
      <c r="D784" s="210" t="s">
        <v>999</v>
      </c>
      <c r="E784" s="830" t="s">
        <v>1000</v>
      </c>
      <c r="F784" s="41" t="s">
        <v>1001</v>
      </c>
      <c r="G784" s="34" t="s">
        <v>17</v>
      </c>
      <c r="H784" s="38"/>
      <c r="I784" s="34" t="s">
        <v>23</v>
      </c>
      <c r="J784" s="390">
        <v>14902</v>
      </c>
      <c r="K784" s="218">
        <f t="shared" ca="1" si="14"/>
        <v>82</v>
      </c>
      <c r="L784" s="37" t="s">
        <v>19</v>
      </c>
      <c r="M784" s="219" t="s">
        <v>360</v>
      </c>
      <c r="N784" s="216"/>
      <c r="O784" s="38"/>
    </row>
    <row r="785" spans="1:15">
      <c r="A785" s="7">
        <f>ROWS($A$3:A785)</f>
        <v>783</v>
      </c>
      <c r="B785" s="7">
        <f>ROWS($B$776:B785)</f>
        <v>10</v>
      </c>
      <c r="C785" s="37"/>
      <c r="D785" s="334"/>
      <c r="E785" s="830" t="s">
        <v>1003</v>
      </c>
      <c r="F785" s="36" t="s">
        <v>411</v>
      </c>
      <c r="G785" s="38"/>
      <c r="H785" s="335" t="s">
        <v>7</v>
      </c>
      <c r="I785" s="34" t="s">
        <v>1004</v>
      </c>
      <c r="J785" s="390">
        <v>17710</v>
      </c>
      <c r="K785" s="218">
        <f t="shared" ca="1" si="14"/>
        <v>74</v>
      </c>
      <c r="L785" s="37" t="s">
        <v>24</v>
      </c>
      <c r="M785" s="218" t="s">
        <v>360</v>
      </c>
      <c r="N785" s="216"/>
      <c r="O785" s="38"/>
    </row>
    <row r="786" spans="1:15">
      <c r="A786" s="7">
        <f>ROWS($A$3:A786)</f>
        <v>784</v>
      </c>
      <c r="B786" s="7">
        <f>ROWS($B$776:B786)</f>
        <v>11</v>
      </c>
      <c r="C786" s="37">
        <v>4</v>
      </c>
      <c r="D786" s="829" t="s">
        <v>1005</v>
      </c>
      <c r="E786" s="830" t="s">
        <v>1006</v>
      </c>
      <c r="F786" s="41" t="s">
        <v>1007</v>
      </c>
      <c r="G786" s="34" t="s">
        <v>17</v>
      </c>
      <c r="H786" s="38"/>
      <c r="I786" s="34" t="s">
        <v>81</v>
      </c>
      <c r="J786" s="390">
        <v>29104</v>
      </c>
      <c r="K786" s="218">
        <f t="shared" ca="1" si="14"/>
        <v>43</v>
      </c>
      <c r="L786" s="37" t="s">
        <v>98</v>
      </c>
      <c r="M786" s="219" t="s">
        <v>558</v>
      </c>
      <c r="N786" s="216"/>
      <c r="O786" s="38"/>
    </row>
    <row r="787" spans="1:15">
      <c r="A787" s="7">
        <f>ROWS($A$3:A787)</f>
        <v>785</v>
      </c>
      <c r="B787" s="7">
        <f>ROWS($B$776:B787)</f>
        <v>12</v>
      </c>
      <c r="C787" s="37"/>
      <c r="D787" s="334"/>
      <c r="E787" s="830" t="s">
        <v>1009</v>
      </c>
      <c r="F787" s="36" t="s">
        <v>1010</v>
      </c>
      <c r="G787" s="38"/>
      <c r="H787" s="335" t="s">
        <v>7</v>
      </c>
      <c r="I787" s="34" t="s">
        <v>23</v>
      </c>
      <c r="J787" s="390">
        <v>28903</v>
      </c>
      <c r="K787" s="218">
        <f t="shared" ca="1" si="14"/>
        <v>43</v>
      </c>
      <c r="L787" s="37" t="s">
        <v>1011</v>
      </c>
      <c r="M787" s="218" t="s">
        <v>42</v>
      </c>
      <c r="N787" s="216"/>
      <c r="O787" s="38"/>
    </row>
    <row r="788" spans="1:15">
      <c r="A788" s="7">
        <f>ROWS($A$3:A788)</f>
        <v>786</v>
      </c>
      <c r="B788" s="7">
        <f>ROWS($B$776:B788)</f>
        <v>13</v>
      </c>
      <c r="C788" s="37"/>
      <c r="D788" s="334"/>
      <c r="E788" s="830" t="s">
        <v>1012</v>
      </c>
      <c r="F788" s="36" t="s">
        <v>1013</v>
      </c>
      <c r="G788" s="38"/>
      <c r="H788" s="335" t="s">
        <v>7</v>
      </c>
      <c r="I788" s="34" t="s">
        <v>81</v>
      </c>
      <c r="J788" s="390">
        <v>38200</v>
      </c>
      <c r="K788" s="218">
        <f t="shared" ca="1" si="14"/>
        <v>18</v>
      </c>
      <c r="L788" s="37" t="s">
        <v>24</v>
      </c>
      <c r="M788" s="218" t="s">
        <v>35</v>
      </c>
      <c r="N788" s="216"/>
      <c r="O788" s="38"/>
    </row>
    <row r="789" spans="1:15">
      <c r="A789" s="7">
        <f>ROWS($A$3:A789)</f>
        <v>787</v>
      </c>
      <c r="B789" s="7">
        <f>ROWS($B$776:B789)</f>
        <v>14</v>
      </c>
      <c r="C789" s="37"/>
      <c r="D789" s="334"/>
      <c r="E789" s="830" t="s">
        <v>1014</v>
      </c>
      <c r="F789" s="36" t="s">
        <v>1015</v>
      </c>
      <c r="G789" s="34" t="s">
        <v>17</v>
      </c>
      <c r="H789" s="38"/>
      <c r="I789" s="34" t="s">
        <v>23</v>
      </c>
      <c r="J789" s="390">
        <v>39178</v>
      </c>
      <c r="K789" s="218">
        <f t="shared" ca="1" si="14"/>
        <v>15</v>
      </c>
      <c r="L789" s="37" t="s">
        <v>113</v>
      </c>
      <c r="M789" s="218" t="s">
        <v>35</v>
      </c>
      <c r="N789" s="216"/>
      <c r="O789" s="38"/>
    </row>
    <row r="790" spans="1:15">
      <c r="A790" s="7">
        <f>ROWS($A$3:A790)</f>
        <v>788</v>
      </c>
      <c r="B790" s="7">
        <f>ROWS($B$776:B790)</f>
        <v>15</v>
      </c>
      <c r="C790" s="37"/>
      <c r="D790" s="334"/>
      <c r="E790" s="830" t="s">
        <v>1016</v>
      </c>
      <c r="F790" s="36" t="s">
        <v>1017</v>
      </c>
      <c r="G790" s="34" t="s">
        <v>17</v>
      </c>
      <c r="H790" s="38"/>
      <c r="I790" s="34" t="s">
        <v>23</v>
      </c>
      <c r="J790" s="390">
        <v>39973</v>
      </c>
      <c r="K790" s="218">
        <f t="shared" ca="1" si="14"/>
        <v>13</v>
      </c>
      <c r="L790" s="37" t="s">
        <v>113</v>
      </c>
      <c r="M790" s="218" t="s">
        <v>35</v>
      </c>
      <c r="N790" s="216"/>
      <c r="O790" s="38"/>
    </row>
    <row r="791" spans="1:15">
      <c r="A791" s="7">
        <f>ROWS($A$3:A791)</f>
        <v>789</v>
      </c>
      <c r="B791" s="7">
        <f>ROWS($B$776:B791)</f>
        <v>16</v>
      </c>
      <c r="C791" s="37"/>
      <c r="D791" s="334"/>
      <c r="E791" s="830" t="s">
        <v>1018</v>
      </c>
      <c r="F791" s="36" t="s">
        <v>1019</v>
      </c>
      <c r="G791" s="34" t="s">
        <v>17</v>
      </c>
      <c r="H791" s="38"/>
      <c r="I791" s="34" t="s">
        <v>50</v>
      </c>
      <c r="J791" s="390">
        <v>41374</v>
      </c>
      <c r="K791" s="218">
        <f t="shared" ca="1" si="14"/>
        <v>9</v>
      </c>
      <c r="L791" s="37" t="s">
        <v>38</v>
      </c>
      <c r="M791" s="218" t="s">
        <v>35</v>
      </c>
      <c r="N791" s="216"/>
      <c r="O791" s="38"/>
    </row>
    <row r="792" spans="1:15">
      <c r="A792" s="7">
        <f>ROWS($A$3:A792)</f>
        <v>790</v>
      </c>
      <c r="B792" s="7">
        <f>ROWS($B$776:B792)</f>
        <v>17</v>
      </c>
      <c r="C792" s="37"/>
      <c r="D792" s="334"/>
      <c r="E792" s="830" t="s">
        <v>1020</v>
      </c>
      <c r="F792" s="36" t="s">
        <v>1021</v>
      </c>
      <c r="G792" s="34" t="s">
        <v>17</v>
      </c>
      <c r="H792" s="38"/>
      <c r="I792" s="34" t="s">
        <v>50</v>
      </c>
      <c r="J792" s="390">
        <v>42180</v>
      </c>
      <c r="K792" s="218">
        <f t="shared" ca="1" si="14"/>
        <v>7</v>
      </c>
      <c r="L792" s="37" t="s">
        <v>38</v>
      </c>
      <c r="M792" s="218" t="s">
        <v>52</v>
      </c>
      <c r="N792" s="216"/>
      <c r="O792" s="38"/>
    </row>
    <row r="793" spans="1:15">
      <c r="A793" s="7">
        <f>ROWS($A$3:A793)</f>
        <v>791</v>
      </c>
      <c r="B793" s="7">
        <f>ROWS($B$776:B793)</f>
        <v>18</v>
      </c>
      <c r="C793" s="37">
        <v>5</v>
      </c>
      <c r="D793" s="829" t="s">
        <v>1022</v>
      </c>
      <c r="E793" s="830" t="s">
        <v>1023</v>
      </c>
      <c r="F793" s="41" t="s">
        <v>1024</v>
      </c>
      <c r="G793" s="34" t="s">
        <v>17</v>
      </c>
      <c r="H793" s="38"/>
      <c r="I793" s="34" t="s">
        <v>1025</v>
      </c>
      <c r="J793" s="390">
        <v>22456</v>
      </c>
      <c r="K793" s="218">
        <f t="shared" ca="1" si="14"/>
        <v>61</v>
      </c>
      <c r="L793" s="37" t="s">
        <v>19</v>
      </c>
      <c r="M793" s="219" t="s">
        <v>42</v>
      </c>
      <c r="N793" s="216"/>
      <c r="O793" s="38"/>
    </row>
    <row r="794" spans="1:15">
      <c r="A794" s="7">
        <f>ROWS($A$3:A794)</f>
        <v>792</v>
      </c>
      <c r="B794" s="7">
        <f>ROWS($B$776:B794)</f>
        <v>19</v>
      </c>
      <c r="C794" s="37"/>
      <c r="D794" s="334"/>
      <c r="E794" s="830" t="s">
        <v>1026</v>
      </c>
      <c r="F794" s="36" t="s">
        <v>1027</v>
      </c>
      <c r="G794" s="38"/>
      <c r="H794" s="335" t="s">
        <v>7</v>
      </c>
      <c r="I794" s="34" t="s">
        <v>23</v>
      </c>
      <c r="J794" s="390">
        <v>22715</v>
      </c>
      <c r="K794" s="218">
        <f t="shared" ca="1" si="14"/>
        <v>60</v>
      </c>
      <c r="L794" s="37" t="s">
        <v>19</v>
      </c>
      <c r="M794" s="218" t="s">
        <v>78</v>
      </c>
      <c r="N794" s="216"/>
      <c r="O794" s="38"/>
    </row>
    <row r="795" spans="1:15">
      <c r="A795" s="7">
        <f>ROWS($A$3:A795)</f>
        <v>793</v>
      </c>
      <c r="B795" s="7">
        <f>ROWS($B$776:B795)</f>
        <v>20</v>
      </c>
      <c r="C795" s="37"/>
      <c r="D795" s="334"/>
      <c r="E795" s="830" t="s">
        <v>1028</v>
      </c>
      <c r="F795" s="36" t="s">
        <v>1029</v>
      </c>
      <c r="G795" s="38"/>
      <c r="H795" s="335" t="s">
        <v>7</v>
      </c>
      <c r="I795" s="34" t="s">
        <v>50</v>
      </c>
      <c r="J795" s="390">
        <v>33221</v>
      </c>
      <c r="K795" s="218">
        <f t="shared" ca="1" si="14"/>
        <v>31</v>
      </c>
      <c r="L795" s="37" t="s">
        <v>82</v>
      </c>
      <c r="M795" s="218" t="s">
        <v>74</v>
      </c>
      <c r="N795" s="216"/>
      <c r="O795" s="38"/>
    </row>
    <row r="796" spans="1:15">
      <c r="A796" s="7">
        <f>ROWS($A$3:A796)</f>
        <v>794</v>
      </c>
      <c r="B796" s="7">
        <f>ROWS($B$776:B796)</f>
        <v>21</v>
      </c>
      <c r="C796" s="37"/>
      <c r="D796" s="334"/>
      <c r="E796" s="830" t="s">
        <v>1030</v>
      </c>
      <c r="F796" s="36" t="s">
        <v>1031</v>
      </c>
      <c r="G796" s="38"/>
      <c r="H796" s="335" t="s">
        <v>7</v>
      </c>
      <c r="I796" s="34" t="s">
        <v>50</v>
      </c>
      <c r="J796" s="390">
        <v>33592</v>
      </c>
      <c r="K796" s="218">
        <f t="shared" ca="1" si="14"/>
        <v>30</v>
      </c>
      <c r="L796" s="37" t="s">
        <v>98</v>
      </c>
      <c r="M796" s="218" t="s">
        <v>42</v>
      </c>
      <c r="N796" s="216"/>
      <c r="O796" s="38"/>
    </row>
    <row r="797" spans="1:15">
      <c r="A797" s="7">
        <f>ROWS($A$3:A797)</f>
        <v>795</v>
      </c>
      <c r="B797" s="7">
        <f>ROWS($B$776:B797)</f>
        <v>22</v>
      </c>
      <c r="C797" s="37"/>
      <c r="D797" s="334"/>
      <c r="E797" s="830" t="s">
        <v>1032</v>
      </c>
      <c r="F797" s="36" t="s">
        <v>1033</v>
      </c>
      <c r="G797" s="34" t="s">
        <v>17</v>
      </c>
      <c r="H797" s="38"/>
      <c r="I797" s="34" t="s">
        <v>50</v>
      </c>
      <c r="J797" s="390">
        <v>34308</v>
      </c>
      <c r="K797" s="218">
        <f t="shared" ca="1" si="14"/>
        <v>28</v>
      </c>
      <c r="L797" s="37" t="s">
        <v>98</v>
      </c>
      <c r="M797" s="218" t="s">
        <v>74</v>
      </c>
      <c r="N797" s="216"/>
      <c r="O797" s="38"/>
    </row>
    <row r="798" spans="1:15">
      <c r="A798" s="7">
        <f>ROWS($A$3:A798)</f>
        <v>796</v>
      </c>
      <c r="B798" s="7">
        <f>ROWS($B$776:B798)</f>
        <v>23</v>
      </c>
      <c r="C798" s="37"/>
      <c r="D798" s="334"/>
      <c r="E798" s="830" t="s">
        <v>1034</v>
      </c>
      <c r="F798" s="36" t="s">
        <v>1035</v>
      </c>
      <c r="G798" s="38"/>
      <c r="H798" s="335" t="s">
        <v>7</v>
      </c>
      <c r="I798" s="34" t="s">
        <v>50</v>
      </c>
      <c r="J798" s="390">
        <v>36142</v>
      </c>
      <c r="K798" s="218">
        <f t="shared" ca="1" si="14"/>
        <v>23</v>
      </c>
      <c r="L798" s="37" t="s">
        <v>19</v>
      </c>
      <c r="M798" s="218" t="s">
        <v>245</v>
      </c>
      <c r="N798" s="216"/>
      <c r="O798" s="38"/>
    </row>
    <row r="799" spans="1:15">
      <c r="A799" s="7">
        <f>ROWS($A$3:A799)</f>
        <v>797</v>
      </c>
      <c r="B799" s="7">
        <f>ROWS($B$776:B799)</f>
        <v>24</v>
      </c>
      <c r="C799" s="37">
        <v>6</v>
      </c>
      <c r="D799" s="829" t="s">
        <v>1036</v>
      </c>
      <c r="E799" s="830" t="s">
        <v>1037</v>
      </c>
      <c r="F799" s="41" t="s">
        <v>1038</v>
      </c>
      <c r="G799" s="34" t="s">
        <v>17</v>
      </c>
      <c r="H799" s="38"/>
      <c r="I799" s="34" t="s">
        <v>23</v>
      </c>
      <c r="J799" s="390">
        <v>16600</v>
      </c>
      <c r="K799" s="218">
        <f t="shared" ca="1" si="14"/>
        <v>77</v>
      </c>
      <c r="L799" s="37" t="s">
        <v>24</v>
      </c>
      <c r="M799" s="219" t="s">
        <v>360</v>
      </c>
      <c r="N799" s="216"/>
      <c r="O799" s="38"/>
    </row>
    <row r="800" spans="1:15">
      <c r="A800" s="7">
        <f>ROWS($A$3:A800)</f>
        <v>798</v>
      </c>
      <c r="B800" s="7">
        <f>ROWS($B$776:B800)</f>
        <v>25</v>
      </c>
      <c r="C800" s="37"/>
      <c r="D800" s="334"/>
      <c r="E800" s="830" t="s">
        <v>1040</v>
      </c>
      <c r="F800" s="36" t="s">
        <v>1041</v>
      </c>
      <c r="G800" s="34" t="s">
        <v>17</v>
      </c>
      <c r="H800" s="38"/>
      <c r="I800" s="34" t="s">
        <v>23</v>
      </c>
      <c r="J800" s="390">
        <v>27087</v>
      </c>
      <c r="K800" s="218">
        <f t="shared" ca="1" si="14"/>
        <v>48</v>
      </c>
      <c r="L800" s="37" t="s">
        <v>46</v>
      </c>
      <c r="M800" s="218" t="s">
        <v>52</v>
      </c>
      <c r="N800" s="216"/>
      <c r="O800" s="38"/>
    </row>
    <row r="801" spans="1:15">
      <c r="A801" s="7">
        <f>ROWS($A$3:A801)</f>
        <v>799</v>
      </c>
      <c r="B801" s="7">
        <f>ROWS($B$776:B801)</f>
        <v>26</v>
      </c>
      <c r="C801" s="37"/>
      <c r="D801" s="334"/>
      <c r="E801" s="830" t="s">
        <v>1042</v>
      </c>
      <c r="F801" s="36" t="s">
        <v>1043</v>
      </c>
      <c r="G801" s="38"/>
      <c r="H801" s="335" t="s">
        <v>7</v>
      </c>
      <c r="I801" s="34" t="s">
        <v>23</v>
      </c>
      <c r="J801" s="390">
        <v>29009</v>
      </c>
      <c r="K801" s="218">
        <f t="shared" ca="1" si="14"/>
        <v>43</v>
      </c>
      <c r="L801" s="37" t="s">
        <v>19</v>
      </c>
      <c r="M801" s="218" t="s">
        <v>20</v>
      </c>
      <c r="N801" s="216"/>
      <c r="O801" s="38"/>
    </row>
    <row r="802" spans="1:15">
      <c r="A802" s="7">
        <f>ROWS($A$3:A802)</f>
        <v>800</v>
      </c>
      <c r="B802" s="7">
        <f>ROWS($B$776:B802)</f>
        <v>27</v>
      </c>
      <c r="C802" s="37">
        <v>7</v>
      </c>
      <c r="D802" s="829" t="s">
        <v>1044</v>
      </c>
      <c r="E802" s="830" t="s">
        <v>1045</v>
      </c>
      <c r="F802" s="41" t="s">
        <v>1046</v>
      </c>
      <c r="G802" s="34" t="s">
        <v>17</v>
      </c>
      <c r="H802" s="38"/>
      <c r="I802" s="34" t="s">
        <v>23</v>
      </c>
      <c r="J802" s="390">
        <v>18605</v>
      </c>
      <c r="K802" s="218">
        <f t="shared" ca="1" si="14"/>
        <v>71</v>
      </c>
      <c r="L802" s="37" t="s">
        <v>113</v>
      </c>
      <c r="M802" s="219" t="s">
        <v>20</v>
      </c>
      <c r="N802" s="216"/>
      <c r="O802" s="38"/>
    </row>
    <row r="803" spans="1:15">
      <c r="A803" s="7">
        <f>ROWS($A$3:A803)</f>
        <v>801</v>
      </c>
      <c r="B803" s="7">
        <f>ROWS($B$776:B803)</f>
        <v>28</v>
      </c>
      <c r="C803" s="37"/>
      <c r="D803" s="334"/>
      <c r="E803" s="830" t="s">
        <v>1048</v>
      </c>
      <c r="F803" s="36" t="s">
        <v>1049</v>
      </c>
      <c r="G803" s="38"/>
      <c r="H803" s="335" t="s">
        <v>7</v>
      </c>
      <c r="I803" s="34" t="s">
        <v>1050</v>
      </c>
      <c r="J803" s="390">
        <v>19495</v>
      </c>
      <c r="K803" s="218">
        <f t="shared" ca="1" si="14"/>
        <v>69</v>
      </c>
      <c r="L803" s="37" t="s">
        <v>113</v>
      </c>
      <c r="M803" s="218" t="s">
        <v>20</v>
      </c>
      <c r="N803" s="216"/>
      <c r="O803" s="38"/>
    </row>
    <row r="804" spans="1:15">
      <c r="A804" s="7">
        <f>ROWS($A$3:A804)</f>
        <v>802</v>
      </c>
      <c r="B804" s="7">
        <f>ROWS($B$776:B804)</f>
        <v>29</v>
      </c>
      <c r="C804" s="37">
        <v>8</v>
      </c>
      <c r="D804" s="829" t="s">
        <v>1051</v>
      </c>
      <c r="E804" s="830" t="s">
        <v>1055</v>
      </c>
      <c r="F804" s="36" t="s">
        <v>1056</v>
      </c>
      <c r="G804" s="38"/>
      <c r="H804" s="335" t="s">
        <v>7</v>
      </c>
      <c r="I804" s="34" t="s">
        <v>828</v>
      </c>
      <c r="J804" s="390">
        <v>23910</v>
      </c>
      <c r="K804" s="218">
        <f t="shared" ca="1" si="14"/>
        <v>57</v>
      </c>
      <c r="L804" s="37" t="s">
        <v>24</v>
      </c>
      <c r="M804" s="218" t="s">
        <v>20</v>
      </c>
      <c r="N804" s="216"/>
      <c r="O804" s="38"/>
    </row>
    <row r="805" spans="1:15">
      <c r="A805" s="7">
        <f>ROWS($A$3:A805)</f>
        <v>803</v>
      </c>
      <c r="B805" s="7">
        <f>ROWS($B$776:B805)</f>
        <v>30</v>
      </c>
      <c r="C805" s="37"/>
      <c r="D805" s="334"/>
      <c r="E805" s="830" t="s">
        <v>1057</v>
      </c>
      <c r="F805" s="36" t="s">
        <v>1058</v>
      </c>
      <c r="G805" s="38"/>
      <c r="H805" s="335" t="s">
        <v>7</v>
      </c>
      <c r="I805" s="34" t="s">
        <v>23</v>
      </c>
      <c r="J805" s="390">
        <v>37414</v>
      </c>
      <c r="K805" s="218">
        <f t="shared" ca="1" si="14"/>
        <v>20</v>
      </c>
      <c r="L805" s="37" t="s">
        <v>24</v>
      </c>
      <c r="M805" s="218" t="s">
        <v>52</v>
      </c>
      <c r="N805" s="216"/>
      <c r="O805" s="38"/>
    </row>
    <row r="806" spans="1:15">
      <c r="A806" s="7">
        <f>ROWS($A$3:A806)</f>
        <v>804</v>
      </c>
      <c r="B806" s="7">
        <f>ROWS($B$776:B806)</f>
        <v>31</v>
      </c>
      <c r="C806" s="37"/>
      <c r="D806" s="334"/>
      <c r="E806" s="830" t="s">
        <v>1059</v>
      </c>
      <c r="F806" s="36" t="s">
        <v>1060</v>
      </c>
      <c r="G806" s="38"/>
      <c r="H806" s="335" t="s">
        <v>7</v>
      </c>
      <c r="I806" s="34" t="s">
        <v>23</v>
      </c>
      <c r="J806" s="390">
        <v>38153</v>
      </c>
      <c r="K806" s="218">
        <f t="shared" ca="1" si="14"/>
        <v>18</v>
      </c>
      <c r="L806" s="37" t="s">
        <v>24</v>
      </c>
      <c r="M806" s="218" t="s">
        <v>35</v>
      </c>
      <c r="N806" s="216"/>
      <c r="O806" s="38"/>
    </row>
    <row r="807" spans="1:15">
      <c r="A807" s="7">
        <f>ROWS($A$3:A807)</f>
        <v>805</v>
      </c>
      <c r="B807" s="7">
        <f>ROWS($B$776:B807)</f>
        <v>32</v>
      </c>
      <c r="C807" s="37">
        <v>9</v>
      </c>
      <c r="D807" s="829" t="s">
        <v>1061</v>
      </c>
      <c r="E807" s="830" t="s">
        <v>1062</v>
      </c>
      <c r="F807" s="41" t="s">
        <v>1063</v>
      </c>
      <c r="G807" s="34" t="s">
        <v>17</v>
      </c>
      <c r="H807" s="38"/>
      <c r="I807" s="34" t="s">
        <v>1064</v>
      </c>
      <c r="J807" s="390">
        <v>22379</v>
      </c>
      <c r="K807" s="218">
        <f t="shared" ca="1" si="14"/>
        <v>61</v>
      </c>
      <c r="L807" s="37" t="s">
        <v>19</v>
      </c>
      <c r="M807" s="219" t="s">
        <v>42</v>
      </c>
      <c r="N807" s="216"/>
      <c r="O807" s="38"/>
    </row>
    <row r="808" spans="1:15">
      <c r="A808" s="7">
        <f>ROWS($A$3:A808)</f>
        <v>806</v>
      </c>
      <c r="B808" s="7">
        <f>ROWS($B$776:B808)</f>
        <v>33</v>
      </c>
      <c r="C808" s="37"/>
      <c r="D808" s="334"/>
      <c r="E808" s="830" t="s">
        <v>1066</v>
      </c>
      <c r="F808" s="36" t="s">
        <v>1067</v>
      </c>
      <c r="G808" s="38"/>
      <c r="H808" s="335" t="s">
        <v>7</v>
      </c>
      <c r="I808" s="34" t="s">
        <v>23</v>
      </c>
      <c r="J808" s="390">
        <v>23291</v>
      </c>
      <c r="K808" s="218">
        <f t="shared" ca="1" si="14"/>
        <v>59</v>
      </c>
      <c r="L808" s="37" t="s">
        <v>19</v>
      </c>
      <c r="M808" s="218" t="s">
        <v>42</v>
      </c>
      <c r="N808" s="216"/>
      <c r="O808" s="38"/>
    </row>
    <row r="809" spans="1:15">
      <c r="A809" s="7">
        <f>ROWS($A$3:A809)</f>
        <v>807</v>
      </c>
      <c r="B809" s="7">
        <f>ROWS($B$776:B809)</f>
        <v>34</v>
      </c>
      <c r="C809" s="37"/>
      <c r="D809" s="334"/>
      <c r="E809" s="830" t="s">
        <v>1068</v>
      </c>
      <c r="F809" s="36" t="s">
        <v>1069</v>
      </c>
      <c r="G809" s="38"/>
      <c r="H809" s="335" t="s">
        <v>7</v>
      </c>
      <c r="I809" s="34" t="s">
        <v>50</v>
      </c>
      <c r="J809" s="390">
        <v>33499</v>
      </c>
      <c r="K809" s="218">
        <f t="shared" ref="K809:K872" ca="1" si="15">ROUNDDOWN(YEARFRAC(J809,TODAY(),1),0)</f>
        <v>31</v>
      </c>
      <c r="L809" s="37" t="s">
        <v>19</v>
      </c>
      <c r="M809" s="218" t="s">
        <v>42</v>
      </c>
      <c r="N809" s="216"/>
      <c r="O809" s="38"/>
    </row>
    <row r="810" spans="1:15">
      <c r="A810" s="7">
        <f>ROWS($A$3:A810)</f>
        <v>808</v>
      </c>
      <c r="B810" s="7">
        <f>ROWS($B$776:B810)</f>
        <v>35</v>
      </c>
      <c r="C810" s="37"/>
      <c r="D810" s="334"/>
      <c r="E810" s="830" t="s">
        <v>1070</v>
      </c>
      <c r="F810" s="36" t="s">
        <v>1071</v>
      </c>
      <c r="G810" s="34" t="s">
        <v>17</v>
      </c>
      <c r="H810" s="38"/>
      <c r="I810" s="34" t="s">
        <v>50</v>
      </c>
      <c r="J810" s="390">
        <v>34163</v>
      </c>
      <c r="K810" s="218">
        <f t="shared" ca="1" si="15"/>
        <v>29</v>
      </c>
      <c r="L810" s="37" t="s">
        <v>19</v>
      </c>
      <c r="M810" s="218" t="s">
        <v>74</v>
      </c>
      <c r="N810" s="216"/>
      <c r="O810" s="38"/>
    </row>
    <row r="811" spans="1:15">
      <c r="A811" s="7">
        <f>ROWS($A$3:A811)</f>
        <v>809</v>
      </c>
      <c r="B811" s="7">
        <f>ROWS($B$776:B811)</f>
        <v>36</v>
      </c>
      <c r="C811" s="37"/>
      <c r="D811" s="334"/>
      <c r="E811" s="830" t="s">
        <v>1072</v>
      </c>
      <c r="F811" s="36" t="s">
        <v>1073</v>
      </c>
      <c r="G811" s="38"/>
      <c r="H811" s="335" t="s">
        <v>7</v>
      </c>
      <c r="I811" s="34" t="s">
        <v>50</v>
      </c>
      <c r="J811" s="390">
        <v>35445</v>
      </c>
      <c r="K811" s="218">
        <f t="shared" ca="1" si="15"/>
        <v>25</v>
      </c>
      <c r="L811" s="37" t="s">
        <v>82</v>
      </c>
      <c r="M811" s="218" t="s">
        <v>245</v>
      </c>
      <c r="N811" s="216"/>
      <c r="O811" s="38"/>
    </row>
    <row r="812" spans="1:15">
      <c r="A812" s="7">
        <f>ROWS($A$3:A812)</f>
        <v>810</v>
      </c>
      <c r="B812" s="7">
        <f>ROWS($B$776:B812)</f>
        <v>37</v>
      </c>
      <c r="C812" s="37">
        <v>10</v>
      </c>
      <c r="D812" s="829" t="s">
        <v>1074</v>
      </c>
      <c r="E812" s="830" t="s">
        <v>1075</v>
      </c>
      <c r="F812" s="41" t="s">
        <v>1076</v>
      </c>
      <c r="G812" s="38"/>
      <c r="H812" s="335" t="s">
        <v>7</v>
      </c>
      <c r="I812" s="34" t="s">
        <v>954</v>
      </c>
      <c r="J812" s="390">
        <v>18957</v>
      </c>
      <c r="K812" s="218">
        <f t="shared" ca="1" si="15"/>
        <v>71</v>
      </c>
      <c r="L812" s="37" t="s">
        <v>19</v>
      </c>
      <c r="M812" s="219" t="s">
        <v>1077</v>
      </c>
      <c r="N812" s="216"/>
      <c r="O812" s="38"/>
    </row>
    <row r="813" spans="1:15">
      <c r="A813" s="7">
        <f>ROWS($A$3:A813)</f>
        <v>811</v>
      </c>
      <c r="B813" s="7">
        <f>ROWS($B$776:B813)</f>
        <v>38</v>
      </c>
      <c r="C813" s="37"/>
      <c r="D813" s="334"/>
      <c r="E813" s="830" t="s">
        <v>1078</v>
      </c>
      <c r="F813" s="36" t="s">
        <v>1079</v>
      </c>
      <c r="G813" s="34" t="s">
        <v>17</v>
      </c>
      <c r="H813" s="38"/>
      <c r="I813" s="34" t="s">
        <v>50</v>
      </c>
      <c r="J813" s="390">
        <v>31969</v>
      </c>
      <c r="K813" s="218">
        <f t="shared" ca="1" si="15"/>
        <v>35</v>
      </c>
      <c r="L813" s="37" t="s">
        <v>98</v>
      </c>
      <c r="M813" s="218" t="s">
        <v>74</v>
      </c>
      <c r="N813" s="216"/>
      <c r="O813" s="38"/>
    </row>
    <row r="814" spans="1:15">
      <c r="A814" s="7">
        <f>ROWS($A$3:A814)</f>
        <v>812</v>
      </c>
      <c r="B814" s="7">
        <f>ROWS($B$776:B814)</f>
        <v>39</v>
      </c>
      <c r="C814" s="37"/>
      <c r="D814" s="334"/>
      <c r="E814" s="830" t="s">
        <v>1080</v>
      </c>
      <c r="F814" s="36" t="s">
        <v>1081</v>
      </c>
      <c r="G814" s="34" t="s">
        <v>17</v>
      </c>
      <c r="H814" s="38"/>
      <c r="I814" s="34" t="s">
        <v>50</v>
      </c>
      <c r="J814" s="390">
        <v>33013</v>
      </c>
      <c r="K814" s="218">
        <f t="shared" ca="1" si="15"/>
        <v>32</v>
      </c>
      <c r="L814" s="37" t="s">
        <v>98</v>
      </c>
      <c r="M814" s="218" t="s">
        <v>342</v>
      </c>
      <c r="N814" s="216"/>
      <c r="O814" s="38"/>
    </row>
    <row r="815" spans="1:15">
      <c r="A815" s="7">
        <f>ROWS($A$3:A815)</f>
        <v>813</v>
      </c>
      <c r="B815" s="7">
        <f>ROWS($B$776:B815)</f>
        <v>40</v>
      </c>
      <c r="C815" s="37">
        <v>11</v>
      </c>
      <c r="D815" s="829" t="s">
        <v>1082</v>
      </c>
      <c r="E815" s="830" t="s">
        <v>1083</v>
      </c>
      <c r="F815" s="41" t="s">
        <v>1084</v>
      </c>
      <c r="G815" s="34" t="s">
        <v>17</v>
      </c>
      <c r="H815" s="38"/>
      <c r="I815" s="34" t="s">
        <v>50</v>
      </c>
      <c r="J815" s="390">
        <v>30020</v>
      </c>
      <c r="K815" s="218">
        <f t="shared" ca="1" si="15"/>
        <v>40</v>
      </c>
      <c r="L815" s="37" t="s">
        <v>19</v>
      </c>
      <c r="M815" s="219" t="s">
        <v>558</v>
      </c>
      <c r="N815" s="216"/>
      <c r="O815" s="38"/>
    </row>
    <row r="816" spans="1:15">
      <c r="A816" s="7">
        <f>ROWS($A$3:A816)</f>
        <v>814</v>
      </c>
      <c r="B816" s="7">
        <f>ROWS($B$776:B816)</f>
        <v>41</v>
      </c>
      <c r="C816" s="37"/>
      <c r="D816" s="334"/>
      <c r="E816" s="830" t="s">
        <v>1085</v>
      </c>
      <c r="F816" s="36" t="s">
        <v>1086</v>
      </c>
      <c r="G816" s="38"/>
      <c r="H816" s="335" t="s">
        <v>7</v>
      </c>
      <c r="I816" s="34" t="s">
        <v>50</v>
      </c>
      <c r="J816" s="390">
        <v>29869</v>
      </c>
      <c r="K816" s="218">
        <f t="shared" ca="1" si="15"/>
        <v>41</v>
      </c>
      <c r="L816" s="37" t="s">
        <v>98</v>
      </c>
      <c r="M816" s="218" t="s">
        <v>558</v>
      </c>
      <c r="N816" s="216"/>
      <c r="O816" s="38"/>
    </row>
    <row r="817" spans="1:15">
      <c r="A817" s="7">
        <f>ROWS($A$3:A817)</f>
        <v>815</v>
      </c>
      <c r="B817" s="7">
        <f>ROWS($B$776:B817)</f>
        <v>42</v>
      </c>
      <c r="C817" s="37"/>
      <c r="D817" s="334"/>
      <c r="E817" s="830" t="s">
        <v>1087</v>
      </c>
      <c r="F817" s="36" t="s">
        <v>1088</v>
      </c>
      <c r="G817" s="38"/>
      <c r="H817" s="335" t="s">
        <v>7</v>
      </c>
      <c r="I817" s="34" t="s">
        <v>50</v>
      </c>
      <c r="J817" s="390">
        <v>41167</v>
      </c>
      <c r="K817" s="218">
        <f t="shared" ca="1" si="15"/>
        <v>10</v>
      </c>
      <c r="L817" s="37" t="s">
        <v>38</v>
      </c>
      <c r="M817" s="218" t="s">
        <v>35</v>
      </c>
      <c r="N817" s="216"/>
      <c r="O817" s="38"/>
    </row>
    <row r="818" spans="1:15">
      <c r="A818" s="7">
        <f>ROWS($A$3:A818)</f>
        <v>816</v>
      </c>
      <c r="B818" s="7">
        <f>ROWS($B$776:B818)</f>
        <v>43</v>
      </c>
      <c r="C818" s="37"/>
      <c r="D818" s="334"/>
      <c r="E818" s="830" t="s">
        <v>1089</v>
      </c>
      <c r="F818" s="36" t="s">
        <v>1090</v>
      </c>
      <c r="G818" s="38"/>
      <c r="H818" s="335" t="s">
        <v>7</v>
      </c>
      <c r="I818" s="34" t="s">
        <v>50</v>
      </c>
      <c r="J818" s="390">
        <v>42513</v>
      </c>
      <c r="K818" s="218">
        <f t="shared" ca="1" si="15"/>
        <v>6</v>
      </c>
      <c r="L818" s="37" t="s">
        <v>51</v>
      </c>
      <c r="M818" s="218" t="s">
        <v>52</v>
      </c>
      <c r="N818" s="216"/>
      <c r="O818" s="38"/>
    </row>
    <row r="819" spans="1:15">
      <c r="A819" s="7">
        <f>ROWS($A$3:A819)</f>
        <v>817</v>
      </c>
      <c r="B819" s="7">
        <f>ROWS($B$776:B819)</f>
        <v>44</v>
      </c>
      <c r="C819" s="37"/>
      <c r="D819" s="334"/>
      <c r="E819" s="830" t="s">
        <v>1091</v>
      </c>
      <c r="F819" s="36" t="s">
        <v>1092</v>
      </c>
      <c r="G819" s="34" t="s">
        <v>17</v>
      </c>
      <c r="H819" s="38"/>
      <c r="I819" s="34" t="s">
        <v>50</v>
      </c>
      <c r="J819" s="390">
        <v>43515</v>
      </c>
      <c r="K819" s="218">
        <f t="shared" ca="1" si="15"/>
        <v>3</v>
      </c>
      <c r="L819" s="37" t="s">
        <v>51</v>
      </c>
      <c r="M819" s="218" t="s">
        <v>52</v>
      </c>
      <c r="N819" s="216"/>
      <c r="O819" s="38"/>
    </row>
    <row r="820" spans="1:15">
      <c r="A820" s="7">
        <f>ROWS($A$3:A820)</f>
        <v>818</v>
      </c>
      <c r="B820" s="7">
        <f>ROWS($B$776:B820)</f>
        <v>45</v>
      </c>
      <c r="C820" s="37">
        <v>12</v>
      </c>
      <c r="D820" s="829" t="s">
        <v>1093</v>
      </c>
      <c r="E820" s="830" t="s">
        <v>1094</v>
      </c>
      <c r="F820" s="41" t="s">
        <v>1095</v>
      </c>
      <c r="G820" s="34" t="s">
        <v>17</v>
      </c>
      <c r="H820" s="38"/>
      <c r="I820" s="34" t="s">
        <v>1096</v>
      </c>
      <c r="J820" s="390">
        <v>24331</v>
      </c>
      <c r="K820" s="218">
        <f t="shared" ca="1" si="15"/>
        <v>56</v>
      </c>
      <c r="L820" s="37" t="s">
        <v>19</v>
      </c>
      <c r="M820" s="219" t="s">
        <v>342</v>
      </c>
      <c r="N820" s="216"/>
      <c r="O820" s="38"/>
    </row>
    <row r="821" spans="1:15">
      <c r="A821" s="7">
        <f>ROWS($A$3:A821)</f>
        <v>819</v>
      </c>
      <c r="B821" s="7">
        <f>ROWS($B$776:B821)</f>
        <v>46</v>
      </c>
      <c r="C821" s="37"/>
      <c r="D821" s="334"/>
      <c r="E821" s="830" t="s">
        <v>1098</v>
      </c>
      <c r="F821" s="36" t="s">
        <v>1099</v>
      </c>
      <c r="G821" s="38"/>
      <c r="H821" s="335" t="s">
        <v>7</v>
      </c>
      <c r="I821" s="34" t="s">
        <v>1100</v>
      </c>
      <c r="J821" s="390">
        <v>25906</v>
      </c>
      <c r="K821" s="218">
        <f t="shared" ca="1" si="15"/>
        <v>51</v>
      </c>
      <c r="L821" s="37" t="s">
        <v>19</v>
      </c>
      <c r="M821" s="218" t="s">
        <v>20</v>
      </c>
      <c r="N821" s="216"/>
      <c r="O821" s="38"/>
    </row>
    <row r="822" spans="1:15">
      <c r="A822" s="7">
        <f>ROWS($A$3:A822)</f>
        <v>820</v>
      </c>
      <c r="B822" s="7">
        <f>ROWS($B$776:B822)</f>
        <v>47</v>
      </c>
      <c r="C822" s="37"/>
      <c r="D822" s="334"/>
      <c r="E822" s="830" t="s">
        <v>1101</v>
      </c>
      <c r="F822" s="36" t="s">
        <v>1102</v>
      </c>
      <c r="G822" s="34" t="s">
        <v>17</v>
      </c>
      <c r="H822" s="38"/>
      <c r="I822" s="34" t="s">
        <v>1103</v>
      </c>
      <c r="J822" s="390">
        <v>36132</v>
      </c>
      <c r="K822" s="218">
        <f t="shared" ca="1" si="15"/>
        <v>23</v>
      </c>
      <c r="L822" s="37" t="s">
        <v>19</v>
      </c>
      <c r="M822" s="218" t="s">
        <v>245</v>
      </c>
      <c r="N822" s="216"/>
      <c r="O822" s="38"/>
    </row>
    <row r="823" spans="1:15">
      <c r="A823" s="7">
        <f>ROWS($A$3:A823)</f>
        <v>821</v>
      </c>
      <c r="B823" s="7">
        <f>ROWS($B$776:B823)</f>
        <v>48</v>
      </c>
      <c r="C823" s="37"/>
      <c r="D823" s="334"/>
      <c r="E823" s="830" t="s">
        <v>1104</v>
      </c>
      <c r="F823" s="36" t="s">
        <v>1105</v>
      </c>
      <c r="G823" s="38"/>
      <c r="H823" s="335" t="s">
        <v>7</v>
      </c>
      <c r="I823" s="34" t="s">
        <v>1103</v>
      </c>
      <c r="J823" s="390">
        <v>37706</v>
      </c>
      <c r="K823" s="218">
        <f t="shared" ca="1" si="15"/>
        <v>19</v>
      </c>
      <c r="L823" s="37" t="s">
        <v>19</v>
      </c>
      <c r="M823" s="218" t="s">
        <v>35</v>
      </c>
      <c r="N823" s="216"/>
      <c r="O823" s="38"/>
    </row>
    <row r="824" spans="1:15">
      <c r="A824" s="7">
        <f>ROWS($A$3:A824)</f>
        <v>822</v>
      </c>
      <c r="B824" s="7">
        <f>ROWS($B$776:B824)</f>
        <v>49</v>
      </c>
      <c r="C824" s="37">
        <v>13</v>
      </c>
      <c r="D824" s="829" t="s">
        <v>1106</v>
      </c>
      <c r="E824" s="830" t="s">
        <v>1107</v>
      </c>
      <c r="F824" s="41" t="s">
        <v>1108</v>
      </c>
      <c r="G824" s="34" t="s">
        <v>17</v>
      </c>
      <c r="H824" s="38"/>
      <c r="I824" s="34" t="s">
        <v>50</v>
      </c>
      <c r="J824" s="390">
        <v>22442</v>
      </c>
      <c r="K824" s="218">
        <f t="shared" ca="1" si="15"/>
        <v>61</v>
      </c>
      <c r="L824" s="37" t="s">
        <v>98</v>
      </c>
      <c r="M824" s="219" t="s">
        <v>1109</v>
      </c>
      <c r="N824" s="216"/>
      <c r="O824" s="38"/>
    </row>
    <row r="825" spans="1:15">
      <c r="A825" s="7">
        <f>ROWS($A$3:A825)</f>
        <v>823</v>
      </c>
      <c r="B825" s="7">
        <f>ROWS($B$776:B825)</f>
        <v>50</v>
      </c>
      <c r="C825" s="37"/>
      <c r="D825" s="334"/>
      <c r="E825" s="830" t="s">
        <v>1111</v>
      </c>
      <c r="F825" s="36" t="s">
        <v>1112</v>
      </c>
      <c r="G825" s="38"/>
      <c r="H825" s="335" t="s">
        <v>7</v>
      </c>
      <c r="I825" s="34" t="s">
        <v>1113</v>
      </c>
      <c r="J825" s="390">
        <v>26659</v>
      </c>
      <c r="K825" s="218">
        <f t="shared" ca="1" si="15"/>
        <v>49</v>
      </c>
      <c r="L825" s="37" t="s">
        <v>19</v>
      </c>
      <c r="M825" s="218" t="s">
        <v>42</v>
      </c>
      <c r="N825" s="216"/>
      <c r="O825" s="38"/>
    </row>
    <row r="826" spans="1:15">
      <c r="A826" s="7">
        <f>ROWS($A$3:A826)</f>
        <v>824</v>
      </c>
      <c r="B826" s="7">
        <f>ROWS($B$776:B826)</f>
        <v>51</v>
      </c>
      <c r="C826" s="37"/>
      <c r="D826" s="334"/>
      <c r="E826" s="830" t="s">
        <v>1114</v>
      </c>
      <c r="F826" s="36" t="s">
        <v>1115</v>
      </c>
      <c r="G826" s="34" t="s">
        <v>17</v>
      </c>
      <c r="H826" s="38"/>
      <c r="I826" s="34" t="s">
        <v>1113</v>
      </c>
      <c r="J826" s="390">
        <v>34981</v>
      </c>
      <c r="K826" s="218">
        <f t="shared" ca="1" si="15"/>
        <v>27</v>
      </c>
      <c r="L826" s="37" t="s">
        <v>19</v>
      </c>
      <c r="M826" s="218" t="s">
        <v>74</v>
      </c>
      <c r="N826" s="216"/>
      <c r="O826" s="38"/>
    </row>
    <row r="827" spans="1:15">
      <c r="A827" s="7">
        <f>ROWS($A$3:A827)</f>
        <v>825</v>
      </c>
      <c r="B827" s="7">
        <f>ROWS($B$776:B827)</f>
        <v>52</v>
      </c>
      <c r="C827" s="37"/>
      <c r="D827" s="334"/>
      <c r="E827" s="830" t="s">
        <v>1116</v>
      </c>
      <c r="F827" s="36" t="s">
        <v>1117</v>
      </c>
      <c r="G827" s="38"/>
      <c r="H827" s="335" t="s">
        <v>7</v>
      </c>
      <c r="I827" s="34" t="s">
        <v>1113</v>
      </c>
      <c r="J827" s="390">
        <v>36322</v>
      </c>
      <c r="K827" s="218">
        <f t="shared" ca="1" si="15"/>
        <v>23</v>
      </c>
      <c r="L827" s="37" t="s">
        <v>19</v>
      </c>
      <c r="M827" s="218" t="s">
        <v>245</v>
      </c>
      <c r="N827" s="216"/>
      <c r="O827" s="38"/>
    </row>
    <row r="828" spans="1:15">
      <c r="A828" s="7">
        <f>ROWS($A$3:A828)</f>
        <v>826</v>
      </c>
      <c r="B828" s="7">
        <f>ROWS($B$776:B828)</f>
        <v>53</v>
      </c>
      <c r="C828" s="37"/>
      <c r="D828" s="334"/>
      <c r="E828" s="830" t="s">
        <v>1118</v>
      </c>
      <c r="F828" s="36" t="s">
        <v>1119</v>
      </c>
      <c r="G828" s="38"/>
      <c r="H828" s="335" t="s">
        <v>7</v>
      </c>
      <c r="I828" s="34" t="s">
        <v>191</v>
      </c>
      <c r="J828" s="390">
        <v>38975</v>
      </c>
      <c r="K828" s="218">
        <f t="shared" ca="1" si="15"/>
        <v>16</v>
      </c>
      <c r="L828" s="37" t="s">
        <v>113</v>
      </c>
      <c r="M828" s="218" t="s">
        <v>35</v>
      </c>
      <c r="N828" s="216"/>
      <c r="O828" s="38"/>
    </row>
    <row r="829" spans="1:15">
      <c r="A829" s="7">
        <f>ROWS($A$3:A829)</f>
        <v>827</v>
      </c>
      <c r="B829" s="7">
        <f>ROWS($B$776:B829)</f>
        <v>54</v>
      </c>
      <c r="C829" s="37">
        <v>14</v>
      </c>
      <c r="D829" s="829" t="s">
        <v>1120</v>
      </c>
      <c r="E829" s="830" t="s">
        <v>1121</v>
      </c>
      <c r="F829" s="41" t="s">
        <v>1122</v>
      </c>
      <c r="G829" s="34" t="s">
        <v>17</v>
      </c>
      <c r="H829" s="38"/>
      <c r="I829" s="34" t="s">
        <v>23</v>
      </c>
      <c r="J829" s="390">
        <v>26973</v>
      </c>
      <c r="K829" s="218">
        <f t="shared" ca="1" si="15"/>
        <v>49</v>
      </c>
      <c r="L829" s="37" t="s">
        <v>19</v>
      </c>
      <c r="M829" s="219" t="s">
        <v>42</v>
      </c>
      <c r="N829" s="216"/>
      <c r="O829" s="38"/>
    </row>
    <row r="830" spans="1:15">
      <c r="A830" s="7">
        <f>ROWS($A$3:A830)</f>
        <v>828</v>
      </c>
      <c r="B830" s="7">
        <f>ROWS($B$776:B830)</f>
        <v>55</v>
      </c>
      <c r="C830" s="37"/>
      <c r="D830" s="334"/>
      <c r="E830" s="830" t="s">
        <v>1124</v>
      </c>
      <c r="F830" s="36" t="s">
        <v>1125</v>
      </c>
      <c r="G830" s="38"/>
      <c r="H830" s="335" t="s">
        <v>7</v>
      </c>
      <c r="I830" s="34" t="s">
        <v>23</v>
      </c>
      <c r="J830" s="390">
        <v>29271</v>
      </c>
      <c r="K830" s="218">
        <f t="shared" ca="1" si="15"/>
        <v>42</v>
      </c>
      <c r="L830" s="37" t="s">
        <v>19</v>
      </c>
      <c r="M830" s="218" t="s">
        <v>42</v>
      </c>
      <c r="N830" s="216"/>
      <c r="O830" s="38"/>
    </row>
    <row r="831" spans="1:15">
      <c r="A831" s="7">
        <f>ROWS($A$3:A831)</f>
        <v>829</v>
      </c>
      <c r="B831" s="7">
        <f>ROWS($B$776:B831)</f>
        <v>56</v>
      </c>
      <c r="C831" s="37"/>
      <c r="D831" s="334"/>
      <c r="E831" s="830" t="s">
        <v>1126</v>
      </c>
      <c r="F831" s="36" t="s">
        <v>1127</v>
      </c>
      <c r="G831" s="38"/>
      <c r="H831" s="335" t="s">
        <v>7</v>
      </c>
      <c r="I831" s="34" t="s">
        <v>23</v>
      </c>
      <c r="J831" s="390">
        <v>35375</v>
      </c>
      <c r="K831" s="218">
        <f t="shared" ca="1" si="15"/>
        <v>26</v>
      </c>
      <c r="L831" s="37" t="s">
        <v>98</v>
      </c>
      <c r="M831" s="218" t="s">
        <v>52</v>
      </c>
      <c r="N831" s="216"/>
      <c r="O831" s="38"/>
    </row>
    <row r="832" spans="1:15">
      <c r="A832" s="7">
        <f>ROWS($A$3:A832)</f>
        <v>830</v>
      </c>
      <c r="B832" s="7">
        <f>ROWS($B$776:B832)</f>
        <v>57</v>
      </c>
      <c r="C832" s="37"/>
      <c r="D832" s="334"/>
      <c r="E832" s="830" t="s">
        <v>1128</v>
      </c>
      <c r="F832" s="36" t="s">
        <v>1129</v>
      </c>
      <c r="G832" s="34" t="s">
        <v>17</v>
      </c>
      <c r="H832" s="38"/>
      <c r="I832" s="34" t="s">
        <v>23</v>
      </c>
      <c r="J832" s="390">
        <v>35917</v>
      </c>
      <c r="K832" s="218">
        <f t="shared" ca="1" si="15"/>
        <v>24</v>
      </c>
      <c r="L832" s="37" t="s">
        <v>19</v>
      </c>
      <c r="M832" s="218" t="s">
        <v>74</v>
      </c>
      <c r="N832" s="216"/>
      <c r="O832" s="38"/>
    </row>
    <row r="833" spans="1:15">
      <c r="A833" s="7">
        <f>ROWS($A$3:A833)</f>
        <v>831</v>
      </c>
      <c r="B833" s="7">
        <f>ROWS($B$776:B833)</f>
        <v>58</v>
      </c>
      <c r="C833" s="37"/>
      <c r="D833" s="334"/>
      <c r="E833" s="830" t="s">
        <v>1130</v>
      </c>
      <c r="F833" s="36" t="s">
        <v>1131</v>
      </c>
      <c r="G833" s="335" t="s">
        <v>17</v>
      </c>
      <c r="H833" s="38"/>
      <c r="I833" s="34" t="s">
        <v>50</v>
      </c>
      <c r="J833" s="390">
        <v>41001</v>
      </c>
      <c r="K833" s="218">
        <f t="shared" ca="1" si="15"/>
        <v>10</v>
      </c>
      <c r="L833" s="37" t="s">
        <v>38</v>
      </c>
      <c r="M833" s="218" t="s">
        <v>35</v>
      </c>
      <c r="N833" s="216"/>
      <c r="O833" s="38"/>
    </row>
    <row r="834" spans="1:15">
      <c r="A834" s="7">
        <f>ROWS($A$3:A834)</f>
        <v>832</v>
      </c>
      <c r="B834" s="7">
        <f>ROWS($B$776:B834)</f>
        <v>59</v>
      </c>
      <c r="C834" s="37"/>
      <c r="D834" s="334"/>
      <c r="E834" s="830" t="s">
        <v>1132</v>
      </c>
      <c r="F834" s="36" t="s">
        <v>1133</v>
      </c>
      <c r="G834" s="34" t="s">
        <v>17</v>
      </c>
      <c r="H834" s="38"/>
      <c r="I834" s="34" t="s">
        <v>50</v>
      </c>
      <c r="J834" s="390">
        <v>41617</v>
      </c>
      <c r="K834" s="218">
        <f t="shared" ca="1" si="15"/>
        <v>8</v>
      </c>
      <c r="L834" s="37" t="s">
        <v>38</v>
      </c>
      <c r="M834" s="218" t="s">
        <v>52</v>
      </c>
      <c r="N834" s="216"/>
      <c r="O834" s="38"/>
    </row>
    <row r="835" spans="1:15">
      <c r="A835" s="7">
        <f>ROWS($A$3:A835)</f>
        <v>833</v>
      </c>
      <c r="B835" s="7">
        <f>ROWS($B$776:B835)</f>
        <v>60</v>
      </c>
      <c r="C835" s="37">
        <v>15</v>
      </c>
      <c r="D835" s="829" t="s">
        <v>1134</v>
      </c>
      <c r="E835" s="830" t="s">
        <v>1135</v>
      </c>
      <c r="F835" s="41" t="s">
        <v>1136</v>
      </c>
      <c r="G835" s="34" t="s">
        <v>17</v>
      </c>
      <c r="H835" s="38"/>
      <c r="I835" s="34" t="s">
        <v>23</v>
      </c>
      <c r="J835" s="390">
        <v>25359</v>
      </c>
      <c r="K835" s="218">
        <f t="shared" ca="1" si="15"/>
        <v>53</v>
      </c>
      <c r="L835" s="37" t="s">
        <v>19</v>
      </c>
      <c r="M835" s="219" t="s">
        <v>42</v>
      </c>
      <c r="N835" s="216"/>
      <c r="O835" s="38"/>
    </row>
    <row r="836" spans="1:15">
      <c r="A836" s="7">
        <f>ROWS($A$3:A836)</f>
        <v>834</v>
      </c>
      <c r="B836" s="7">
        <f>ROWS($B$776:B836)</f>
        <v>61</v>
      </c>
      <c r="C836" s="37"/>
      <c r="D836" s="334"/>
      <c r="E836" s="830" t="s">
        <v>1138</v>
      </c>
      <c r="F836" s="36" t="s">
        <v>1139</v>
      </c>
      <c r="G836" s="38"/>
      <c r="H836" s="335" t="s">
        <v>7</v>
      </c>
      <c r="I836" s="34" t="s">
        <v>1140</v>
      </c>
      <c r="J836" s="390">
        <v>25739</v>
      </c>
      <c r="K836" s="218">
        <f t="shared" ca="1" si="15"/>
        <v>52</v>
      </c>
      <c r="L836" s="37" t="s">
        <v>24</v>
      </c>
      <c r="M836" s="218" t="s">
        <v>42</v>
      </c>
      <c r="N836" s="216"/>
      <c r="O836" s="38"/>
    </row>
    <row r="837" spans="1:15">
      <c r="A837" s="7">
        <f>ROWS($A$3:A837)</f>
        <v>835</v>
      </c>
      <c r="B837" s="7">
        <f>ROWS($B$776:B837)</f>
        <v>62</v>
      </c>
      <c r="C837" s="37"/>
      <c r="D837" s="334"/>
      <c r="E837" s="830" t="s">
        <v>1141</v>
      </c>
      <c r="F837" s="36" t="s">
        <v>1142</v>
      </c>
      <c r="G837" s="34" t="s">
        <v>17</v>
      </c>
      <c r="H837" s="38"/>
      <c r="I837" s="34" t="s">
        <v>23</v>
      </c>
      <c r="J837" s="390">
        <v>33827</v>
      </c>
      <c r="K837" s="218">
        <f t="shared" ca="1" si="15"/>
        <v>30</v>
      </c>
      <c r="L837" s="37" t="s">
        <v>19</v>
      </c>
      <c r="M837" s="218" t="s">
        <v>74</v>
      </c>
      <c r="N837" s="216"/>
      <c r="O837" s="38"/>
    </row>
    <row r="838" spans="1:15">
      <c r="A838" s="7">
        <f>ROWS($A$3:A838)</f>
        <v>836</v>
      </c>
      <c r="B838" s="7">
        <f>ROWS($B$776:B838)</f>
        <v>63</v>
      </c>
      <c r="C838" s="37"/>
      <c r="D838" s="334"/>
      <c r="E838" s="830" t="s">
        <v>1143</v>
      </c>
      <c r="F838" s="36" t="s">
        <v>1144</v>
      </c>
      <c r="G838" s="38"/>
      <c r="H838" s="335" t="s">
        <v>7</v>
      </c>
      <c r="I838" s="34" t="s">
        <v>23</v>
      </c>
      <c r="J838" s="390">
        <v>34403</v>
      </c>
      <c r="K838" s="218">
        <f t="shared" ca="1" si="15"/>
        <v>28</v>
      </c>
      <c r="L838" s="37" t="s">
        <v>98</v>
      </c>
      <c r="M838" s="218" t="s">
        <v>74</v>
      </c>
      <c r="N838" s="216"/>
      <c r="O838" s="38"/>
    </row>
    <row r="839" spans="1:15">
      <c r="A839" s="7">
        <f>ROWS($A$3:A839)</f>
        <v>837</v>
      </c>
      <c r="B839" s="7">
        <f>ROWS($B$776:B839)</f>
        <v>64</v>
      </c>
      <c r="C839" s="37"/>
      <c r="D839" s="334"/>
      <c r="E839" s="830" t="s">
        <v>1145</v>
      </c>
      <c r="F839" s="36" t="s">
        <v>1146</v>
      </c>
      <c r="G839" s="38"/>
      <c r="H839" s="335" t="s">
        <v>7</v>
      </c>
      <c r="I839" s="34" t="s">
        <v>23</v>
      </c>
      <c r="J839" s="390">
        <v>35127</v>
      </c>
      <c r="K839" s="218">
        <f t="shared" ca="1" si="15"/>
        <v>26</v>
      </c>
      <c r="L839" s="37" t="s">
        <v>19</v>
      </c>
      <c r="M839" s="218" t="s">
        <v>74</v>
      </c>
      <c r="N839" s="216"/>
      <c r="O839" s="38"/>
    </row>
    <row r="840" spans="1:15">
      <c r="A840" s="7">
        <f>ROWS($A$3:A840)</f>
        <v>838</v>
      </c>
      <c r="B840" s="7">
        <f>ROWS($B$776:B840)</f>
        <v>65</v>
      </c>
      <c r="C840" s="37"/>
      <c r="D840" s="334"/>
      <c r="E840" s="830" t="s">
        <v>1147</v>
      </c>
      <c r="F840" s="36" t="s">
        <v>1148</v>
      </c>
      <c r="G840" s="38"/>
      <c r="H840" s="335" t="s">
        <v>7</v>
      </c>
      <c r="I840" s="34" t="s">
        <v>50</v>
      </c>
      <c r="J840" s="390">
        <v>36192</v>
      </c>
      <c r="K840" s="218">
        <f t="shared" ca="1" si="15"/>
        <v>23</v>
      </c>
      <c r="L840" s="37" t="s">
        <v>19</v>
      </c>
      <c r="M840" s="218" t="s">
        <v>74</v>
      </c>
      <c r="N840" s="216"/>
      <c r="O840" s="38"/>
    </row>
    <row r="841" spans="1:15">
      <c r="A841" s="7">
        <f>ROWS($A$3:A841)</f>
        <v>839</v>
      </c>
      <c r="B841" s="7">
        <f>ROWS($B$776:B841)</f>
        <v>66</v>
      </c>
      <c r="C841" s="37"/>
      <c r="D841" s="334"/>
      <c r="E841" s="830" t="s">
        <v>1149</v>
      </c>
      <c r="F841" s="36" t="s">
        <v>1150</v>
      </c>
      <c r="G841" s="34" t="s">
        <v>17</v>
      </c>
      <c r="H841" s="38"/>
      <c r="I841" s="34" t="s">
        <v>23</v>
      </c>
      <c r="J841" s="390">
        <v>36971</v>
      </c>
      <c r="K841" s="218">
        <f t="shared" ca="1" si="15"/>
        <v>21</v>
      </c>
      <c r="L841" s="37" t="s">
        <v>19</v>
      </c>
      <c r="M841" s="218" t="s">
        <v>74</v>
      </c>
      <c r="N841" s="216"/>
      <c r="O841" s="38"/>
    </row>
    <row r="842" spans="1:15">
      <c r="A842" s="7">
        <f>ROWS($A$3:A842)</f>
        <v>840</v>
      </c>
      <c r="B842" s="7">
        <f>ROWS($B$776:B842)</f>
        <v>67</v>
      </c>
      <c r="C842" s="37"/>
      <c r="D842" s="334"/>
      <c r="E842" s="830" t="s">
        <v>1151</v>
      </c>
      <c r="F842" s="36" t="s">
        <v>1152</v>
      </c>
      <c r="G842" s="38"/>
      <c r="H842" s="335" t="s">
        <v>7</v>
      </c>
      <c r="I842" s="34" t="s">
        <v>23</v>
      </c>
      <c r="J842" s="390">
        <v>37607</v>
      </c>
      <c r="K842" s="218">
        <f t="shared" ca="1" si="15"/>
        <v>19</v>
      </c>
      <c r="L842" s="37" t="s">
        <v>19</v>
      </c>
      <c r="M842" s="218" t="s">
        <v>74</v>
      </c>
      <c r="N842" s="216"/>
      <c r="O842" s="38"/>
    </row>
    <row r="843" spans="1:15">
      <c r="A843" s="7">
        <f>ROWS($A$3:A843)</f>
        <v>841</v>
      </c>
      <c r="B843" s="7">
        <f>ROWS($B$776:B843)</f>
        <v>68</v>
      </c>
      <c r="C843" s="37">
        <v>16</v>
      </c>
      <c r="D843" s="829" t="s">
        <v>1153</v>
      </c>
      <c r="E843" s="830" t="s">
        <v>1154</v>
      </c>
      <c r="F843" s="41" t="s">
        <v>1155</v>
      </c>
      <c r="G843" s="34" t="s">
        <v>17</v>
      </c>
      <c r="H843" s="38"/>
      <c r="I843" s="34" t="s">
        <v>163</v>
      </c>
      <c r="J843" s="390">
        <v>22281</v>
      </c>
      <c r="K843" s="218">
        <f t="shared" ca="1" si="15"/>
        <v>61</v>
      </c>
      <c r="L843" s="37" t="s">
        <v>113</v>
      </c>
      <c r="M843" s="219" t="s">
        <v>42</v>
      </c>
      <c r="N843" s="216"/>
      <c r="O843" s="38"/>
    </row>
    <row r="844" spans="1:15">
      <c r="A844" s="7">
        <f>ROWS($A$3:A844)</f>
        <v>842</v>
      </c>
      <c r="B844" s="7">
        <f>ROWS($B$776:B844)</f>
        <v>69</v>
      </c>
      <c r="C844" s="37"/>
      <c r="D844" s="334"/>
      <c r="E844" s="830" t="s">
        <v>1157</v>
      </c>
      <c r="F844" s="36" t="s">
        <v>1158</v>
      </c>
      <c r="G844" s="38"/>
      <c r="H844" s="335" t="s">
        <v>7</v>
      </c>
      <c r="I844" s="34" t="s">
        <v>50</v>
      </c>
      <c r="J844" s="390">
        <v>21778</v>
      </c>
      <c r="K844" s="218">
        <f t="shared" ca="1" si="15"/>
        <v>63</v>
      </c>
      <c r="L844" s="37" t="s">
        <v>24</v>
      </c>
      <c r="M844" s="218" t="s">
        <v>42</v>
      </c>
      <c r="N844" s="216"/>
      <c r="O844" s="38"/>
    </row>
    <row r="845" spans="1:15">
      <c r="A845" s="7">
        <f>ROWS($A$3:A845)</f>
        <v>843</v>
      </c>
      <c r="B845" s="7">
        <f>ROWS($B$776:B845)</f>
        <v>70</v>
      </c>
      <c r="C845" s="37"/>
      <c r="D845" s="334"/>
      <c r="E845" s="830" t="s">
        <v>1159</v>
      </c>
      <c r="F845" s="36" t="s">
        <v>1160</v>
      </c>
      <c r="G845" s="38"/>
      <c r="H845" s="335" t="s">
        <v>7</v>
      </c>
      <c r="I845" s="34" t="s">
        <v>163</v>
      </c>
      <c r="J845" s="390">
        <v>32116</v>
      </c>
      <c r="K845" s="218">
        <f t="shared" ca="1" si="15"/>
        <v>34</v>
      </c>
      <c r="L845" s="37" t="s">
        <v>113</v>
      </c>
      <c r="M845" s="218" t="s">
        <v>429</v>
      </c>
      <c r="N845" s="216"/>
      <c r="O845" s="38"/>
    </row>
    <row r="846" spans="1:15">
      <c r="A846" s="7">
        <f>ROWS($A$3:A846)</f>
        <v>844</v>
      </c>
      <c r="B846" s="7">
        <f>ROWS($B$776:B846)</f>
        <v>71</v>
      </c>
      <c r="C846" s="37"/>
      <c r="D846" s="334"/>
      <c r="E846" s="830" t="s">
        <v>1161</v>
      </c>
      <c r="F846" s="36" t="s">
        <v>1162</v>
      </c>
      <c r="G846" s="34" t="s">
        <v>17</v>
      </c>
      <c r="H846" s="38"/>
      <c r="I846" s="34" t="s">
        <v>50</v>
      </c>
      <c r="J846" s="390">
        <v>33887</v>
      </c>
      <c r="K846" s="218">
        <f t="shared" ca="1" si="15"/>
        <v>30</v>
      </c>
      <c r="L846" s="37" t="s">
        <v>113</v>
      </c>
      <c r="M846" s="218" t="s">
        <v>429</v>
      </c>
      <c r="N846" s="216"/>
      <c r="O846" s="38"/>
    </row>
    <row r="847" spans="1:15">
      <c r="A847" s="7">
        <f>ROWS($A$3:A847)</f>
        <v>845</v>
      </c>
      <c r="B847" s="7">
        <f>ROWS($B$776:B847)</f>
        <v>72</v>
      </c>
      <c r="C847" s="37"/>
      <c r="D847" s="334"/>
      <c r="E847" s="830" t="s">
        <v>1163</v>
      </c>
      <c r="F847" s="36" t="s">
        <v>1164</v>
      </c>
      <c r="G847" s="38"/>
      <c r="H847" s="335" t="s">
        <v>7</v>
      </c>
      <c r="I847" s="34" t="s">
        <v>50</v>
      </c>
      <c r="J847" s="390">
        <v>36379</v>
      </c>
      <c r="K847" s="218">
        <f t="shared" ca="1" si="15"/>
        <v>23</v>
      </c>
      <c r="L847" s="37" t="s">
        <v>19</v>
      </c>
      <c r="M847" s="218" t="s">
        <v>74</v>
      </c>
      <c r="N847" s="216"/>
      <c r="O847" s="38"/>
    </row>
    <row r="848" spans="1:15">
      <c r="A848" s="7">
        <f>ROWS($A$3:A848)</f>
        <v>846</v>
      </c>
      <c r="B848" s="7">
        <f>ROWS($B$776:B848)</f>
        <v>73</v>
      </c>
      <c r="C848" s="37">
        <v>17</v>
      </c>
      <c r="D848" s="829" t="s">
        <v>1165</v>
      </c>
      <c r="E848" s="830" t="s">
        <v>1166</v>
      </c>
      <c r="F848" s="41" t="s">
        <v>1167</v>
      </c>
      <c r="G848" s="34" t="s">
        <v>17</v>
      </c>
      <c r="H848" s="38"/>
      <c r="I848" s="34" t="s">
        <v>50</v>
      </c>
      <c r="J848" s="390">
        <v>27211</v>
      </c>
      <c r="K848" s="218">
        <f t="shared" ca="1" si="15"/>
        <v>48</v>
      </c>
      <c r="L848" s="37" t="s">
        <v>19</v>
      </c>
      <c r="M848" s="219" t="s">
        <v>42</v>
      </c>
      <c r="N848" s="216"/>
      <c r="O848" s="38"/>
    </row>
    <row r="849" spans="1:15">
      <c r="A849" s="7">
        <f>ROWS($A$3:A849)</f>
        <v>847</v>
      </c>
      <c r="B849" s="7">
        <f>ROWS($B$776:B849)</f>
        <v>74</v>
      </c>
      <c r="C849" s="37"/>
      <c r="D849" s="334"/>
      <c r="E849" s="830" t="s">
        <v>1169</v>
      </c>
      <c r="F849" s="36" t="s">
        <v>1170</v>
      </c>
      <c r="G849" s="38"/>
      <c r="H849" s="335" t="s">
        <v>7</v>
      </c>
      <c r="I849" s="34" t="s">
        <v>50</v>
      </c>
      <c r="J849" s="390">
        <v>30131</v>
      </c>
      <c r="K849" s="218">
        <f t="shared" ca="1" si="15"/>
        <v>40</v>
      </c>
      <c r="L849" s="37" t="s">
        <v>19</v>
      </c>
      <c r="M849" s="218" t="s">
        <v>42</v>
      </c>
      <c r="N849" s="216"/>
      <c r="O849" s="38"/>
    </row>
    <row r="850" spans="1:15">
      <c r="A850" s="7">
        <f>ROWS($A$3:A850)</f>
        <v>848</v>
      </c>
      <c r="B850" s="7">
        <f>ROWS($B$776:B850)</f>
        <v>75</v>
      </c>
      <c r="C850" s="37"/>
      <c r="D850" s="334"/>
      <c r="E850" s="830" t="s">
        <v>1171</v>
      </c>
      <c r="F850" s="36" t="s">
        <v>1172</v>
      </c>
      <c r="G850" s="38"/>
      <c r="H850" s="335" t="s">
        <v>7</v>
      </c>
      <c r="I850" s="34" t="s">
        <v>50</v>
      </c>
      <c r="J850" s="390">
        <v>36924</v>
      </c>
      <c r="K850" s="218">
        <f t="shared" ca="1" si="15"/>
        <v>21</v>
      </c>
      <c r="L850" s="37" t="s">
        <v>19</v>
      </c>
      <c r="M850" s="218" t="s">
        <v>74</v>
      </c>
      <c r="N850" s="216"/>
      <c r="O850" s="38"/>
    </row>
    <row r="851" spans="1:15">
      <c r="A851" s="7">
        <f>ROWS($A$3:A851)</f>
        <v>849</v>
      </c>
      <c r="B851" s="7">
        <f>ROWS($B$776:B851)</f>
        <v>76</v>
      </c>
      <c r="C851" s="37"/>
      <c r="D851" s="334"/>
      <c r="E851" s="830" t="s">
        <v>1173</v>
      </c>
      <c r="F851" s="36" t="s">
        <v>1174</v>
      </c>
      <c r="G851" s="34" t="s">
        <v>17</v>
      </c>
      <c r="H851" s="38"/>
      <c r="I851" s="34" t="s">
        <v>50</v>
      </c>
      <c r="J851" s="390">
        <v>37375</v>
      </c>
      <c r="K851" s="218">
        <f t="shared" ca="1" si="15"/>
        <v>20</v>
      </c>
      <c r="L851" s="37" t="s">
        <v>19</v>
      </c>
      <c r="M851" s="218" t="s">
        <v>35</v>
      </c>
      <c r="N851" s="216"/>
      <c r="O851" s="38"/>
    </row>
    <row r="852" spans="1:15">
      <c r="A852" s="7">
        <f>ROWS($A$3:A852)</f>
        <v>850</v>
      </c>
      <c r="B852" s="7">
        <f>ROWS($B$776:B852)</f>
        <v>77</v>
      </c>
      <c r="C852" s="37"/>
      <c r="D852" s="334"/>
      <c r="E852" s="830" t="s">
        <v>1175</v>
      </c>
      <c r="F852" s="36" t="s">
        <v>1176</v>
      </c>
      <c r="G852" s="38"/>
      <c r="H852" s="335" t="s">
        <v>7</v>
      </c>
      <c r="I852" s="34" t="s">
        <v>50</v>
      </c>
      <c r="J852" s="390">
        <v>38679</v>
      </c>
      <c r="K852" s="218">
        <f t="shared" ca="1" si="15"/>
        <v>17</v>
      </c>
      <c r="L852" s="37" t="s">
        <v>24</v>
      </c>
      <c r="M852" s="218" t="s">
        <v>35</v>
      </c>
      <c r="N852" s="216"/>
      <c r="O852" s="38"/>
    </row>
    <row r="853" spans="1:15">
      <c r="A853" s="7">
        <f>ROWS($A$3:A853)</f>
        <v>851</v>
      </c>
      <c r="B853" s="7">
        <f>ROWS($B$776:B853)</f>
        <v>78</v>
      </c>
      <c r="C853" s="37"/>
      <c r="D853" s="334"/>
      <c r="E853" s="830" t="s">
        <v>1177</v>
      </c>
      <c r="F853" s="36" t="s">
        <v>1178</v>
      </c>
      <c r="G853" s="34" t="s">
        <v>17</v>
      </c>
      <c r="H853" s="38"/>
      <c r="I853" s="34" t="s">
        <v>50</v>
      </c>
      <c r="J853" s="390">
        <v>38863</v>
      </c>
      <c r="K853" s="218">
        <f t="shared" ca="1" si="15"/>
        <v>16</v>
      </c>
      <c r="L853" s="37" t="s">
        <v>24</v>
      </c>
      <c r="M853" s="218" t="s">
        <v>35</v>
      </c>
      <c r="N853" s="216"/>
      <c r="O853" s="38"/>
    </row>
    <row r="854" spans="1:15">
      <c r="A854" s="7">
        <f>ROWS($A$3:A854)</f>
        <v>852</v>
      </c>
      <c r="B854" s="7">
        <f>ROWS($B$776:B854)</f>
        <v>79</v>
      </c>
      <c r="C854" s="37"/>
      <c r="D854" s="334"/>
      <c r="E854" s="830" t="s">
        <v>1179</v>
      </c>
      <c r="F854" s="36" t="s">
        <v>1180</v>
      </c>
      <c r="G854" s="34" t="s">
        <v>17</v>
      </c>
      <c r="H854" s="38"/>
      <c r="I854" s="34" t="s">
        <v>50</v>
      </c>
      <c r="J854" s="390">
        <v>39342</v>
      </c>
      <c r="K854" s="218">
        <f t="shared" ca="1" si="15"/>
        <v>15</v>
      </c>
      <c r="L854" s="37" t="s">
        <v>113</v>
      </c>
      <c r="M854" s="218" t="s">
        <v>35</v>
      </c>
      <c r="N854" s="216"/>
      <c r="O854" s="38"/>
    </row>
    <row r="855" spans="1:15">
      <c r="A855" s="7">
        <f>ROWS($A$3:A855)</f>
        <v>853</v>
      </c>
      <c r="B855" s="7">
        <f>ROWS($B$776:B855)</f>
        <v>80</v>
      </c>
      <c r="C855" s="37">
        <v>18</v>
      </c>
      <c r="D855" s="829" t="s">
        <v>1181</v>
      </c>
      <c r="E855" s="830" t="s">
        <v>1182</v>
      </c>
      <c r="F855" s="41" t="s">
        <v>1183</v>
      </c>
      <c r="G855" s="34" t="s">
        <v>17</v>
      </c>
      <c r="H855" s="38"/>
      <c r="I855" s="34" t="s">
        <v>23</v>
      </c>
      <c r="J855" s="390">
        <v>16935</v>
      </c>
      <c r="K855" s="218">
        <f t="shared" ca="1" si="15"/>
        <v>76</v>
      </c>
      <c r="L855" s="37" t="s">
        <v>24</v>
      </c>
      <c r="M855" s="219" t="s">
        <v>360</v>
      </c>
      <c r="N855" s="216"/>
      <c r="O855" s="38"/>
    </row>
    <row r="856" spans="1:15">
      <c r="A856" s="7">
        <f>ROWS($A$3:A856)</f>
        <v>854</v>
      </c>
      <c r="B856" s="7">
        <f>ROWS($B$776:B856)</f>
        <v>81</v>
      </c>
      <c r="C856" s="37"/>
      <c r="D856" s="334"/>
      <c r="E856" s="830" t="s">
        <v>1185</v>
      </c>
      <c r="F856" s="36" t="s">
        <v>1186</v>
      </c>
      <c r="G856" s="38"/>
      <c r="H856" s="335" t="s">
        <v>7</v>
      </c>
      <c r="I856" s="34" t="s">
        <v>23</v>
      </c>
      <c r="J856" s="390">
        <v>19855</v>
      </c>
      <c r="K856" s="218">
        <f t="shared" ca="1" si="15"/>
        <v>68</v>
      </c>
      <c r="L856" s="37" t="s">
        <v>24</v>
      </c>
      <c r="M856" s="218" t="s">
        <v>42</v>
      </c>
      <c r="N856" s="216"/>
      <c r="O856" s="38"/>
    </row>
    <row r="857" spans="1:15">
      <c r="A857" s="7">
        <f>ROWS($A$3:A857)</f>
        <v>855</v>
      </c>
      <c r="B857" s="7">
        <f>ROWS($B$776:B857)</f>
        <v>82</v>
      </c>
      <c r="C857" s="37">
        <v>19</v>
      </c>
      <c r="D857" s="829" t="s">
        <v>1187</v>
      </c>
      <c r="E857" s="830" t="s">
        <v>1188</v>
      </c>
      <c r="F857" s="41" t="s">
        <v>1189</v>
      </c>
      <c r="G857" s="34" t="s">
        <v>17</v>
      </c>
      <c r="H857" s="38"/>
      <c r="I857" s="34" t="s">
        <v>50</v>
      </c>
      <c r="J857" s="390">
        <v>25135</v>
      </c>
      <c r="K857" s="218">
        <f t="shared" ca="1" si="15"/>
        <v>54</v>
      </c>
      <c r="L857" s="37" t="s">
        <v>24</v>
      </c>
      <c r="M857" s="219" t="s">
        <v>20</v>
      </c>
      <c r="N857" s="216"/>
      <c r="O857" s="38"/>
    </row>
    <row r="858" spans="1:15">
      <c r="A858" s="7">
        <f>ROWS($A$3:A858)</f>
        <v>856</v>
      </c>
      <c r="B858" s="7">
        <f>ROWS($B$776:B858)</f>
        <v>83</v>
      </c>
      <c r="C858" s="37"/>
      <c r="D858" s="334"/>
      <c r="E858" s="830" t="s">
        <v>1191</v>
      </c>
      <c r="F858" s="36" t="s">
        <v>1192</v>
      </c>
      <c r="G858" s="38"/>
      <c r="H858" s="335" t="s">
        <v>7</v>
      </c>
      <c r="I858" s="34" t="s">
        <v>23</v>
      </c>
      <c r="J858" s="390">
        <v>27322</v>
      </c>
      <c r="K858" s="218">
        <f t="shared" ca="1" si="15"/>
        <v>48</v>
      </c>
      <c r="L858" s="37" t="s">
        <v>24</v>
      </c>
      <c r="M858" s="218" t="s">
        <v>20</v>
      </c>
      <c r="N858" s="216"/>
      <c r="O858" s="38"/>
    </row>
    <row r="859" spans="1:15">
      <c r="A859" s="7">
        <f>ROWS($A$3:A859)</f>
        <v>857</v>
      </c>
      <c r="B859" s="7">
        <f>ROWS($B$776:B859)</f>
        <v>84</v>
      </c>
      <c r="C859" s="37">
        <v>20</v>
      </c>
      <c r="D859" s="829" t="s">
        <v>1193</v>
      </c>
      <c r="E859" s="830" t="s">
        <v>1194</v>
      </c>
      <c r="F859" s="41" t="s">
        <v>1195</v>
      </c>
      <c r="G859" s="34" t="s">
        <v>17</v>
      </c>
      <c r="H859" s="38"/>
      <c r="I859" s="34" t="s">
        <v>50</v>
      </c>
      <c r="J859" s="390">
        <v>24034</v>
      </c>
      <c r="K859" s="218">
        <f t="shared" ca="1" si="15"/>
        <v>57</v>
      </c>
      <c r="L859" s="37" t="s">
        <v>98</v>
      </c>
      <c r="M859" s="219" t="s">
        <v>20</v>
      </c>
      <c r="N859" s="216"/>
      <c r="O859" s="38"/>
    </row>
    <row r="860" spans="1:15">
      <c r="A860" s="7">
        <f>ROWS($A$3:A860)</f>
        <v>858</v>
      </c>
      <c r="B860" s="7">
        <f>ROWS($B$776:B860)</f>
        <v>85</v>
      </c>
      <c r="C860" s="37">
        <v>21</v>
      </c>
      <c r="D860" s="829" t="s">
        <v>1196</v>
      </c>
      <c r="E860" s="830" t="s">
        <v>1197</v>
      </c>
      <c r="F860" s="41" t="s">
        <v>1198</v>
      </c>
      <c r="G860" s="38" t="s">
        <v>17</v>
      </c>
      <c r="H860" s="38"/>
      <c r="I860" s="34" t="s">
        <v>50</v>
      </c>
      <c r="J860" s="390">
        <v>26787</v>
      </c>
      <c r="K860" s="218">
        <f t="shared" ca="1" si="15"/>
        <v>49</v>
      </c>
      <c r="L860" s="37" t="s">
        <v>19</v>
      </c>
      <c r="M860" s="219" t="s">
        <v>20</v>
      </c>
      <c r="N860" s="216"/>
      <c r="O860" s="38"/>
    </row>
    <row r="861" spans="1:15">
      <c r="A861" s="7">
        <f>ROWS($A$3:A861)</f>
        <v>859</v>
      </c>
      <c r="B861" s="7">
        <f>ROWS($B$776:B861)</f>
        <v>86</v>
      </c>
      <c r="C861" s="37"/>
      <c r="D861" s="334"/>
      <c r="E861" s="830" t="s">
        <v>1200</v>
      </c>
      <c r="F861" s="36" t="s">
        <v>1201</v>
      </c>
      <c r="G861" s="38"/>
      <c r="H861" s="335" t="s">
        <v>7</v>
      </c>
      <c r="I861" s="34" t="s">
        <v>738</v>
      </c>
      <c r="J861" s="390">
        <v>25995</v>
      </c>
      <c r="K861" s="218">
        <f t="shared" ca="1" si="15"/>
        <v>51</v>
      </c>
      <c r="L861" s="37" t="s">
        <v>19</v>
      </c>
      <c r="M861" s="218" t="s">
        <v>47</v>
      </c>
      <c r="N861" s="216"/>
      <c r="O861" s="38"/>
    </row>
    <row r="862" spans="1:15">
      <c r="A862" s="7">
        <f>ROWS($A$3:A862)</f>
        <v>860</v>
      </c>
      <c r="B862" s="7">
        <f>ROWS($B$776:B862)</f>
        <v>87</v>
      </c>
      <c r="C862" s="37"/>
      <c r="D862" s="334"/>
      <c r="E862" s="830" t="s">
        <v>1202</v>
      </c>
      <c r="F862" s="36" t="s">
        <v>1203</v>
      </c>
      <c r="G862" s="34" t="s">
        <v>17</v>
      </c>
      <c r="H862" s="38"/>
      <c r="I862" s="34" t="s">
        <v>738</v>
      </c>
      <c r="J862" s="390">
        <v>36326</v>
      </c>
      <c r="K862" s="218">
        <f t="shared" ca="1" si="15"/>
        <v>23</v>
      </c>
      <c r="L862" s="37" t="s">
        <v>19</v>
      </c>
      <c r="M862" s="218" t="s">
        <v>74</v>
      </c>
      <c r="N862" s="216"/>
      <c r="O862" s="38"/>
    </row>
    <row r="863" spans="1:15">
      <c r="A863" s="7">
        <f>ROWS($A$3:A863)</f>
        <v>861</v>
      </c>
      <c r="B863" s="7">
        <f>ROWS($B$776:B863)</f>
        <v>88</v>
      </c>
      <c r="C863" s="37"/>
      <c r="D863" s="334"/>
      <c r="E863" s="830" t="s">
        <v>1204</v>
      </c>
      <c r="F863" s="36" t="s">
        <v>1205</v>
      </c>
      <c r="G863" s="34" t="s">
        <v>17</v>
      </c>
      <c r="H863" s="38"/>
      <c r="I863" s="34" t="s">
        <v>738</v>
      </c>
      <c r="J863" s="390">
        <v>37010</v>
      </c>
      <c r="K863" s="218">
        <f t="shared" ca="1" si="15"/>
        <v>21</v>
      </c>
      <c r="L863" s="37" t="s">
        <v>19</v>
      </c>
      <c r="M863" s="218" t="s">
        <v>74</v>
      </c>
      <c r="N863" s="216"/>
      <c r="O863" s="38"/>
    </row>
    <row r="864" spans="1:15">
      <c r="A864" s="7">
        <f>ROWS($A$3:A864)</f>
        <v>862</v>
      </c>
      <c r="B864" s="7">
        <f>ROWS($B$776:B864)</f>
        <v>89</v>
      </c>
      <c r="C864" s="37"/>
      <c r="D864" s="334"/>
      <c r="E864" s="830" t="s">
        <v>1206</v>
      </c>
      <c r="F864" s="36" t="s">
        <v>1207</v>
      </c>
      <c r="G864" s="38"/>
      <c r="H864" s="335" t="s">
        <v>7</v>
      </c>
      <c r="I864" s="34" t="s">
        <v>738</v>
      </c>
      <c r="J864" s="390">
        <v>37933</v>
      </c>
      <c r="K864" s="218">
        <f t="shared" ca="1" si="15"/>
        <v>19</v>
      </c>
      <c r="L864" s="37" t="s">
        <v>19</v>
      </c>
      <c r="M864" s="218" t="s">
        <v>35</v>
      </c>
      <c r="N864" s="216"/>
      <c r="O864" s="38"/>
    </row>
    <row r="865" spans="1:15">
      <c r="A865" s="7">
        <f>ROWS($A$3:A865)</f>
        <v>863</v>
      </c>
      <c r="B865" s="7">
        <f>ROWS($B$776:B865)</f>
        <v>90</v>
      </c>
      <c r="C865" s="37"/>
      <c r="D865" s="334"/>
      <c r="E865" s="830" t="s">
        <v>1208</v>
      </c>
      <c r="F865" s="36" t="s">
        <v>1209</v>
      </c>
      <c r="G865" s="38"/>
      <c r="H865" s="335" t="s">
        <v>7</v>
      </c>
      <c r="I865" s="34" t="s">
        <v>738</v>
      </c>
      <c r="J865" s="390">
        <v>38626</v>
      </c>
      <c r="K865" s="218">
        <f t="shared" ca="1" si="15"/>
        <v>17</v>
      </c>
      <c r="L865" s="37" t="s">
        <v>24</v>
      </c>
      <c r="M865" s="218" t="s">
        <v>35</v>
      </c>
      <c r="N865" s="216"/>
      <c r="O865" s="38"/>
    </row>
    <row r="866" spans="1:15">
      <c r="A866" s="7">
        <f>ROWS($A$3:A866)</f>
        <v>864</v>
      </c>
      <c r="B866" s="7">
        <f>ROWS($B$776:B866)</f>
        <v>91</v>
      </c>
      <c r="C866" s="37">
        <v>22</v>
      </c>
      <c r="D866" s="829" t="s">
        <v>1210</v>
      </c>
      <c r="E866" s="830" t="s">
        <v>1211</v>
      </c>
      <c r="F866" s="41" t="s">
        <v>1212</v>
      </c>
      <c r="G866" s="34" t="s">
        <v>17</v>
      </c>
      <c r="H866" s="38"/>
      <c r="I866" s="34" t="s">
        <v>23</v>
      </c>
      <c r="J866" s="390">
        <v>29435</v>
      </c>
      <c r="K866" s="218">
        <f t="shared" ca="1" si="15"/>
        <v>42</v>
      </c>
      <c r="L866" s="37" t="s">
        <v>113</v>
      </c>
      <c r="M866" s="219" t="s">
        <v>20</v>
      </c>
      <c r="N866" s="216"/>
      <c r="O866" s="38"/>
    </row>
    <row r="867" spans="1:15">
      <c r="A867" s="7">
        <f>ROWS($A$3:A867)</f>
        <v>865</v>
      </c>
      <c r="B867" s="7">
        <f>ROWS($B$776:B867)</f>
        <v>92</v>
      </c>
      <c r="C867" s="37"/>
      <c r="D867" s="334"/>
      <c r="E867" s="830" t="s">
        <v>1214</v>
      </c>
      <c r="F867" s="36" t="s">
        <v>1215</v>
      </c>
      <c r="G867" s="38"/>
      <c r="H867" s="335" t="s">
        <v>7</v>
      </c>
      <c r="I867" s="34" t="s">
        <v>1216</v>
      </c>
      <c r="J867" s="390">
        <v>30480</v>
      </c>
      <c r="K867" s="218">
        <f t="shared" ca="1" si="15"/>
        <v>39</v>
      </c>
      <c r="L867" s="37" t="s">
        <v>113</v>
      </c>
      <c r="M867" s="218" t="s">
        <v>20</v>
      </c>
      <c r="N867" s="216"/>
      <c r="O867" s="38"/>
    </row>
    <row r="868" spans="1:15">
      <c r="A868" s="7">
        <f>ROWS($A$3:A868)</f>
        <v>866</v>
      </c>
      <c r="B868" s="7">
        <f>ROWS($B$776:B868)</f>
        <v>93</v>
      </c>
      <c r="C868" s="37"/>
      <c r="D868" s="334"/>
      <c r="E868" s="830" t="s">
        <v>1217</v>
      </c>
      <c r="F868" s="36" t="s">
        <v>1218</v>
      </c>
      <c r="G868" s="38"/>
      <c r="H868" s="335" t="s">
        <v>7</v>
      </c>
      <c r="I868" s="34" t="s">
        <v>50</v>
      </c>
      <c r="J868" s="390">
        <v>42011</v>
      </c>
      <c r="K868" s="218">
        <f t="shared" ca="1" si="15"/>
        <v>7</v>
      </c>
      <c r="L868" s="37" t="s">
        <v>38</v>
      </c>
      <c r="M868" s="218" t="s">
        <v>52</v>
      </c>
      <c r="N868" s="216"/>
      <c r="O868" s="38"/>
    </row>
    <row r="869" spans="1:15">
      <c r="A869" s="7">
        <f>ROWS($A$3:A869)</f>
        <v>867</v>
      </c>
      <c r="B869" s="7">
        <f>ROWS($B$776:B869)</f>
        <v>94</v>
      </c>
      <c r="C869" s="37">
        <v>23</v>
      </c>
      <c r="D869" s="829" t="s">
        <v>1219</v>
      </c>
      <c r="E869" s="830" t="s">
        <v>1220</v>
      </c>
      <c r="F869" s="41" t="s">
        <v>1221</v>
      </c>
      <c r="G869" s="38"/>
      <c r="H869" s="335" t="s">
        <v>7</v>
      </c>
      <c r="I869" s="34" t="s">
        <v>1222</v>
      </c>
      <c r="J869" s="390">
        <v>21754</v>
      </c>
      <c r="K869" s="218">
        <f t="shared" ca="1" si="15"/>
        <v>63</v>
      </c>
      <c r="L869" s="37" t="s">
        <v>46</v>
      </c>
      <c r="M869" s="219" t="s">
        <v>429</v>
      </c>
      <c r="N869" s="216"/>
      <c r="O869" s="38"/>
    </row>
    <row r="870" spans="1:15">
      <c r="A870" s="7">
        <f>ROWS($A$3:A870)</f>
        <v>868</v>
      </c>
      <c r="B870" s="7">
        <f>ROWS($B$776:B870)</f>
        <v>95</v>
      </c>
      <c r="C870" s="220">
        <v>24</v>
      </c>
      <c r="D870" s="224" t="s">
        <v>1224</v>
      </c>
      <c r="E870" s="225" t="s">
        <v>1225</v>
      </c>
      <c r="F870" s="226" t="s">
        <v>1226</v>
      </c>
      <c r="G870" s="220" t="s">
        <v>17</v>
      </c>
      <c r="H870" s="38"/>
      <c r="I870" s="239" t="s">
        <v>50</v>
      </c>
      <c r="J870" s="393">
        <v>33623</v>
      </c>
      <c r="K870" s="218">
        <f t="shared" ca="1" si="15"/>
        <v>30</v>
      </c>
      <c r="L870" s="220" t="s">
        <v>19</v>
      </c>
      <c r="M870" s="220" t="s">
        <v>42</v>
      </c>
      <c r="N870" s="216"/>
      <c r="O870" s="38"/>
    </row>
    <row r="871" spans="1:15">
      <c r="A871" s="7">
        <f>ROWS($A$3:A871)</f>
        <v>869</v>
      </c>
      <c r="B871" s="7">
        <f>ROWS($B$776:B871)</f>
        <v>96</v>
      </c>
      <c r="C871" s="215"/>
      <c r="D871" s="227"/>
      <c r="E871" s="228" t="s">
        <v>1227</v>
      </c>
      <c r="F871" s="229" t="s">
        <v>1228</v>
      </c>
      <c r="G871" s="38"/>
      <c r="H871" s="215" t="s">
        <v>7</v>
      </c>
      <c r="I871" s="241" t="s">
        <v>1229</v>
      </c>
      <c r="J871" s="393">
        <v>34417</v>
      </c>
      <c r="K871" s="218">
        <f t="shared" ca="1" si="15"/>
        <v>28</v>
      </c>
      <c r="L871" s="215" t="s">
        <v>19</v>
      </c>
      <c r="M871" s="215" t="s">
        <v>42</v>
      </c>
      <c r="N871" s="216"/>
      <c r="O871" s="38"/>
    </row>
    <row r="872" spans="1:15">
      <c r="A872" s="7">
        <f>ROWS($A$3:A872)</f>
        <v>870</v>
      </c>
      <c r="B872" s="7">
        <f>ROWS($B$776:B872)</f>
        <v>97</v>
      </c>
      <c r="C872" s="215"/>
      <c r="D872" s="227"/>
      <c r="E872" s="833" t="s">
        <v>1230</v>
      </c>
      <c r="F872" s="229" t="s">
        <v>1231</v>
      </c>
      <c r="G872" s="215" t="s">
        <v>17</v>
      </c>
      <c r="H872" s="38"/>
      <c r="I872" s="241" t="s">
        <v>50</v>
      </c>
      <c r="J872" s="393">
        <v>44279</v>
      </c>
      <c r="K872" s="218">
        <f t="shared" ca="1" si="15"/>
        <v>1</v>
      </c>
      <c r="L872" s="215" t="s">
        <v>51</v>
      </c>
      <c r="M872" s="215" t="s">
        <v>798</v>
      </c>
      <c r="N872" s="216"/>
      <c r="O872" s="38"/>
    </row>
    <row r="873" spans="1:15">
      <c r="A873" s="7">
        <f>ROWS($A$3:A873)</f>
        <v>871</v>
      </c>
      <c r="B873" s="7">
        <f>ROWS($B$776:B873)</f>
        <v>98</v>
      </c>
      <c r="C873" s="37">
        <v>25</v>
      </c>
      <c r="D873" s="834" t="s">
        <v>1232</v>
      </c>
      <c r="E873" s="835" t="s">
        <v>1233</v>
      </c>
      <c r="F873" s="836" t="s">
        <v>1234</v>
      </c>
      <c r="G873" s="837" t="s">
        <v>17</v>
      </c>
      <c r="H873" s="38"/>
      <c r="I873" s="34" t="s">
        <v>1235</v>
      </c>
      <c r="J873" s="394" t="str">
        <f>MID(E873,7,2)&amp;"/"&amp;MID(E873,9,2)&amp;"/"&amp;MID(E873,11,2)</f>
        <v>25/05/73</v>
      </c>
      <c r="K873" s="218">
        <f t="shared" ref="K873:K901" ca="1" si="16">ROUNDDOWN(YEARFRAC(J873,TODAY(),1),0)</f>
        <v>49</v>
      </c>
      <c r="L873" s="838" t="s">
        <v>19</v>
      </c>
      <c r="M873" s="219" t="s">
        <v>42</v>
      </c>
      <c r="N873" s="216"/>
      <c r="O873" s="38"/>
    </row>
    <row r="874" spans="1:15">
      <c r="A874" s="7">
        <f>ROWS($A$3:A874)</f>
        <v>872</v>
      </c>
      <c r="B874" s="7">
        <f>ROWS($B$776:B874)</f>
        <v>99</v>
      </c>
      <c r="C874" s="37"/>
      <c r="D874" s="334"/>
      <c r="E874" s="835" t="s">
        <v>1236</v>
      </c>
      <c r="F874" s="232" t="s">
        <v>1237</v>
      </c>
      <c r="G874" s="38"/>
      <c r="H874" s="838" t="s">
        <v>7</v>
      </c>
      <c r="I874" s="34" t="s">
        <v>81</v>
      </c>
      <c r="J874" s="394" t="str">
        <f>MID(E874,7,2)-40&amp;"/"&amp;MID(E874,9,2)&amp;"/"&amp;MID(E874,11,2)</f>
        <v>23/04/74</v>
      </c>
      <c r="K874" s="218">
        <f t="shared" ca="1" si="16"/>
        <v>48</v>
      </c>
      <c r="L874" s="838" t="s">
        <v>24</v>
      </c>
      <c r="M874" s="839" t="s">
        <v>47</v>
      </c>
      <c r="N874" s="216"/>
      <c r="O874" s="38"/>
    </row>
    <row r="875" spans="1:15">
      <c r="A875" s="7">
        <f>ROWS($A$3:A875)</f>
        <v>873</v>
      </c>
      <c r="B875" s="7">
        <f>ROWS($B$776:B875)</f>
        <v>100</v>
      </c>
      <c r="C875" s="37"/>
      <c r="D875" s="334"/>
      <c r="E875" s="830" t="s">
        <v>1238</v>
      </c>
      <c r="F875" s="233" t="s">
        <v>1239</v>
      </c>
      <c r="G875" s="37" t="s">
        <v>17</v>
      </c>
      <c r="H875" s="38"/>
      <c r="I875" s="34" t="s">
        <v>81</v>
      </c>
      <c r="J875" s="395">
        <v>34082</v>
      </c>
      <c r="K875" s="218">
        <f t="shared" ca="1" si="16"/>
        <v>29</v>
      </c>
      <c r="L875" s="37" t="s">
        <v>19</v>
      </c>
      <c r="M875" s="219" t="s">
        <v>74</v>
      </c>
      <c r="N875" s="216"/>
      <c r="O875" s="38"/>
    </row>
    <row r="876" spans="1:15">
      <c r="A876" s="7">
        <f>ROWS($A$3:A876)</f>
        <v>874</v>
      </c>
      <c r="B876" s="7">
        <f>ROWS($B$776:B876)</f>
        <v>101</v>
      </c>
      <c r="C876" s="37">
        <v>26</v>
      </c>
      <c r="D876" s="210" t="s">
        <v>1240</v>
      </c>
      <c r="E876" s="35" t="s">
        <v>1241</v>
      </c>
      <c r="F876" s="234" t="s">
        <v>1242</v>
      </c>
      <c r="G876" s="37" t="s">
        <v>17</v>
      </c>
      <c r="H876" s="38"/>
      <c r="I876" s="34" t="s">
        <v>81</v>
      </c>
      <c r="J876" s="395">
        <v>30848</v>
      </c>
      <c r="K876" s="218">
        <f t="shared" ca="1" si="16"/>
        <v>38</v>
      </c>
      <c r="L876" s="37" t="s">
        <v>19</v>
      </c>
      <c r="M876" s="396" t="s">
        <v>42</v>
      </c>
      <c r="N876" s="216"/>
      <c r="O876" s="38"/>
    </row>
    <row r="877" spans="1:15">
      <c r="A877" s="7">
        <f>ROWS($A$3:A877)</f>
        <v>875</v>
      </c>
      <c r="B877" s="7">
        <f>ROWS($B$776:B877)</f>
        <v>102</v>
      </c>
      <c r="C877" s="37"/>
      <c r="D877" s="334"/>
      <c r="E877" s="35" t="s">
        <v>1244</v>
      </c>
      <c r="F877" s="235" t="s">
        <v>1245</v>
      </c>
      <c r="G877" s="38"/>
      <c r="H877" s="37" t="s">
        <v>7</v>
      </c>
      <c r="I877" s="34" t="s">
        <v>50</v>
      </c>
      <c r="J877" s="395">
        <v>30616</v>
      </c>
      <c r="K877" s="218">
        <f t="shared" ca="1" si="16"/>
        <v>39</v>
      </c>
      <c r="L877" s="37" t="s">
        <v>98</v>
      </c>
      <c r="M877" s="396" t="s">
        <v>1246</v>
      </c>
      <c r="N877" s="216"/>
      <c r="O877" s="38"/>
    </row>
    <row r="878" spans="1:15">
      <c r="A878" s="7">
        <f>ROWS($A$3:A878)</f>
        <v>876</v>
      </c>
      <c r="B878" s="7">
        <f>ROWS($B$776:B878)</f>
        <v>103</v>
      </c>
      <c r="C878" s="37">
        <v>27</v>
      </c>
      <c r="D878" s="829" t="s">
        <v>1247</v>
      </c>
      <c r="E878" s="830" t="s">
        <v>1248</v>
      </c>
      <c r="F878" s="51" t="s">
        <v>1249</v>
      </c>
      <c r="G878" s="37" t="s">
        <v>17</v>
      </c>
      <c r="H878" s="38"/>
      <c r="I878" s="34" t="s">
        <v>23</v>
      </c>
      <c r="J878" s="395">
        <v>28868</v>
      </c>
      <c r="K878" s="218">
        <f t="shared" ca="1" si="16"/>
        <v>43</v>
      </c>
      <c r="L878" s="37" t="s">
        <v>1250</v>
      </c>
      <c r="M878" s="218" t="s">
        <v>42</v>
      </c>
      <c r="N878" s="216"/>
      <c r="O878" s="38"/>
    </row>
    <row r="879" spans="1:15">
      <c r="A879" s="7">
        <f>ROWS($A$3:A879)</f>
        <v>877</v>
      </c>
      <c r="B879" s="7">
        <f>ROWS($B$776:B879)</f>
        <v>104</v>
      </c>
      <c r="C879" s="37"/>
      <c r="D879" s="334"/>
      <c r="E879" s="830" t="s">
        <v>1251</v>
      </c>
      <c r="F879" s="233" t="s">
        <v>1252</v>
      </c>
      <c r="G879" s="38"/>
      <c r="H879" s="37" t="s">
        <v>7</v>
      </c>
      <c r="I879" s="34" t="s">
        <v>1253</v>
      </c>
      <c r="J879" s="395">
        <v>29592</v>
      </c>
      <c r="K879" s="218">
        <f t="shared" ca="1" si="16"/>
        <v>41</v>
      </c>
      <c r="L879" s="37" t="s">
        <v>19</v>
      </c>
      <c r="M879" s="218" t="s">
        <v>47</v>
      </c>
      <c r="N879" s="216"/>
      <c r="O879" s="38"/>
    </row>
    <row r="880" spans="1:15">
      <c r="A880" s="7">
        <f>ROWS($A$3:A880)</f>
        <v>878</v>
      </c>
      <c r="B880" s="7">
        <f>ROWS($B$776:B880)</f>
        <v>105</v>
      </c>
      <c r="C880" s="37"/>
      <c r="D880" s="334"/>
      <c r="E880" s="830" t="s">
        <v>1254</v>
      </c>
      <c r="F880" s="233" t="s">
        <v>1255</v>
      </c>
      <c r="G880" s="37" t="s">
        <v>17</v>
      </c>
      <c r="H880" s="38"/>
      <c r="I880" s="34" t="s">
        <v>393</v>
      </c>
      <c r="J880" s="395">
        <v>39125</v>
      </c>
      <c r="K880" s="218">
        <f t="shared" ca="1" si="16"/>
        <v>15</v>
      </c>
      <c r="L880" s="37" t="s">
        <v>24</v>
      </c>
      <c r="M880" s="218" t="s">
        <v>751</v>
      </c>
      <c r="N880" s="216"/>
      <c r="O880" s="38"/>
    </row>
    <row r="881" spans="1:15">
      <c r="A881" s="7">
        <f>ROWS($A$3:A881)</f>
        <v>879</v>
      </c>
      <c r="B881" s="7">
        <f>ROWS($B$776:B881)</f>
        <v>106</v>
      </c>
      <c r="C881" s="37"/>
      <c r="D881" s="334"/>
      <c r="E881" s="830" t="s">
        <v>1256</v>
      </c>
      <c r="F881" s="233" t="s">
        <v>1257</v>
      </c>
      <c r="G881" s="38"/>
      <c r="H881" s="37" t="s">
        <v>7</v>
      </c>
      <c r="I881" s="34" t="s">
        <v>50</v>
      </c>
      <c r="J881" s="395">
        <v>40599</v>
      </c>
      <c r="K881" s="218">
        <f t="shared" ca="1" si="16"/>
        <v>11</v>
      </c>
      <c r="L881" s="37" t="s">
        <v>867</v>
      </c>
      <c r="M881" s="218" t="s">
        <v>751</v>
      </c>
      <c r="N881" s="216"/>
      <c r="O881" s="38"/>
    </row>
    <row r="882" spans="1:15">
      <c r="A882" s="7">
        <f>ROWS($A$3:A882)</f>
        <v>880</v>
      </c>
      <c r="B882" s="7">
        <f>ROWS($B$776:B882)</f>
        <v>107</v>
      </c>
      <c r="C882" s="37"/>
      <c r="D882" s="334"/>
      <c r="E882" s="830" t="s">
        <v>1258</v>
      </c>
      <c r="F882" s="233" t="s">
        <v>1259</v>
      </c>
      <c r="G882" s="37" t="s">
        <v>17</v>
      </c>
      <c r="H882" s="38"/>
      <c r="I882" s="34" t="s">
        <v>1260</v>
      </c>
      <c r="J882" s="395">
        <v>43069</v>
      </c>
      <c r="K882" s="218">
        <f t="shared" ca="1" si="16"/>
        <v>5</v>
      </c>
      <c r="L882" s="37" t="s">
        <v>51</v>
      </c>
      <c r="M882" s="245" t="s">
        <v>798</v>
      </c>
      <c r="N882" s="216"/>
      <c r="O882" s="38"/>
    </row>
    <row r="883" spans="1:15">
      <c r="A883" s="7">
        <f>ROWS($A$3:A883)</f>
        <v>881</v>
      </c>
      <c r="B883" s="7">
        <f>ROWS($B$776:B883)</f>
        <v>108</v>
      </c>
      <c r="C883" s="37">
        <v>28</v>
      </c>
      <c r="D883" s="829" t="s">
        <v>1261</v>
      </c>
      <c r="E883" s="35" t="s">
        <v>1262</v>
      </c>
      <c r="F883" s="236" t="s">
        <v>1263</v>
      </c>
      <c r="G883" s="38" t="s">
        <v>17</v>
      </c>
      <c r="H883" s="38"/>
      <c r="I883" s="34" t="s">
        <v>50</v>
      </c>
      <c r="J883" s="395">
        <v>36902</v>
      </c>
      <c r="K883" s="218">
        <f t="shared" ca="1" si="16"/>
        <v>21</v>
      </c>
      <c r="L883" s="37" t="s">
        <v>19</v>
      </c>
      <c r="M883" s="218" t="s">
        <v>42</v>
      </c>
      <c r="N883" s="216"/>
      <c r="O883" s="38"/>
    </row>
    <row r="884" spans="1:15">
      <c r="A884" s="7">
        <f>ROWS($A$3:A884)</f>
        <v>882</v>
      </c>
      <c r="B884" s="7">
        <f>ROWS($B$776:B884)</f>
        <v>109</v>
      </c>
      <c r="C884" s="37"/>
      <c r="D884" s="334"/>
      <c r="E884" s="35" t="s">
        <v>1264</v>
      </c>
      <c r="F884" s="233" t="s">
        <v>1265</v>
      </c>
      <c r="G884" s="38"/>
      <c r="H884" s="37" t="s">
        <v>7</v>
      </c>
      <c r="I884" s="34" t="s">
        <v>1266</v>
      </c>
      <c r="J884" s="395">
        <v>37198</v>
      </c>
      <c r="K884" s="218">
        <f t="shared" ca="1" si="16"/>
        <v>21</v>
      </c>
      <c r="L884" s="37" t="s">
        <v>19</v>
      </c>
      <c r="M884" s="218" t="s">
        <v>42</v>
      </c>
      <c r="N884" s="216"/>
      <c r="O884" s="38"/>
    </row>
    <row r="885" spans="1:15">
      <c r="A885" s="7">
        <f>ROWS($A$3:A885)</f>
        <v>883</v>
      </c>
      <c r="B885" s="7">
        <f>ROWS($B$776:B885)</f>
        <v>110</v>
      </c>
      <c r="C885" s="37"/>
      <c r="D885" s="334"/>
      <c r="E885" s="35"/>
      <c r="F885" s="233" t="s">
        <v>1267</v>
      </c>
      <c r="G885" s="38"/>
      <c r="H885" s="37" t="s">
        <v>7</v>
      </c>
      <c r="I885" s="34" t="s">
        <v>50</v>
      </c>
      <c r="J885" s="395">
        <v>44169</v>
      </c>
      <c r="K885" s="218">
        <f t="shared" ca="1" si="16"/>
        <v>1</v>
      </c>
      <c r="L885" s="37" t="s">
        <v>51</v>
      </c>
      <c r="M885" s="245" t="s">
        <v>798</v>
      </c>
      <c r="N885" s="216"/>
      <c r="O885" s="38"/>
    </row>
    <row r="886" spans="1:15">
      <c r="A886" s="7">
        <f>ROWS($A$3:A886)</f>
        <v>884</v>
      </c>
      <c r="B886" s="7">
        <f>ROWS($B$776:B886)</f>
        <v>111</v>
      </c>
      <c r="C886" s="37">
        <v>29</v>
      </c>
      <c r="D886" s="829" t="s">
        <v>1268</v>
      </c>
      <c r="E886" s="35" t="s">
        <v>1269</v>
      </c>
      <c r="F886" s="236" t="s">
        <v>1270</v>
      </c>
      <c r="G886" s="38" t="s">
        <v>17</v>
      </c>
      <c r="H886" s="38"/>
      <c r="I886" s="34" t="s">
        <v>561</v>
      </c>
      <c r="J886" s="395">
        <v>32629</v>
      </c>
      <c r="K886" s="218">
        <f t="shared" ca="1" si="16"/>
        <v>33</v>
      </c>
      <c r="L886" s="37" t="s">
        <v>24</v>
      </c>
      <c r="M886" s="218" t="s">
        <v>1271</v>
      </c>
      <c r="N886" s="216"/>
      <c r="O886" s="38"/>
    </row>
    <row r="887" spans="1:15">
      <c r="A887" s="7">
        <f>ROWS($A$3:A887)</f>
        <v>885</v>
      </c>
      <c r="B887" s="7">
        <f>ROWS($B$776:B887)</f>
        <v>112</v>
      </c>
      <c r="C887" s="37"/>
      <c r="D887" s="334"/>
      <c r="E887" s="35" t="s">
        <v>1272</v>
      </c>
      <c r="F887" s="233" t="s">
        <v>1273</v>
      </c>
      <c r="G887" s="38"/>
      <c r="H887" s="37" t="s">
        <v>7</v>
      </c>
      <c r="I887" s="34" t="s">
        <v>1274</v>
      </c>
      <c r="J887" s="395">
        <v>32300</v>
      </c>
      <c r="K887" s="218">
        <f t="shared" ca="1" si="16"/>
        <v>34</v>
      </c>
      <c r="L887" s="37" t="s">
        <v>24</v>
      </c>
      <c r="M887" s="218" t="s">
        <v>772</v>
      </c>
      <c r="N887" s="216"/>
      <c r="O887" s="38"/>
    </row>
    <row r="888" spans="1:15">
      <c r="A888" s="7">
        <f>ROWS($A$3:A888)</f>
        <v>886</v>
      </c>
      <c r="B888" s="7">
        <f>ROWS($B$776:B888)</f>
        <v>113</v>
      </c>
      <c r="C888" s="37"/>
      <c r="D888" s="334"/>
      <c r="E888" s="35" t="s">
        <v>1275</v>
      </c>
      <c r="F888" s="233" t="s">
        <v>1276</v>
      </c>
      <c r="G888" s="38"/>
      <c r="H888" s="37" t="s">
        <v>7</v>
      </c>
      <c r="I888" s="34" t="s">
        <v>50</v>
      </c>
      <c r="J888" s="395">
        <v>42778</v>
      </c>
      <c r="K888" s="218">
        <f t="shared" ca="1" si="16"/>
        <v>5</v>
      </c>
      <c r="L888" s="37" t="s">
        <v>51</v>
      </c>
      <c r="M888" s="218" t="s">
        <v>798</v>
      </c>
      <c r="N888" s="216"/>
      <c r="O888" s="38"/>
    </row>
    <row r="889" spans="1:15">
      <c r="A889" s="7">
        <f>ROWS($A$3:A889)</f>
        <v>887</v>
      </c>
      <c r="B889" s="7">
        <f>ROWS($B$776:B889)</f>
        <v>114</v>
      </c>
      <c r="C889" s="37">
        <v>30</v>
      </c>
      <c r="D889" s="227" t="s">
        <v>1277</v>
      </c>
      <c r="E889" s="228" t="s">
        <v>1278</v>
      </c>
      <c r="F889" s="237" t="s">
        <v>1279</v>
      </c>
      <c r="G889" s="38"/>
      <c r="H889" s="391" t="s">
        <v>7</v>
      </c>
      <c r="I889" s="241" t="s">
        <v>1280</v>
      </c>
      <c r="J889" s="393">
        <v>25194</v>
      </c>
      <c r="K889" s="218">
        <f t="shared" ca="1" si="16"/>
        <v>53</v>
      </c>
      <c r="L889" s="215" t="s">
        <v>98</v>
      </c>
      <c r="M889" s="215" t="s">
        <v>47</v>
      </c>
      <c r="N889" s="216"/>
      <c r="O889" s="38"/>
    </row>
    <row r="890" spans="1:15">
      <c r="A890" s="7">
        <f>ROWS($A$3:A890)</f>
        <v>888</v>
      </c>
      <c r="B890" s="7">
        <f>ROWS($B$776:B890)</f>
        <v>115</v>
      </c>
      <c r="C890" s="37"/>
      <c r="D890" s="238"/>
      <c r="E890" s="50" t="s">
        <v>1281</v>
      </c>
      <c r="F890" s="229" t="s">
        <v>1282</v>
      </c>
      <c r="G890" s="38"/>
      <c r="H890" s="391" t="s">
        <v>7</v>
      </c>
      <c r="I890" s="241" t="s">
        <v>1283</v>
      </c>
      <c r="J890" s="393">
        <v>38180</v>
      </c>
      <c r="K890" s="218">
        <f t="shared" ca="1" si="16"/>
        <v>18</v>
      </c>
      <c r="L890" s="215" t="s">
        <v>19</v>
      </c>
      <c r="M890" s="215" t="s">
        <v>751</v>
      </c>
      <c r="N890" s="216"/>
      <c r="O890" s="38"/>
    </row>
    <row r="891" spans="1:15">
      <c r="A891" s="7">
        <f>ROWS($A$3:A891)</f>
        <v>889</v>
      </c>
      <c r="B891" s="7">
        <f>ROWS($B$776:B891)</f>
        <v>116</v>
      </c>
      <c r="C891" s="37"/>
      <c r="D891" s="238"/>
      <c r="E891" s="50" t="s">
        <v>1284</v>
      </c>
      <c r="F891" s="229" t="s">
        <v>1285</v>
      </c>
      <c r="G891" s="241" t="s">
        <v>17</v>
      </c>
      <c r="H891" s="38"/>
      <c r="I891" s="241" t="s">
        <v>50</v>
      </c>
      <c r="J891" s="393">
        <v>40058</v>
      </c>
      <c r="K891" s="218">
        <f t="shared" ca="1" si="16"/>
        <v>13</v>
      </c>
      <c r="L891" s="215" t="s">
        <v>113</v>
      </c>
      <c r="M891" s="215" t="s">
        <v>751</v>
      </c>
      <c r="N891" s="216"/>
      <c r="O891" s="38"/>
    </row>
    <row r="892" spans="1:15">
      <c r="A892" s="7">
        <f>ROWS($A$3:A892)</f>
        <v>890</v>
      </c>
      <c r="B892" s="7">
        <f>ROWS($B$776:B892)</f>
        <v>117</v>
      </c>
      <c r="C892" s="218">
        <v>31</v>
      </c>
      <c r="D892" s="238" t="s">
        <v>1286</v>
      </c>
      <c r="E892" s="50" t="s">
        <v>1287</v>
      </c>
      <c r="F892" s="51" t="s">
        <v>1288</v>
      </c>
      <c r="G892" s="241" t="s">
        <v>17</v>
      </c>
      <c r="H892" s="38"/>
      <c r="I892" s="277" t="s">
        <v>50</v>
      </c>
      <c r="J892" s="393">
        <v>27840</v>
      </c>
      <c r="K892" s="218">
        <f t="shared" ca="1" si="16"/>
        <v>46</v>
      </c>
      <c r="L892" s="215" t="s">
        <v>19</v>
      </c>
      <c r="M892" s="215" t="s">
        <v>30</v>
      </c>
      <c r="N892" s="216"/>
      <c r="O892" s="38"/>
    </row>
    <row r="893" spans="1:15">
      <c r="A893" s="7">
        <f>ROWS($A$3:A893)</f>
        <v>891</v>
      </c>
      <c r="B893" s="7">
        <f>ROWS($B$776:B893)</f>
        <v>118</v>
      </c>
      <c r="C893" s="218"/>
      <c r="D893" s="238"/>
      <c r="E893" s="50" t="s">
        <v>1289</v>
      </c>
      <c r="F893" s="229" t="s">
        <v>1290</v>
      </c>
      <c r="G893" s="38"/>
      <c r="H893" s="391" t="s">
        <v>7</v>
      </c>
      <c r="I893" s="277" t="s">
        <v>50</v>
      </c>
      <c r="J893" s="393">
        <v>29394</v>
      </c>
      <c r="K893" s="218">
        <f t="shared" ca="1" si="16"/>
        <v>42</v>
      </c>
      <c r="L893" s="215" t="s">
        <v>19</v>
      </c>
      <c r="M893" s="215" t="s">
        <v>47</v>
      </c>
      <c r="N893" s="216"/>
      <c r="O893" s="38"/>
    </row>
    <row r="894" spans="1:15">
      <c r="A894" s="7">
        <f>ROWS($A$3:A894)</f>
        <v>892</v>
      </c>
      <c r="B894" s="7">
        <f>ROWS($B$776:B894)</f>
        <v>119</v>
      </c>
      <c r="C894" s="218"/>
      <c r="D894" s="238"/>
      <c r="E894" s="50" t="s">
        <v>1291</v>
      </c>
      <c r="F894" s="229" t="s">
        <v>1292</v>
      </c>
      <c r="G894" s="38"/>
      <c r="H894" s="391" t="s">
        <v>7</v>
      </c>
      <c r="I894" s="277" t="s">
        <v>50</v>
      </c>
      <c r="J894" s="393">
        <v>37979</v>
      </c>
      <c r="K894" s="218">
        <f t="shared" ca="1" si="16"/>
        <v>18</v>
      </c>
      <c r="L894" s="215" t="s">
        <v>24</v>
      </c>
      <c r="M894" s="215" t="s">
        <v>751</v>
      </c>
      <c r="N894" s="216"/>
      <c r="O894" s="38"/>
    </row>
    <row r="895" spans="1:15">
      <c r="A895" s="7">
        <f>ROWS($A$3:A895)</f>
        <v>893</v>
      </c>
      <c r="B895" s="7">
        <f>ROWS($B$776:B895)</f>
        <v>120</v>
      </c>
      <c r="C895" s="218"/>
      <c r="D895" s="238"/>
      <c r="E895" s="50" t="s">
        <v>1293</v>
      </c>
      <c r="F895" s="229" t="s">
        <v>1294</v>
      </c>
      <c r="G895" s="38"/>
      <c r="H895" s="391" t="s">
        <v>7</v>
      </c>
      <c r="I895" s="277" t="s">
        <v>62</v>
      </c>
      <c r="J895" s="393">
        <v>38470</v>
      </c>
      <c r="K895" s="218">
        <f t="shared" ca="1" si="16"/>
        <v>17</v>
      </c>
      <c r="L895" s="215" t="s">
        <v>24</v>
      </c>
      <c r="M895" s="215" t="s">
        <v>751</v>
      </c>
      <c r="N895" s="216"/>
      <c r="O895" s="38"/>
    </row>
    <row r="896" spans="1:15">
      <c r="A896" s="7">
        <f>ROWS($A$3:A896)</f>
        <v>894</v>
      </c>
      <c r="B896" s="7">
        <f>ROWS($B$776:B896)</f>
        <v>121</v>
      </c>
      <c r="C896" s="218"/>
      <c r="D896" s="336"/>
      <c r="E896" s="231" t="s">
        <v>1295</v>
      </c>
      <c r="F896" s="232" t="s">
        <v>1296</v>
      </c>
      <c r="G896" s="38"/>
      <c r="H896" s="392" t="s">
        <v>7</v>
      </c>
      <c r="I896" s="278" t="s">
        <v>50</v>
      </c>
      <c r="J896" s="394">
        <v>39238</v>
      </c>
      <c r="K896" s="218">
        <f t="shared" ca="1" si="16"/>
        <v>15</v>
      </c>
      <c r="L896" s="218" t="s">
        <v>113</v>
      </c>
      <c r="M896" s="218" t="s">
        <v>751</v>
      </c>
      <c r="N896" s="216"/>
      <c r="O896" s="38"/>
    </row>
    <row r="897" spans="1:15">
      <c r="A897" s="7">
        <f>ROWS($A$3:A897)</f>
        <v>895</v>
      </c>
      <c r="B897" s="7">
        <f>ROWS($B$776:B897)</f>
        <v>122</v>
      </c>
      <c r="C897" s="245"/>
      <c r="D897" s="338"/>
      <c r="E897" s="247" t="s">
        <v>1297</v>
      </c>
      <c r="F897" s="248" t="s">
        <v>1298</v>
      </c>
      <c r="G897" s="337" t="s">
        <v>17</v>
      </c>
      <c r="H897" s="38"/>
      <c r="I897" s="279" t="s">
        <v>50</v>
      </c>
      <c r="J897" s="397">
        <v>40511</v>
      </c>
      <c r="K897" s="245">
        <f t="shared" ca="1" si="16"/>
        <v>12</v>
      </c>
      <c r="L897" s="245" t="s">
        <v>38</v>
      </c>
      <c r="M897" s="245" t="s">
        <v>751</v>
      </c>
      <c r="N897" s="216"/>
      <c r="O897" s="38"/>
    </row>
    <row r="898" spans="1:15">
      <c r="A898" s="249">
        <f>ROWS($A$3:A898)</f>
        <v>896</v>
      </c>
      <c r="B898" s="249">
        <f>ROWS($B$776:B898)</f>
        <v>123</v>
      </c>
      <c r="C898" s="245"/>
      <c r="D898" s="338"/>
      <c r="E898" s="247" t="s">
        <v>1299</v>
      </c>
      <c r="F898" s="248" t="s">
        <v>1300</v>
      </c>
      <c r="G898" s="339" t="s">
        <v>17</v>
      </c>
      <c r="H898" s="250"/>
      <c r="I898" s="279" t="s">
        <v>50</v>
      </c>
      <c r="J898" s="397">
        <v>43160</v>
      </c>
      <c r="K898" s="245">
        <f t="shared" ca="1" si="16"/>
        <v>4</v>
      </c>
      <c r="L898" s="245" t="s">
        <v>51</v>
      </c>
      <c r="M898" s="245" t="s">
        <v>52</v>
      </c>
      <c r="N898" s="281"/>
      <c r="O898" s="250"/>
    </row>
    <row r="899" spans="1:15" s="54" customFormat="1">
      <c r="A899" s="7">
        <f>ROWS($A$3:A899)</f>
        <v>897</v>
      </c>
      <c r="B899" s="7">
        <f>ROWS($B$776:B899)</f>
        <v>124</v>
      </c>
      <c r="C899" s="37">
        <v>32</v>
      </c>
      <c r="D899" s="210" t="s">
        <v>2501</v>
      </c>
      <c r="E899" s="251" t="s">
        <v>2502</v>
      </c>
      <c r="F899" s="234" t="s">
        <v>2503</v>
      </c>
      <c r="G899" s="34"/>
      <c r="H899" s="34" t="s">
        <v>7</v>
      </c>
      <c r="I899" s="282" t="s">
        <v>50</v>
      </c>
      <c r="J899" s="398">
        <v>21804</v>
      </c>
      <c r="K899" s="218">
        <f t="shared" ca="1" si="16"/>
        <v>63</v>
      </c>
      <c r="L899" s="222" t="s">
        <v>24</v>
      </c>
      <c r="M899" s="222" t="s">
        <v>42</v>
      </c>
      <c r="N899" s="283" t="s">
        <v>709</v>
      </c>
      <c r="O899" s="37"/>
    </row>
    <row r="900" spans="1:15" s="54" customFormat="1">
      <c r="A900" s="7">
        <f>ROWS($A$3:A900)</f>
        <v>898</v>
      </c>
      <c r="B900" s="7">
        <f>ROWS($B$776:B900)</f>
        <v>125</v>
      </c>
      <c r="C900" s="37"/>
      <c r="D900" s="210"/>
      <c r="E900" s="251" t="s">
        <v>2504</v>
      </c>
      <c r="F900" s="235" t="s">
        <v>2505</v>
      </c>
      <c r="G900" s="34" t="s">
        <v>17</v>
      </c>
      <c r="H900" s="34"/>
      <c r="I900" s="282" t="s">
        <v>50</v>
      </c>
      <c r="J900" s="398">
        <v>37116</v>
      </c>
      <c r="K900" s="218">
        <f t="shared" ca="1" si="16"/>
        <v>21</v>
      </c>
      <c r="L900" s="222" t="s">
        <v>19</v>
      </c>
      <c r="M900" s="222" t="s">
        <v>74</v>
      </c>
      <c r="N900" s="283" t="s">
        <v>709</v>
      </c>
      <c r="O900" s="37"/>
    </row>
    <row r="901" spans="1:15" s="315" customFormat="1">
      <c r="A901" s="7">
        <f>ROWS($A$3:A901)</f>
        <v>899</v>
      </c>
      <c r="B901" s="7">
        <f>ROWS($B$776:B901)</f>
        <v>126</v>
      </c>
      <c r="C901" s="340">
        <v>33</v>
      </c>
      <c r="D901" s="341" t="s">
        <v>2506</v>
      </c>
      <c r="E901" s="342" t="s">
        <v>2507</v>
      </c>
      <c r="F901" s="343" t="s">
        <v>2508</v>
      </c>
      <c r="G901" s="340" t="s">
        <v>17</v>
      </c>
      <c r="H901" s="340"/>
      <c r="I901" s="354" t="s">
        <v>50</v>
      </c>
      <c r="J901" s="399">
        <v>30806</v>
      </c>
      <c r="K901" s="357">
        <f t="shared" ca="1" si="16"/>
        <v>38</v>
      </c>
      <c r="L901" s="356" t="s">
        <v>24</v>
      </c>
      <c r="M901" s="340" t="s">
        <v>42</v>
      </c>
      <c r="N901" s="344" t="s">
        <v>709</v>
      </c>
      <c r="O901" s="340"/>
    </row>
    <row r="902" spans="1:15" s="315" customFormat="1">
      <c r="A902" s="7">
        <f>ROWS($A$3:A902)</f>
        <v>900</v>
      </c>
      <c r="B902" s="7">
        <f>ROWS($B$776:B902)</f>
        <v>127</v>
      </c>
      <c r="C902" s="340"/>
      <c r="D902" s="341"/>
      <c r="E902" s="342" t="s">
        <v>2509</v>
      </c>
      <c r="F902" s="344" t="s">
        <v>2510</v>
      </c>
      <c r="G902" s="340"/>
      <c r="H902" s="340" t="s">
        <v>7</v>
      </c>
      <c r="I902" s="357" t="s">
        <v>2511</v>
      </c>
      <c r="J902" s="399">
        <v>32299</v>
      </c>
      <c r="K902" s="357">
        <f t="shared" ref="K902:K905" ca="1" si="17">ROUNDDOWN(YEARFRAC(J902,TODAY(),1),0)</f>
        <v>34</v>
      </c>
      <c r="L902" s="356" t="s">
        <v>19</v>
      </c>
      <c r="M902" s="340" t="s">
        <v>42</v>
      </c>
      <c r="N902" s="344" t="s">
        <v>709</v>
      </c>
      <c r="O902" s="340"/>
    </row>
    <row r="903" spans="1:15" s="315" customFormat="1">
      <c r="A903" s="7">
        <f>ROWS($A$3:A903)</f>
        <v>901</v>
      </c>
      <c r="B903" s="7">
        <f>ROWS($B$776:B903)</f>
        <v>128</v>
      </c>
      <c r="C903" s="340"/>
      <c r="D903" s="341"/>
      <c r="E903" s="342" t="s">
        <v>2512</v>
      </c>
      <c r="F903" s="344" t="s">
        <v>2513</v>
      </c>
      <c r="G903" s="340" t="s">
        <v>17</v>
      </c>
      <c r="H903" s="340"/>
      <c r="I903" s="357" t="s">
        <v>2514</v>
      </c>
      <c r="J903" s="399">
        <v>40757</v>
      </c>
      <c r="K903" s="357">
        <f t="shared" ca="1" si="17"/>
        <v>11</v>
      </c>
      <c r="L903" s="356" t="s">
        <v>38</v>
      </c>
      <c r="M903" s="340" t="s">
        <v>751</v>
      </c>
      <c r="N903" s="344" t="s">
        <v>709</v>
      </c>
      <c r="O903" s="340"/>
    </row>
    <row r="904" spans="1:15" s="315" customFormat="1">
      <c r="A904" s="7">
        <f>ROWS($A$3:A904)</f>
        <v>902</v>
      </c>
      <c r="B904" s="7">
        <f>ROWS($B$776:B904)</f>
        <v>129</v>
      </c>
      <c r="C904" s="340"/>
      <c r="D904" s="341"/>
      <c r="E904" s="342" t="s">
        <v>2515</v>
      </c>
      <c r="F904" s="344" t="s">
        <v>2516</v>
      </c>
      <c r="G904" s="340"/>
      <c r="H904" s="340" t="s">
        <v>7</v>
      </c>
      <c r="I904" s="357" t="s">
        <v>50</v>
      </c>
      <c r="J904" s="399">
        <v>41808</v>
      </c>
      <c r="K904" s="357">
        <f t="shared" ca="1" si="17"/>
        <v>8</v>
      </c>
      <c r="L904" s="356" t="s">
        <v>38</v>
      </c>
      <c r="M904" s="340" t="s">
        <v>751</v>
      </c>
      <c r="N904" s="344" t="s">
        <v>709</v>
      </c>
      <c r="O904" s="340"/>
    </row>
    <row r="905" spans="1:15" s="315" customFormat="1">
      <c r="A905" s="7">
        <f>ROWS($A$3:A905)</f>
        <v>903</v>
      </c>
      <c r="B905" s="7">
        <f>ROWS($B$776:B905)</f>
        <v>130</v>
      </c>
      <c r="C905" s="340"/>
      <c r="D905" s="341"/>
      <c r="E905" s="342" t="s">
        <v>2517</v>
      </c>
      <c r="F905" s="344" t="s">
        <v>2518</v>
      </c>
      <c r="G905" s="340" t="s">
        <v>17</v>
      </c>
      <c r="H905" s="340"/>
      <c r="I905" s="357" t="s">
        <v>50</v>
      </c>
      <c r="J905" s="399">
        <v>42791</v>
      </c>
      <c r="K905" s="357">
        <f t="shared" ca="1" si="17"/>
        <v>5</v>
      </c>
      <c r="L905" s="356" t="s">
        <v>51</v>
      </c>
      <c r="M905" s="340" t="s">
        <v>2519</v>
      </c>
      <c r="N905" s="344" t="s">
        <v>709</v>
      </c>
      <c r="O905" s="340"/>
    </row>
    <row r="906" spans="1:15" s="315" customFormat="1" ht="12.75">
      <c r="D906" s="349"/>
      <c r="E906" s="350"/>
      <c r="F906" s="351"/>
      <c r="I906" s="363"/>
      <c r="J906" s="400"/>
      <c r="K906" s="363"/>
      <c r="L906" s="365"/>
      <c r="N906" s="351"/>
    </row>
    <row r="907" spans="1:15" s="55" customFormat="1">
      <c r="D907" s="261"/>
      <c r="E907" s="262"/>
      <c r="F907" s="263"/>
      <c r="I907" s="290"/>
      <c r="J907" s="401"/>
      <c r="K907" s="290"/>
      <c r="L907" s="292"/>
      <c r="N907" s="263"/>
    </row>
    <row r="908" spans="1:15" s="55" customFormat="1">
      <c r="D908" s="261"/>
      <c r="E908" s="262"/>
      <c r="F908" s="263"/>
      <c r="I908" s="290"/>
      <c r="J908" s="401"/>
      <c r="K908" s="290"/>
      <c r="L908" s="292"/>
      <c r="N908" s="263"/>
    </row>
    <row r="909" spans="1:15" s="55" customFormat="1">
      <c r="D909" s="261"/>
      <c r="E909" s="262"/>
      <c r="F909" s="263"/>
      <c r="I909" s="290"/>
      <c r="J909" s="401"/>
      <c r="K909" s="290"/>
      <c r="L909" s="292"/>
      <c r="N909" s="263"/>
    </row>
    <row r="910" spans="1:15" s="55" customFormat="1">
      <c r="D910" s="261"/>
      <c r="E910" s="262"/>
      <c r="F910" s="263"/>
      <c r="I910" s="290"/>
      <c r="J910" s="401"/>
      <c r="K910" s="290"/>
      <c r="L910" s="292"/>
      <c r="N910" s="263"/>
    </row>
    <row r="911" spans="1:15" s="55" customFormat="1">
      <c r="D911" s="261"/>
      <c r="E911" s="262"/>
      <c r="F911" s="263"/>
      <c r="I911" s="290"/>
      <c r="J911" s="401"/>
      <c r="K911" s="290"/>
      <c r="L911" s="292"/>
      <c r="N911" s="263"/>
    </row>
    <row r="912" spans="1:15" s="55" customFormat="1">
      <c r="D912" s="261"/>
      <c r="E912" s="262"/>
      <c r="F912" s="263"/>
      <c r="I912" s="290"/>
      <c r="J912" s="401"/>
      <c r="K912" s="290"/>
      <c r="L912" s="292"/>
      <c r="N912" s="263"/>
    </row>
    <row r="913" spans="4:14" s="55" customFormat="1">
      <c r="D913" s="261"/>
      <c r="E913" s="262"/>
      <c r="F913" s="893" t="s">
        <v>1301</v>
      </c>
      <c r="G913" s="893"/>
      <c r="I913" s="290"/>
      <c r="J913" s="401"/>
      <c r="K913" s="290"/>
      <c r="L913" s="292"/>
      <c r="N913" s="263"/>
    </row>
    <row r="914" spans="4:14" s="55" customFormat="1">
      <c r="D914" s="261"/>
      <c r="E914" s="262"/>
      <c r="F914" s="264" t="s">
        <v>970</v>
      </c>
      <c r="G914" s="264">
        <f>COUNTIF(L3:L898,"BELUM SEKOLAH")</f>
        <v>45</v>
      </c>
      <c r="I914" s="290"/>
      <c r="J914" s="401"/>
      <c r="K914" s="290"/>
      <c r="L914" s="292"/>
      <c r="N914" s="263"/>
    </row>
    <row r="915" spans="4:14" s="55" customFormat="1">
      <c r="D915" s="261"/>
      <c r="E915" s="262"/>
      <c r="F915" s="264" t="s">
        <v>1332</v>
      </c>
      <c r="G915" s="264">
        <f>COUNTIF(L3:L898,"BLM SEKOLAH")</f>
        <v>27</v>
      </c>
      <c r="I915" s="290"/>
      <c r="J915" s="401"/>
      <c r="K915" s="290"/>
      <c r="L915" s="292"/>
      <c r="N915" s="263"/>
    </row>
    <row r="916" spans="4:14" s="55" customFormat="1">
      <c r="D916" s="261"/>
      <c r="E916" s="262"/>
      <c r="F916" s="266" t="s">
        <v>38</v>
      </c>
      <c r="G916" s="264">
        <f>COUNTIF(L3:L898,"MASIH SD")</f>
        <v>104</v>
      </c>
      <c r="I916" s="292"/>
      <c r="J916" s="402"/>
      <c r="K916" s="403"/>
      <c r="N916" s="263"/>
    </row>
    <row r="917" spans="4:14" s="55" customFormat="1">
      <c r="D917" s="261"/>
      <c r="E917" s="262"/>
      <c r="F917" s="264" t="s">
        <v>113</v>
      </c>
      <c r="G917" s="264">
        <f>COUNTIF(L3:L898,"SD")</f>
        <v>114</v>
      </c>
      <c r="I917" s="292"/>
      <c r="J917" s="402"/>
      <c r="K917" s="403"/>
      <c r="N917" s="263"/>
    </row>
    <row r="918" spans="4:14" s="55" customFormat="1">
      <c r="D918" s="261"/>
      <c r="E918" s="262"/>
      <c r="F918" s="264" t="s">
        <v>24</v>
      </c>
      <c r="G918" s="264">
        <f>COUNTIF(L3:L898,"SLTP")</f>
        <v>152</v>
      </c>
      <c r="I918" s="292"/>
      <c r="J918" s="402"/>
      <c r="K918" s="403"/>
      <c r="N918" s="263"/>
    </row>
    <row r="919" spans="4:14" s="55" customFormat="1">
      <c r="D919" s="261"/>
      <c r="E919" s="262"/>
      <c r="F919" s="264" t="s">
        <v>34</v>
      </c>
      <c r="G919" s="264">
        <f>COUNTIF(L4:L900,"MASIH SLTP")</f>
        <v>1</v>
      </c>
      <c r="I919" s="292"/>
      <c r="J919" s="402"/>
      <c r="K919" s="403"/>
      <c r="N919" s="263"/>
    </row>
    <row r="920" spans="4:14" s="55" customFormat="1">
      <c r="D920" s="261"/>
      <c r="E920" s="262"/>
      <c r="F920" s="264" t="s">
        <v>19</v>
      </c>
      <c r="G920" s="264">
        <f>COUNTIF(L3:L898,"SLTA")</f>
        <v>356</v>
      </c>
      <c r="I920" s="260"/>
      <c r="J920" s="402"/>
      <c r="K920" s="403"/>
      <c r="N920" s="263"/>
    </row>
    <row r="921" spans="4:14" s="55" customFormat="1">
      <c r="D921" s="261"/>
      <c r="E921" s="262"/>
      <c r="F921" s="264" t="s">
        <v>1011</v>
      </c>
      <c r="G921" s="264">
        <f>COUNTIF(L3:L900,"D1")</f>
        <v>1</v>
      </c>
      <c r="I921" s="260"/>
      <c r="J921" s="402"/>
      <c r="K921" s="403"/>
      <c r="N921" s="263"/>
    </row>
    <row r="922" spans="4:14" s="55" customFormat="1">
      <c r="D922" s="261"/>
      <c r="E922" s="262"/>
      <c r="F922" s="264" t="s">
        <v>82</v>
      </c>
      <c r="G922" s="264">
        <f>COUNTIF(L3:L901,"D3")</f>
        <v>25</v>
      </c>
      <c r="I922" s="260"/>
      <c r="J922" s="402"/>
      <c r="K922" s="403"/>
      <c r="N922" s="263"/>
    </row>
    <row r="923" spans="4:14" s="55" customFormat="1">
      <c r="D923" s="261"/>
      <c r="E923" s="262"/>
      <c r="F923" s="264" t="s">
        <v>2286</v>
      </c>
      <c r="G923" s="264">
        <f>COUNTIF(L4:L902,"DIV")</f>
        <v>1</v>
      </c>
      <c r="I923" s="260"/>
      <c r="J923" s="402"/>
      <c r="K923" s="403"/>
      <c r="N923" s="263"/>
    </row>
    <row r="924" spans="4:14" s="55" customFormat="1">
      <c r="D924" s="261"/>
      <c r="E924" s="262"/>
      <c r="F924" s="264" t="s">
        <v>1250</v>
      </c>
      <c r="G924" s="264">
        <f>COUNTIF(L4:L902,"DIP III")</f>
        <v>1</v>
      </c>
      <c r="I924" s="260"/>
      <c r="J924" s="402"/>
      <c r="K924" s="403"/>
      <c r="N924" s="263"/>
    </row>
    <row r="925" spans="4:14" s="55" customFormat="1">
      <c r="D925" s="261"/>
      <c r="E925" s="262"/>
      <c r="F925" s="264" t="s">
        <v>98</v>
      </c>
      <c r="G925" s="264">
        <f>COUNTIF(L3:L902,"S1")</f>
        <v>62</v>
      </c>
      <c r="I925" s="260"/>
      <c r="J925" s="402"/>
      <c r="K925" s="403"/>
      <c r="N925" s="263"/>
    </row>
    <row r="926" spans="4:14" s="55" customFormat="1">
      <c r="D926" s="261"/>
      <c r="E926" s="262"/>
      <c r="F926" s="266" t="s">
        <v>2335</v>
      </c>
      <c r="G926" s="264">
        <f>COUNTIF(L3:L903,"TIDAK ADA LULUSAN")</f>
        <v>6</v>
      </c>
      <c r="I926" s="260"/>
      <c r="J926" s="402"/>
      <c r="K926" s="403"/>
      <c r="N926" s="263"/>
    </row>
    <row r="927" spans="4:14" s="55" customFormat="1">
      <c r="D927" s="261"/>
      <c r="E927" s="262"/>
      <c r="F927" s="264" t="s">
        <v>973</v>
      </c>
      <c r="G927" s="264">
        <f>SUM(G914:G926)</f>
        <v>895</v>
      </c>
      <c r="I927" s="260"/>
      <c r="J927" s="402"/>
      <c r="K927" s="403"/>
      <c r="N927" s="263"/>
    </row>
    <row r="928" spans="4:14" s="55" customFormat="1">
      <c r="D928" s="261"/>
      <c r="E928" s="262"/>
      <c r="F928" s="263"/>
      <c r="I928" s="260"/>
      <c r="J928" s="402"/>
      <c r="K928" s="403"/>
      <c r="N928" s="263"/>
    </row>
  </sheetData>
  <mergeCells count="2">
    <mergeCell ref="C1:M1"/>
    <mergeCell ref="F913:G913"/>
  </mergeCells>
  <dataValidations count="2">
    <dataValidation type="textLength" operator="equal" showInputMessage="1" showErrorMessage="1" sqref="E414">
      <formula1>16</formula1>
    </dataValidation>
    <dataValidation type="date" allowBlank="1" showInputMessage="1" showErrorMessage="1" sqref="J414">
      <formula1>STARTDATE</formula1>
      <formula2>ENDDATE</formula2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53"/>
  <sheetViews>
    <sheetView topLeftCell="A40" workbookViewId="0">
      <selection activeCell="A70" sqref="A70:XFD70"/>
    </sheetView>
  </sheetViews>
  <sheetFormatPr defaultColWidth="9" defaultRowHeight="15"/>
  <cols>
    <col min="1" max="2" width="4.85546875" customWidth="1"/>
    <col min="3" max="3" width="6" customWidth="1"/>
    <col min="4" max="4" width="21.42578125" style="58" customWidth="1"/>
    <col min="5" max="5" width="19.85546875" style="59" customWidth="1"/>
    <col min="6" max="6" width="34.5703125" style="60" customWidth="1"/>
    <col min="7" max="7" width="5.85546875" customWidth="1"/>
    <col min="8" max="8" width="6.85546875" customWidth="1"/>
    <col min="9" max="9" width="17.5703125" style="57" customWidth="1"/>
    <col min="10" max="10" width="20.28515625" style="61" customWidth="1"/>
    <col min="11" max="11" width="10.5703125" style="62" customWidth="1"/>
    <col min="12" max="12" width="19.5703125" customWidth="1"/>
    <col min="13" max="13" width="29.7109375" style="57" customWidth="1"/>
    <col min="14" max="14" width="19.7109375" style="60" customWidth="1"/>
    <col min="15" max="15" width="20.7109375" customWidth="1"/>
  </cols>
  <sheetData>
    <row r="1" spans="1:15" ht="18.75">
      <c r="C1" s="853" t="s">
        <v>2412</v>
      </c>
      <c r="D1" s="853"/>
      <c r="E1" s="853"/>
      <c r="F1" s="853"/>
      <c r="G1" s="853"/>
      <c r="H1" s="853"/>
      <c r="I1" s="853"/>
      <c r="J1" s="853"/>
      <c r="K1" s="853"/>
      <c r="L1" s="853"/>
      <c r="M1" s="853"/>
    </row>
    <row r="2" spans="1:15" s="53" customFormat="1" ht="45">
      <c r="A2" s="63" t="s">
        <v>1303</v>
      </c>
      <c r="B2" s="64" t="s">
        <v>2413</v>
      </c>
      <c r="C2" s="65" t="s">
        <v>1304</v>
      </c>
      <c r="D2" s="66" t="s">
        <v>3</v>
      </c>
      <c r="E2" s="67" t="s">
        <v>4</v>
      </c>
      <c r="F2" s="68" t="s">
        <v>5</v>
      </c>
      <c r="G2" s="65" t="s">
        <v>1305</v>
      </c>
      <c r="H2" s="65" t="s">
        <v>1306</v>
      </c>
      <c r="I2" s="68" t="s">
        <v>734</v>
      </c>
      <c r="J2" s="87" t="s">
        <v>9</v>
      </c>
      <c r="K2" s="67" t="s">
        <v>10</v>
      </c>
      <c r="L2" s="68" t="s">
        <v>11</v>
      </c>
      <c r="M2" s="68" t="s">
        <v>12</v>
      </c>
      <c r="N2" s="88" t="s">
        <v>1307</v>
      </c>
      <c r="O2" s="89" t="s">
        <v>13</v>
      </c>
    </row>
    <row r="3" spans="1:15">
      <c r="A3" s="7">
        <f>ROWS($A$3:A3)</f>
        <v>1</v>
      </c>
      <c r="B3" s="7">
        <f>ROWS($A$3:B3)</f>
        <v>1</v>
      </c>
      <c r="C3" s="14">
        <v>1</v>
      </c>
      <c r="D3" s="69" t="s">
        <v>1308</v>
      </c>
      <c r="E3" s="12" t="s">
        <v>1309</v>
      </c>
      <c r="F3" s="70" t="s">
        <v>1310</v>
      </c>
      <c r="G3" s="71" t="s">
        <v>17</v>
      </c>
      <c r="H3" s="71"/>
      <c r="I3" s="14" t="s">
        <v>91</v>
      </c>
      <c r="J3" s="90" t="str">
        <f>MID(E3,7,2)&amp;"/"&amp;MID(E3,9,2)&amp;"/"&amp;MID(E3,11,2)</f>
        <v>04/11/61</v>
      </c>
      <c r="K3" s="91">
        <f ca="1">ROUNDDOWN(YEARFRAC(J3,TODAY(),1),0)</f>
        <v>61</v>
      </c>
      <c r="L3" s="14" t="s">
        <v>19</v>
      </c>
      <c r="M3" s="92" t="s">
        <v>1311</v>
      </c>
      <c r="N3" s="42"/>
      <c r="O3" s="93" t="s">
        <v>78</v>
      </c>
    </row>
    <row r="4" spans="1:15">
      <c r="A4" s="7">
        <f>ROWS($A$3:A4)</f>
        <v>2</v>
      </c>
      <c r="B4" s="7">
        <f>ROWS($A$3:B4)</f>
        <v>2</v>
      </c>
      <c r="C4" s="72"/>
      <c r="D4" s="73"/>
      <c r="E4" s="9" t="s">
        <v>1312</v>
      </c>
      <c r="F4" s="10" t="s">
        <v>1313</v>
      </c>
      <c r="G4" s="7"/>
      <c r="H4" s="14" t="s">
        <v>7</v>
      </c>
      <c r="I4" s="14" t="s">
        <v>459</v>
      </c>
      <c r="J4" s="90" t="str">
        <f>MID(E4,7,2)-40&amp;"/"&amp;MID(E4,9,2)&amp;"/"&amp;MID(E4,11,2)</f>
        <v>21/01/60</v>
      </c>
      <c r="K4" s="91">
        <f t="shared" ref="K4:K67" ca="1" si="0">ROUNDDOWN(YEARFRAC(J4,TODAY(),1),0)</f>
        <v>62</v>
      </c>
      <c r="L4" s="72" t="s">
        <v>98</v>
      </c>
      <c r="M4" s="72" t="s">
        <v>1314</v>
      </c>
      <c r="N4" s="42"/>
      <c r="O4" s="93"/>
    </row>
    <row r="5" spans="1:15">
      <c r="A5" s="7">
        <f>ROWS($A$3:A5)</f>
        <v>3</v>
      </c>
      <c r="B5" s="7">
        <f>ROWS($A$3:B5)</f>
        <v>3</v>
      </c>
      <c r="C5" s="14">
        <v>2</v>
      </c>
      <c r="D5" s="74" t="s">
        <v>1315</v>
      </c>
      <c r="E5" s="12" t="s">
        <v>1316</v>
      </c>
      <c r="F5" s="70" t="s">
        <v>1317</v>
      </c>
      <c r="G5" s="7"/>
      <c r="H5" s="14" t="s">
        <v>7</v>
      </c>
      <c r="I5" s="14" t="s">
        <v>23</v>
      </c>
      <c r="J5" s="90" t="str">
        <f>MID(E5,7,2)-40&amp;"/"&amp;MID(E5,9,2)&amp;"/"&amp;MID(E5,11,2)</f>
        <v>25/12/60</v>
      </c>
      <c r="K5" s="91">
        <f t="shared" ca="1" si="0"/>
        <v>61</v>
      </c>
      <c r="L5" s="14" t="s">
        <v>24</v>
      </c>
      <c r="M5" s="14" t="s">
        <v>772</v>
      </c>
      <c r="N5" s="42"/>
      <c r="O5" s="93" t="s">
        <v>1318</v>
      </c>
    </row>
    <row r="6" spans="1:15">
      <c r="A6" s="7">
        <f>ROWS($A$3:A6)</f>
        <v>4</v>
      </c>
      <c r="B6" s="7">
        <f>ROWS($A$3:B6)</f>
        <v>4</v>
      </c>
      <c r="C6" s="72">
        <v>3</v>
      </c>
      <c r="D6" s="73" t="s">
        <v>1319</v>
      </c>
      <c r="E6" s="9" t="s">
        <v>1320</v>
      </c>
      <c r="F6" s="75" t="s">
        <v>1321</v>
      </c>
      <c r="G6" s="76" t="s">
        <v>17</v>
      </c>
      <c r="H6" s="76"/>
      <c r="I6" s="72" t="s">
        <v>1322</v>
      </c>
      <c r="J6" s="90" t="str">
        <f>MID(E6,7,2)&amp;"/"&amp;MID(E6,9,2)&amp;"/"&amp;MID(E6,11,2)</f>
        <v>19/02/90</v>
      </c>
      <c r="K6" s="91">
        <f t="shared" ca="1" si="0"/>
        <v>32</v>
      </c>
      <c r="L6" s="72" t="s">
        <v>82</v>
      </c>
      <c r="M6" s="72" t="s">
        <v>42</v>
      </c>
      <c r="N6" s="42" t="s">
        <v>1184</v>
      </c>
      <c r="O6" s="93"/>
    </row>
    <row r="7" spans="1:15">
      <c r="A7" s="7">
        <f>ROWS($A$3:A7)</f>
        <v>5</v>
      </c>
      <c r="B7" s="7">
        <f>ROWS($A$3:B7)</f>
        <v>5</v>
      </c>
      <c r="C7" s="14"/>
      <c r="D7" s="74"/>
      <c r="E7" s="12" t="s">
        <v>1323</v>
      </c>
      <c r="F7" s="15" t="s">
        <v>1324</v>
      </c>
      <c r="G7" s="7"/>
      <c r="H7" s="77" t="s">
        <v>7</v>
      </c>
      <c r="I7" s="77" t="s">
        <v>1325</v>
      </c>
      <c r="J7" s="90" t="str">
        <f>MID(E7,7,2)-40&amp;"/"&amp;MID(E7,9,2)&amp;"/"&amp;MID(E7,11,2)</f>
        <v>29/01/86</v>
      </c>
      <c r="K7" s="91">
        <f t="shared" ca="1" si="0"/>
        <v>36</v>
      </c>
      <c r="L7" s="14" t="s">
        <v>98</v>
      </c>
      <c r="M7" s="92" t="s">
        <v>719</v>
      </c>
      <c r="N7" s="42"/>
      <c r="O7" s="93"/>
    </row>
    <row r="8" spans="1:15">
      <c r="A8" s="7">
        <f>ROWS($A$3:A8)</f>
        <v>6</v>
      </c>
      <c r="B8" s="7">
        <f>ROWS($A$3:B8)</f>
        <v>6</v>
      </c>
      <c r="C8" s="72"/>
      <c r="D8" s="73"/>
      <c r="E8" s="9" t="s">
        <v>1326</v>
      </c>
      <c r="F8" s="10" t="s">
        <v>1327</v>
      </c>
      <c r="G8" s="7"/>
      <c r="H8" s="14" t="s">
        <v>7</v>
      </c>
      <c r="I8" s="14" t="s">
        <v>23</v>
      </c>
      <c r="J8" s="90" t="str">
        <f>MID(E8,7,2)-40&amp;"/"&amp;MID(E8,9,2)&amp;"/"&amp;MID(E8,11,2)</f>
        <v>28/11/14</v>
      </c>
      <c r="K8" s="91">
        <f t="shared" ca="1" si="0"/>
        <v>8</v>
      </c>
      <c r="L8" s="72" t="s">
        <v>38</v>
      </c>
      <c r="M8" s="72" t="s">
        <v>798</v>
      </c>
      <c r="N8" s="42"/>
      <c r="O8" s="93"/>
    </row>
    <row r="9" spans="1:15">
      <c r="A9" s="7">
        <f>ROWS($A$3:A9)</f>
        <v>7</v>
      </c>
      <c r="B9" s="7">
        <f>ROWS($A$3:B9)</f>
        <v>7</v>
      </c>
      <c r="C9" s="14"/>
      <c r="D9" s="74"/>
      <c r="E9" s="12" t="s">
        <v>1328</v>
      </c>
      <c r="F9" s="15" t="s">
        <v>1329</v>
      </c>
      <c r="G9" s="7"/>
      <c r="H9" s="14" t="s">
        <v>7</v>
      </c>
      <c r="I9" s="14" t="s">
        <v>81</v>
      </c>
      <c r="J9" s="90" t="str">
        <f>MID(E9,7,2)-40&amp;"/"&amp;MID(E9,9,2)&amp;"/"&amp;MID(E9,11,2)</f>
        <v>14/08/17</v>
      </c>
      <c r="K9" s="91">
        <f t="shared" ca="1" si="0"/>
        <v>5</v>
      </c>
      <c r="L9" s="14" t="s">
        <v>82</v>
      </c>
      <c r="M9" s="14" t="s">
        <v>798</v>
      </c>
      <c r="N9" s="42"/>
      <c r="O9" s="93"/>
    </row>
    <row r="10" spans="1:15">
      <c r="A10" s="7">
        <f>ROWS($A$3:A10)</f>
        <v>8</v>
      </c>
      <c r="B10" s="7">
        <f>ROWS($A$3:B10)</f>
        <v>8</v>
      </c>
      <c r="C10" s="14"/>
      <c r="D10" s="74"/>
      <c r="E10" s="12" t="s">
        <v>2414</v>
      </c>
      <c r="F10" s="15" t="s">
        <v>1330</v>
      </c>
      <c r="G10" s="17" t="s">
        <v>17</v>
      </c>
      <c r="H10" s="17"/>
      <c r="I10" s="14" t="s">
        <v>1331</v>
      </c>
      <c r="J10" s="90" t="str">
        <f>MID(E10,7,2)&amp;"/"&amp;MID(E10,9,2)&amp;"/"&amp;MID(E10,11,2)</f>
        <v>25/10/19</v>
      </c>
      <c r="K10" s="91">
        <f t="shared" ca="1" si="0"/>
        <v>3</v>
      </c>
      <c r="L10" s="94" t="s">
        <v>51</v>
      </c>
      <c r="M10" s="72" t="s">
        <v>798</v>
      </c>
      <c r="N10" s="42"/>
      <c r="O10" s="93"/>
    </row>
    <row r="11" spans="1:15">
      <c r="A11" s="7">
        <f>ROWS($A$3:A11)</f>
        <v>9</v>
      </c>
      <c r="B11" s="7">
        <f>ROWS($A$3:B11)</f>
        <v>9</v>
      </c>
      <c r="C11" s="72">
        <v>4</v>
      </c>
      <c r="D11" s="73" t="s">
        <v>1333</v>
      </c>
      <c r="E11" s="9" t="s">
        <v>1334</v>
      </c>
      <c r="F11" s="75" t="s">
        <v>1335</v>
      </c>
      <c r="G11" s="76" t="s">
        <v>17</v>
      </c>
      <c r="H11" s="76"/>
      <c r="I11" s="14" t="s">
        <v>23</v>
      </c>
      <c r="J11" s="90" t="str">
        <f>MID(E11,7,2)&amp;"/"&amp;MID(E11,9,2)&amp;"/"&amp;MID(E11,11,2)</f>
        <v>15/02/70</v>
      </c>
      <c r="K11" s="91">
        <f t="shared" ca="1" si="0"/>
        <v>52</v>
      </c>
      <c r="L11" s="72" t="s">
        <v>19</v>
      </c>
      <c r="M11" s="14" t="s">
        <v>772</v>
      </c>
      <c r="N11" s="95" t="s">
        <v>1336</v>
      </c>
      <c r="O11" s="93"/>
    </row>
    <row r="12" spans="1:15">
      <c r="A12" s="7">
        <f>ROWS($A$3:A12)</f>
        <v>10</v>
      </c>
      <c r="B12" s="7">
        <f>ROWS($A$3:B12)</f>
        <v>10</v>
      </c>
      <c r="C12" s="14"/>
      <c r="D12" s="74"/>
      <c r="E12" s="12" t="s">
        <v>1337</v>
      </c>
      <c r="F12" s="15" t="s">
        <v>1338</v>
      </c>
      <c r="G12" s="7"/>
      <c r="H12" s="14" t="s">
        <v>7</v>
      </c>
      <c r="I12" s="96" t="s">
        <v>1339</v>
      </c>
      <c r="J12" s="90" t="str">
        <f>MID(E12,7,2)-40&amp;"/"&amp;MID(E12,9,2)&amp;"/"&amp;MID(E12,11,2)</f>
        <v>29/11/74</v>
      </c>
      <c r="K12" s="91">
        <f t="shared" ca="1" si="0"/>
        <v>48</v>
      </c>
      <c r="L12" s="14" t="s">
        <v>19</v>
      </c>
      <c r="M12" s="14" t="s">
        <v>772</v>
      </c>
      <c r="N12" s="95"/>
      <c r="O12" s="93"/>
    </row>
    <row r="13" spans="1:15" s="54" customFormat="1">
      <c r="A13" s="7">
        <f>ROWS($A$3:A13)</f>
        <v>11</v>
      </c>
      <c r="B13" s="7">
        <f>ROWS($A$3:B13)</f>
        <v>11</v>
      </c>
      <c r="C13" s="72"/>
      <c r="D13" s="73"/>
      <c r="E13" s="9" t="s">
        <v>1340</v>
      </c>
      <c r="F13" s="10" t="s">
        <v>1341</v>
      </c>
      <c r="G13" s="79" t="s">
        <v>17</v>
      </c>
      <c r="H13" s="79"/>
      <c r="I13" s="78" t="s">
        <v>191</v>
      </c>
      <c r="J13" s="90" t="str">
        <f>MID(E13,7,2)&amp;"/"&amp;MID(E13,9,2)&amp;"/"&amp;MID(E13,11,2)</f>
        <v>06/05/99</v>
      </c>
      <c r="K13" s="91">
        <f t="shared" ca="1" si="0"/>
        <v>23</v>
      </c>
      <c r="L13" s="72" t="s">
        <v>19</v>
      </c>
      <c r="M13" s="72" t="s">
        <v>74</v>
      </c>
      <c r="N13" s="95"/>
      <c r="O13" s="93"/>
    </row>
    <row r="14" spans="1:15">
      <c r="A14" s="7">
        <f>ROWS($A$3:A14)</f>
        <v>12</v>
      </c>
      <c r="B14" s="7">
        <f>ROWS($A$3:B14)</f>
        <v>12</v>
      </c>
      <c r="C14" s="14"/>
      <c r="D14" s="74"/>
      <c r="E14" s="12" t="s">
        <v>1342</v>
      </c>
      <c r="F14" s="15" t="s">
        <v>1343</v>
      </c>
      <c r="G14" s="7"/>
      <c r="H14" s="14" t="s">
        <v>7</v>
      </c>
      <c r="I14" s="14" t="s">
        <v>23</v>
      </c>
      <c r="J14" s="90" t="str">
        <f>MID(E14,7,2)-40&amp;"/"&amp;MID(E14,9,2)&amp;"/"&amp;MID(E14,11,2)</f>
        <v>6/09/03</v>
      </c>
      <c r="K14" s="91">
        <f t="shared" ca="1" si="0"/>
        <v>19</v>
      </c>
      <c r="L14" s="14" t="s">
        <v>19</v>
      </c>
      <c r="M14" s="72" t="s">
        <v>751</v>
      </c>
      <c r="N14" s="95"/>
      <c r="O14" s="93"/>
    </row>
    <row r="15" spans="1:15" s="54" customFormat="1">
      <c r="A15" s="7">
        <f>ROWS($A$3:A15)</f>
        <v>13</v>
      </c>
      <c r="B15" s="7">
        <f>ROWS($A$3:B15)</f>
        <v>13</v>
      </c>
      <c r="C15" s="72"/>
      <c r="D15" s="73"/>
      <c r="E15" s="9" t="s">
        <v>1344</v>
      </c>
      <c r="F15" s="10" t="s">
        <v>1345</v>
      </c>
      <c r="G15" s="80" t="s">
        <v>17</v>
      </c>
      <c r="H15" s="80"/>
      <c r="I15" s="14" t="s">
        <v>23</v>
      </c>
      <c r="J15" s="90" t="str">
        <f>MID(E15,7,2)&amp;"/"&amp;MID(E15,9,2)&amp;"/"&amp;MID(E15,11,2)</f>
        <v>13/10/04</v>
      </c>
      <c r="K15" s="91">
        <f t="shared" ca="1" si="0"/>
        <v>18</v>
      </c>
      <c r="L15" s="72" t="s">
        <v>113</v>
      </c>
      <c r="M15" s="72" t="s">
        <v>1346</v>
      </c>
      <c r="N15" s="95"/>
      <c r="O15" s="93"/>
    </row>
    <row r="16" spans="1:15">
      <c r="A16" s="7">
        <f>ROWS($A$3:A16)</f>
        <v>14</v>
      </c>
      <c r="B16" s="7">
        <f>ROWS($A$3:B16)</f>
        <v>14</v>
      </c>
      <c r="C16" s="14"/>
      <c r="D16" s="74"/>
      <c r="E16" s="12" t="s">
        <v>1347</v>
      </c>
      <c r="F16" s="15" t="s">
        <v>1348</v>
      </c>
      <c r="G16" s="7"/>
      <c r="H16" s="14" t="s">
        <v>7</v>
      </c>
      <c r="I16" s="14" t="s">
        <v>23</v>
      </c>
      <c r="J16" s="90" t="str">
        <f>MID(E16,7,2)-40&amp;"/"&amp;MID(E16,9,2)&amp;"/"&amp;MID(E16,11,2)</f>
        <v>24/08/06</v>
      </c>
      <c r="K16" s="91">
        <f t="shared" ca="1" si="0"/>
        <v>16</v>
      </c>
      <c r="L16" s="14" t="s">
        <v>113</v>
      </c>
      <c r="M16" s="72" t="s">
        <v>751</v>
      </c>
      <c r="N16" s="95"/>
      <c r="O16" s="93"/>
    </row>
    <row r="17" spans="1:15" s="54" customFormat="1">
      <c r="A17" s="7">
        <f>ROWS($A$3:A17)</f>
        <v>15</v>
      </c>
      <c r="B17" s="7">
        <f>ROWS($A$3:B17)</f>
        <v>15</v>
      </c>
      <c r="C17" s="72"/>
      <c r="D17" s="73"/>
      <c r="E17" s="9" t="s">
        <v>1349</v>
      </c>
      <c r="F17" s="10" t="s">
        <v>1350</v>
      </c>
      <c r="G17" s="80" t="s">
        <v>17</v>
      </c>
      <c r="H17" s="80"/>
      <c r="I17" s="14" t="s">
        <v>23</v>
      </c>
      <c r="J17" s="90" t="str">
        <f>MID(E17,7,2)&amp;"/"&amp;MID(E17,9,2)&amp;"/"&amp;MID(E17,11,2)</f>
        <v>10/12/09</v>
      </c>
      <c r="K17" s="91">
        <f t="shared" ca="1" si="0"/>
        <v>12</v>
      </c>
      <c r="L17" s="72" t="s">
        <v>38</v>
      </c>
      <c r="M17" s="72" t="s">
        <v>751</v>
      </c>
      <c r="N17" s="95"/>
      <c r="O17" s="93"/>
    </row>
    <row r="18" spans="1:15">
      <c r="A18" s="7">
        <f>ROWS($A$3:A18)</f>
        <v>16</v>
      </c>
      <c r="B18" s="7">
        <f>ROWS($A$3:B18)</f>
        <v>16</v>
      </c>
      <c r="C18" s="14"/>
      <c r="D18" s="74"/>
      <c r="E18" s="9" t="s">
        <v>1351</v>
      </c>
      <c r="F18" s="15" t="s">
        <v>1352</v>
      </c>
      <c r="G18" s="17" t="s">
        <v>17</v>
      </c>
      <c r="H18" s="17"/>
      <c r="I18" s="14" t="s">
        <v>23</v>
      </c>
      <c r="J18" s="90" t="str">
        <f>MID(E18,7,2)&amp;"/"&amp;MID(E18,9,2)&amp;"/"&amp;MID(E18,11,2)</f>
        <v>16/12/13</v>
      </c>
      <c r="K18" s="91">
        <f t="shared" ca="1" si="0"/>
        <v>8</v>
      </c>
      <c r="L18" s="72" t="s">
        <v>38</v>
      </c>
      <c r="M18" s="72" t="s">
        <v>751</v>
      </c>
      <c r="N18" s="95"/>
      <c r="O18" s="93"/>
    </row>
    <row r="19" spans="1:15" s="54" customFormat="1">
      <c r="A19" s="7">
        <f>ROWS($A$3:A19)</f>
        <v>17</v>
      </c>
      <c r="B19" s="7">
        <f>ROWS($A$3:B19)</f>
        <v>17</v>
      </c>
      <c r="C19" s="72">
        <v>5</v>
      </c>
      <c r="D19" s="73" t="s">
        <v>1353</v>
      </c>
      <c r="E19" s="9" t="s">
        <v>1354</v>
      </c>
      <c r="F19" s="75" t="s">
        <v>1355</v>
      </c>
      <c r="G19" s="76" t="s">
        <v>17</v>
      </c>
      <c r="H19" s="76"/>
      <c r="I19" s="72" t="s">
        <v>23</v>
      </c>
      <c r="J19" s="90" t="str">
        <f>MID(E19,7,2)&amp;"/"&amp;MID(E19,9,2)&amp;"/"&amp;MID(E19,11,2)</f>
        <v>27/04/72</v>
      </c>
      <c r="K19" s="91">
        <f t="shared" ca="1" si="0"/>
        <v>50</v>
      </c>
      <c r="L19" s="72" t="s">
        <v>19</v>
      </c>
      <c r="M19" s="14" t="s">
        <v>772</v>
      </c>
      <c r="N19" s="95" t="s">
        <v>1356</v>
      </c>
      <c r="O19" s="93"/>
    </row>
    <row r="20" spans="1:15">
      <c r="A20" s="7">
        <f>ROWS($A$3:A20)</f>
        <v>18</v>
      </c>
      <c r="B20" s="7">
        <f>ROWS($A$3:B20)</f>
        <v>18</v>
      </c>
      <c r="C20" s="14"/>
      <c r="D20" s="74"/>
      <c r="E20" s="12" t="s">
        <v>1357</v>
      </c>
      <c r="F20" s="15" t="s">
        <v>1358</v>
      </c>
      <c r="G20" s="7"/>
      <c r="H20" s="14" t="s">
        <v>7</v>
      </c>
      <c r="I20" s="14" t="s">
        <v>1359</v>
      </c>
      <c r="J20" s="90" t="str">
        <f>MID(E20,7,2)-40&amp;"/"&amp;MID(E20,9,2)&amp;"/"&amp;MID(E20,11,2)</f>
        <v>6/06/74</v>
      </c>
      <c r="K20" s="91">
        <f t="shared" ca="1" si="0"/>
        <v>48</v>
      </c>
      <c r="L20" s="14" t="s">
        <v>19</v>
      </c>
      <c r="M20" s="14" t="s">
        <v>772</v>
      </c>
      <c r="N20" s="95"/>
      <c r="O20" s="93"/>
    </row>
    <row r="21" spans="1:15" s="54" customFormat="1">
      <c r="A21" s="7">
        <f>ROWS($A$3:A21)</f>
        <v>19</v>
      </c>
      <c r="B21" s="7">
        <f>ROWS($A$3:B21)</f>
        <v>19</v>
      </c>
      <c r="C21" s="72"/>
      <c r="D21" s="73"/>
      <c r="E21" s="9" t="s">
        <v>1360</v>
      </c>
      <c r="F21" s="10" t="s">
        <v>1361</v>
      </c>
      <c r="G21" s="80" t="s">
        <v>17</v>
      </c>
      <c r="H21" s="80"/>
      <c r="I21" s="72" t="s">
        <v>23</v>
      </c>
      <c r="J21" s="90" t="str">
        <f>MID(E21,7,2)&amp;"/"&amp;MID(E21,9,2)&amp;"/"&amp;MID(E21,11,2)</f>
        <v>16/09/10</v>
      </c>
      <c r="K21" s="91">
        <f t="shared" ca="1" si="0"/>
        <v>12</v>
      </c>
      <c r="L21" s="72" t="s">
        <v>38</v>
      </c>
      <c r="M21" s="72" t="s">
        <v>751</v>
      </c>
      <c r="N21" s="95"/>
      <c r="O21" s="93"/>
    </row>
    <row r="22" spans="1:15">
      <c r="A22" s="7">
        <f>ROWS($A$3:A22)</f>
        <v>20</v>
      </c>
      <c r="B22" s="7">
        <f>ROWS($A$3:B22)</f>
        <v>20</v>
      </c>
      <c r="C22" s="14"/>
      <c r="D22" s="74"/>
      <c r="E22" s="12" t="s">
        <v>1362</v>
      </c>
      <c r="F22" s="15" t="s">
        <v>1363</v>
      </c>
      <c r="G22" s="17" t="s">
        <v>17</v>
      </c>
      <c r="H22" s="17"/>
      <c r="I22" s="14" t="s">
        <v>23</v>
      </c>
      <c r="J22" s="90" t="str">
        <f>MID(E22,7,2)&amp;"/"&amp;MID(E22,9,2)&amp;"/"&amp;MID(E22,11,2)</f>
        <v>30/11/12</v>
      </c>
      <c r="K22" s="91">
        <f t="shared" ca="1" si="0"/>
        <v>10</v>
      </c>
      <c r="L22" s="72" t="s">
        <v>38</v>
      </c>
      <c r="M22" s="72" t="s">
        <v>751</v>
      </c>
      <c r="N22" s="95"/>
      <c r="O22" s="93"/>
    </row>
    <row r="23" spans="1:15" s="54" customFormat="1">
      <c r="A23" s="7">
        <f>ROWS($A$3:A23)</f>
        <v>21</v>
      </c>
      <c r="B23" s="7">
        <f>ROWS($A$3:B23)</f>
        <v>21</v>
      </c>
      <c r="C23" s="72">
        <v>6</v>
      </c>
      <c r="D23" s="73" t="s">
        <v>1364</v>
      </c>
      <c r="E23" s="9" t="s">
        <v>1365</v>
      </c>
      <c r="F23" s="81" t="s">
        <v>1366</v>
      </c>
      <c r="G23" s="76" t="s">
        <v>17</v>
      </c>
      <c r="H23" s="76"/>
      <c r="I23" s="97" t="s">
        <v>1367</v>
      </c>
      <c r="J23" s="90" t="str">
        <f>MID(E23,7,2)&amp;"/"&amp;MID(E23,9,2)&amp;"/"&amp;MID(E23,11,2)</f>
        <v>15/06/86</v>
      </c>
      <c r="K23" s="91">
        <f t="shared" ca="1" si="0"/>
        <v>36</v>
      </c>
      <c r="L23" s="72" t="s">
        <v>98</v>
      </c>
      <c r="M23" s="94" t="s">
        <v>2525</v>
      </c>
      <c r="N23" s="95" t="s">
        <v>1184</v>
      </c>
      <c r="O23" s="93"/>
    </row>
    <row r="24" spans="1:15">
      <c r="A24" s="7">
        <f>ROWS($A$3:A24)</f>
        <v>22</v>
      </c>
      <c r="B24" s="7">
        <f>ROWS($A$3:B24)</f>
        <v>22</v>
      </c>
      <c r="C24" s="14"/>
      <c r="D24" s="74"/>
      <c r="E24" s="12" t="s">
        <v>1369</v>
      </c>
      <c r="F24" s="15" t="s">
        <v>1370</v>
      </c>
      <c r="G24" s="7"/>
      <c r="H24" s="14" t="s">
        <v>7</v>
      </c>
      <c r="I24" s="14" t="s">
        <v>50</v>
      </c>
      <c r="J24" s="90" t="str">
        <f>MID(E24,7,2)-40&amp;"/"&amp;MID(E24,9,2)&amp;"/"&amp;MID(E24,11,2)</f>
        <v>1/11/89</v>
      </c>
      <c r="K24" s="91">
        <f t="shared" ca="1" si="0"/>
        <v>33</v>
      </c>
      <c r="L24" s="14" t="s">
        <v>98</v>
      </c>
      <c r="M24" s="94" t="s">
        <v>2525</v>
      </c>
      <c r="N24" s="95"/>
      <c r="O24" s="93"/>
    </row>
    <row r="25" spans="1:15" s="54" customFormat="1">
      <c r="A25" s="7">
        <f>ROWS($A$3:A25)</f>
        <v>23</v>
      </c>
      <c r="B25" s="7">
        <f>ROWS($A$3:B25)</f>
        <v>23</v>
      </c>
      <c r="C25" s="72"/>
      <c r="D25" s="73"/>
      <c r="E25" s="9" t="s">
        <v>1371</v>
      </c>
      <c r="F25" s="10" t="s">
        <v>1372</v>
      </c>
      <c r="G25" s="7"/>
      <c r="H25" s="14" t="s">
        <v>7</v>
      </c>
      <c r="I25" s="72" t="s">
        <v>50</v>
      </c>
      <c r="J25" s="90" t="str">
        <f>MID(E25,7,2)-40&amp;"/"&amp;MID(E25,9,2)&amp;"/"&amp;MID(E25,11,2)</f>
        <v>18/11/14</v>
      </c>
      <c r="K25" s="91">
        <f t="shared" ca="1" si="0"/>
        <v>8</v>
      </c>
      <c r="L25" s="72" t="s">
        <v>38</v>
      </c>
      <c r="M25" s="72" t="s">
        <v>751</v>
      </c>
      <c r="N25" s="95"/>
      <c r="O25" s="93"/>
    </row>
    <row r="26" spans="1:15">
      <c r="A26" s="7">
        <f>ROWS($A$3:A26)</f>
        <v>24</v>
      </c>
      <c r="B26" s="7">
        <f>ROWS($A$3:B26)</f>
        <v>24</v>
      </c>
      <c r="C26" s="14">
        <v>7</v>
      </c>
      <c r="D26" s="74" t="s">
        <v>1373</v>
      </c>
      <c r="E26" s="12" t="s">
        <v>1374</v>
      </c>
      <c r="F26" s="70" t="s">
        <v>1375</v>
      </c>
      <c r="G26" s="17" t="s">
        <v>17</v>
      </c>
      <c r="H26" s="17"/>
      <c r="I26" s="14" t="s">
        <v>1376</v>
      </c>
      <c r="J26" s="90" t="str">
        <f>MID(E26,7,2)&amp;"/"&amp;MID(E26,9,2)&amp;"/"&amp;MID(E26,11,2)</f>
        <v>20/02/85</v>
      </c>
      <c r="K26" s="91">
        <f t="shared" ca="1" si="0"/>
        <v>37</v>
      </c>
      <c r="L26" s="14" t="s">
        <v>98</v>
      </c>
      <c r="M26" s="94" t="s">
        <v>2525</v>
      </c>
      <c r="N26" s="95" t="s">
        <v>1184</v>
      </c>
      <c r="O26" s="93"/>
    </row>
    <row r="27" spans="1:15" s="54" customFormat="1">
      <c r="A27" s="7">
        <f>ROWS($A$3:A27)</f>
        <v>25</v>
      </c>
      <c r="B27" s="7">
        <f>ROWS($A$3:B27)</f>
        <v>25</v>
      </c>
      <c r="C27" s="72"/>
      <c r="D27" s="73"/>
      <c r="E27" s="9" t="s">
        <v>1377</v>
      </c>
      <c r="F27" s="10" t="s">
        <v>1378</v>
      </c>
      <c r="G27" s="7"/>
      <c r="H27" s="14" t="s">
        <v>7</v>
      </c>
      <c r="I27" s="72" t="s">
        <v>1379</v>
      </c>
      <c r="J27" s="90" t="str">
        <f>MID(E27,7,2)-40&amp;"/"&amp;MID(E27,9,2)&amp;"/"&amp;MID(E27,11,2)</f>
        <v>17/12/90</v>
      </c>
      <c r="K27" s="91">
        <f t="shared" ca="1" si="0"/>
        <v>31</v>
      </c>
      <c r="L27" s="72" t="s">
        <v>98</v>
      </c>
      <c r="M27" s="94" t="s">
        <v>2525</v>
      </c>
      <c r="N27" s="95"/>
      <c r="O27" s="93"/>
    </row>
    <row r="28" spans="1:15" s="54" customFormat="1">
      <c r="A28" s="7">
        <f>ROWS($A$3:A28)</f>
        <v>26</v>
      </c>
      <c r="B28" s="7">
        <f>ROWS($A$3:B28)</f>
        <v>26</v>
      </c>
      <c r="C28" s="72"/>
      <c r="D28" s="73"/>
      <c r="E28" s="9" t="s">
        <v>2415</v>
      </c>
      <c r="F28" s="10" t="s">
        <v>2416</v>
      </c>
      <c r="G28" s="7" t="s">
        <v>17</v>
      </c>
      <c r="H28" s="82"/>
      <c r="I28" s="72" t="s">
        <v>2417</v>
      </c>
      <c r="J28" s="90" t="str">
        <f>MID(E28,7,2)&amp;"/"&amp;MID(E28,9,2)&amp;"/"&amp;MID(E28,11,2)</f>
        <v>08/07/17</v>
      </c>
      <c r="K28" s="91">
        <f t="shared" ca="1" si="0"/>
        <v>5</v>
      </c>
      <c r="L28" s="94" t="s">
        <v>51</v>
      </c>
      <c r="M28" s="94" t="s">
        <v>798</v>
      </c>
      <c r="N28" s="95"/>
      <c r="O28" s="93"/>
    </row>
    <row r="29" spans="1:15" s="54" customFormat="1">
      <c r="A29" s="7">
        <f>ROWS($A$3:A29)</f>
        <v>27</v>
      </c>
      <c r="B29" s="7">
        <f>ROWS($A$3:B29)</f>
        <v>27</v>
      </c>
      <c r="C29" s="14">
        <v>8</v>
      </c>
      <c r="D29" s="74" t="s">
        <v>1380</v>
      </c>
      <c r="E29" s="12" t="s">
        <v>1381</v>
      </c>
      <c r="F29" s="70" t="s">
        <v>1382</v>
      </c>
      <c r="G29" s="7"/>
      <c r="H29" s="14" t="s">
        <v>7</v>
      </c>
      <c r="I29" s="14" t="s">
        <v>492</v>
      </c>
      <c r="J29" s="90" t="str">
        <f>MID(E29,7,2)-40&amp;"/"&amp;MID(E29,9,2)&amp;"/"&amp;MID(E29,11,2)</f>
        <v>27/02/62</v>
      </c>
      <c r="K29" s="91">
        <f t="shared" ca="1" si="0"/>
        <v>60</v>
      </c>
      <c r="L29" s="14" t="s">
        <v>98</v>
      </c>
      <c r="M29" s="72" t="s">
        <v>1314</v>
      </c>
      <c r="N29" s="95"/>
      <c r="O29" s="93" t="s">
        <v>78</v>
      </c>
    </row>
    <row r="30" spans="1:15">
      <c r="A30" s="7">
        <f>ROWS($A$3:A30)</f>
        <v>28</v>
      </c>
      <c r="B30" s="7">
        <f>ROWS($A$3:B30)</f>
        <v>28</v>
      </c>
      <c r="C30" s="72"/>
      <c r="D30" s="73"/>
      <c r="E30" s="9" t="s">
        <v>1383</v>
      </c>
      <c r="F30" s="10" t="s">
        <v>1384</v>
      </c>
      <c r="G30" s="83"/>
      <c r="H30" s="72" t="s">
        <v>7</v>
      </c>
      <c r="I30" s="72" t="s">
        <v>23</v>
      </c>
      <c r="J30" s="90" t="str">
        <f>MID(E30,7,2)-40&amp;"/"&amp;MID(E30,9,2)&amp;"/"&amp;MID(E30,11,2)</f>
        <v>26/01/92</v>
      </c>
      <c r="K30" s="91">
        <f t="shared" ca="1" si="0"/>
        <v>30</v>
      </c>
      <c r="L30" s="72" t="s">
        <v>98</v>
      </c>
      <c r="M30" s="72" t="s">
        <v>74</v>
      </c>
      <c r="N30" s="95"/>
      <c r="O30" s="93"/>
    </row>
    <row r="31" spans="1:15">
      <c r="A31" s="7">
        <f>ROWS($A$3:A31)</f>
        <v>29</v>
      </c>
      <c r="B31" s="7">
        <f>ROWS($A$3:B31)</f>
        <v>29</v>
      </c>
      <c r="C31" s="72"/>
      <c r="D31" s="73"/>
      <c r="E31" s="9" t="s">
        <v>1385</v>
      </c>
      <c r="F31" s="10" t="s">
        <v>1386</v>
      </c>
      <c r="G31" s="80" t="s">
        <v>17</v>
      </c>
      <c r="H31" s="83"/>
      <c r="I31" s="72" t="s">
        <v>50</v>
      </c>
      <c r="J31" s="90" t="str">
        <f>MID(E31,7,2)&amp;"/"&amp;MID(E31,9,2)&amp;"/"&amp;MID(E31,11,2)</f>
        <v>20/03/95</v>
      </c>
      <c r="K31" s="91">
        <f t="shared" ca="1" si="0"/>
        <v>27</v>
      </c>
      <c r="L31" s="72" t="s">
        <v>98</v>
      </c>
      <c r="M31" s="72" t="s">
        <v>42</v>
      </c>
      <c r="N31" s="95"/>
      <c r="O31" s="93"/>
    </row>
    <row r="32" spans="1:15">
      <c r="A32" s="7">
        <f>ROWS($A$3:A32)</f>
        <v>30</v>
      </c>
      <c r="B32" s="7">
        <f>ROWS($A$3:B32)</f>
        <v>30</v>
      </c>
      <c r="C32" s="14">
        <v>9</v>
      </c>
      <c r="D32" s="74" t="s">
        <v>1387</v>
      </c>
      <c r="E32" s="12" t="s">
        <v>1388</v>
      </c>
      <c r="F32" s="70" t="s">
        <v>1389</v>
      </c>
      <c r="G32" s="71" t="s">
        <v>17</v>
      </c>
      <c r="H32" s="82"/>
      <c r="I32" s="14" t="s">
        <v>1390</v>
      </c>
      <c r="J32" s="90" t="str">
        <f>MID(E32,7,2)&amp;"/"&amp;MID(E32,9,2)&amp;"/"&amp;MID(E32,11,2)</f>
        <v>25/09/68</v>
      </c>
      <c r="K32" s="91">
        <f t="shared" ca="1" si="0"/>
        <v>54</v>
      </c>
      <c r="L32" s="14" t="s">
        <v>98</v>
      </c>
      <c r="M32" s="72" t="s">
        <v>1314</v>
      </c>
      <c r="N32" s="95"/>
      <c r="O32" s="93" t="s">
        <v>78</v>
      </c>
    </row>
    <row r="33" spans="1:15">
      <c r="A33" s="7">
        <f>ROWS($A$3:A33)</f>
        <v>31</v>
      </c>
      <c r="B33" s="7">
        <f>ROWS($A$3:B33)</f>
        <v>31</v>
      </c>
      <c r="C33" s="72"/>
      <c r="D33" s="73"/>
      <c r="E33" s="9" t="s">
        <v>1391</v>
      </c>
      <c r="F33" s="10" t="s">
        <v>1392</v>
      </c>
      <c r="G33" s="83"/>
      <c r="H33" s="14" t="s">
        <v>7</v>
      </c>
      <c r="I33" s="72" t="s">
        <v>23</v>
      </c>
      <c r="J33" s="90" t="str">
        <f>MID(E33,7,2)-40&amp;"/"&amp;MID(E33,9,2)&amp;"/"&amp;MID(E33,11,2)</f>
        <v>7/07/65</v>
      </c>
      <c r="K33" s="91">
        <f t="shared" ca="1" si="0"/>
        <v>57</v>
      </c>
      <c r="L33" s="72" t="s">
        <v>98</v>
      </c>
      <c r="M33" s="72" t="s">
        <v>1314</v>
      </c>
      <c r="N33" s="95"/>
      <c r="O33" s="93"/>
    </row>
    <row r="34" spans="1:15">
      <c r="A34" s="7">
        <f>ROWS($A$3:A34)</f>
        <v>32</v>
      </c>
      <c r="B34" s="7">
        <f>ROWS($A$3:B34)</f>
        <v>32</v>
      </c>
      <c r="C34" s="14"/>
      <c r="D34" s="74"/>
      <c r="E34" s="12" t="s">
        <v>1393</v>
      </c>
      <c r="F34" s="15" t="s">
        <v>1394</v>
      </c>
      <c r="G34" s="17" t="s">
        <v>17</v>
      </c>
      <c r="H34" s="82"/>
      <c r="I34" s="14" t="s">
        <v>50</v>
      </c>
      <c r="J34" s="90" t="str">
        <f>MID(E34,7,2)&amp;"/"&amp;MID(E34,9,2)&amp;"/"&amp;MID(E34,11,2)</f>
        <v>19/07/97</v>
      </c>
      <c r="K34" s="91">
        <f t="shared" ca="1" si="0"/>
        <v>25</v>
      </c>
      <c r="L34" s="14" t="s">
        <v>98</v>
      </c>
      <c r="M34" s="72" t="s">
        <v>74</v>
      </c>
      <c r="N34" s="95"/>
      <c r="O34" s="93"/>
    </row>
    <row r="35" spans="1:15">
      <c r="A35" s="7">
        <f>ROWS($A$3:A35)</f>
        <v>33</v>
      </c>
      <c r="B35" s="7">
        <f>ROWS($A$3:B35)</f>
        <v>33</v>
      </c>
      <c r="C35" s="72"/>
      <c r="D35" s="73"/>
      <c r="E35" s="9" t="s">
        <v>1395</v>
      </c>
      <c r="F35" s="10" t="s">
        <v>1396</v>
      </c>
      <c r="G35" s="80" t="s">
        <v>17</v>
      </c>
      <c r="H35" s="82"/>
      <c r="I35" s="72" t="s">
        <v>50</v>
      </c>
      <c r="J35" s="90" t="str">
        <f>MID(E35,7,2)&amp;"/"&amp;MID(E35,9,2)&amp;"/"&amp;MID(E35,11,2)</f>
        <v>02/07/99</v>
      </c>
      <c r="K35" s="91">
        <f t="shared" ca="1" si="0"/>
        <v>23</v>
      </c>
      <c r="L35" s="72" t="s">
        <v>98</v>
      </c>
      <c r="M35" s="72" t="s">
        <v>751</v>
      </c>
      <c r="N35" s="95"/>
      <c r="O35" s="93"/>
    </row>
    <row r="36" spans="1:15">
      <c r="A36" s="7">
        <f>ROWS($A$3:A36)</f>
        <v>34</v>
      </c>
      <c r="B36" s="7">
        <f>ROWS($A$3:B36)</f>
        <v>34</v>
      </c>
      <c r="C36" s="14"/>
      <c r="D36" s="74"/>
      <c r="E36" s="12" t="s">
        <v>1397</v>
      </c>
      <c r="F36" s="15" t="s">
        <v>1398</v>
      </c>
      <c r="G36" s="82"/>
      <c r="H36" s="14" t="s">
        <v>7</v>
      </c>
      <c r="I36" s="14" t="s">
        <v>50</v>
      </c>
      <c r="J36" s="90" t="str">
        <f>MID(E36,7,2)-40&amp;"/"&amp;MID(E36,9,2)&amp;"/"&amp;MID(E36,11,2)</f>
        <v>25/08/01</v>
      </c>
      <c r="K36" s="91">
        <f t="shared" ca="1" si="0"/>
        <v>21</v>
      </c>
      <c r="L36" s="14" t="s">
        <v>98</v>
      </c>
      <c r="M36" s="72" t="s">
        <v>751</v>
      </c>
      <c r="N36" s="95"/>
      <c r="O36" s="93"/>
    </row>
    <row r="37" spans="1:15">
      <c r="A37" s="7">
        <f>ROWS($A$3:A37)</f>
        <v>35</v>
      </c>
      <c r="B37" s="7">
        <f>ROWS($A$3:B37)</f>
        <v>35</v>
      </c>
      <c r="C37" s="14"/>
      <c r="D37" s="74"/>
      <c r="E37" s="12" t="s">
        <v>1399</v>
      </c>
      <c r="F37" s="15" t="s">
        <v>1400</v>
      </c>
      <c r="G37" s="82"/>
      <c r="H37" s="14" t="s">
        <v>7</v>
      </c>
      <c r="I37" s="14" t="s">
        <v>1401</v>
      </c>
      <c r="J37" s="90" t="str">
        <f>MID(E37,7,2)-40&amp;"/"&amp;MID(E37,9,2)&amp;"/"&amp;MID(E37,11,2)</f>
        <v>13/08/13</v>
      </c>
      <c r="K37" s="91">
        <f t="shared" ca="1" si="0"/>
        <v>9</v>
      </c>
      <c r="L37" s="72" t="s">
        <v>38</v>
      </c>
      <c r="M37" s="72" t="s">
        <v>751</v>
      </c>
      <c r="N37" s="95"/>
      <c r="O37" s="93"/>
    </row>
    <row r="38" spans="1:15">
      <c r="A38" s="7">
        <f>ROWS($A$3:A38)</f>
        <v>36</v>
      </c>
      <c r="B38" s="7">
        <f>ROWS($A$3:B38)</f>
        <v>36</v>
      </c>
      <c r="C38" s="72">
        <v>10</v>
      </c>
      <c r="D38" s="73" t="s">
        <v>1402</v>
      </c>
      <c r="E38" s="9" t="s">
        <v>1403</v>
      </c>
      <c r="F38" s="75" t="s">
        <v>1404</v>
      </c>
      <c r="G38" s="76" t="s">
        <v>17</v>
      </c>
      <c r="H38" s="82"/>
      <c r="I38" s="72" t="s">
        <v>23</v>
      </c>
      <c r="J38" s="90" t="str">
        <f>MID(E38,7,2)&amp;"/"&amp;MID(E38,9,2)&amp;"/"&amp;MID(E38,11,2)</f>
        <v>15/06/85</v>
      </c>
      <c r="K38" s="91">
        <f t="shared" ca="1" si="0"/>
        <v>37</v>
      </c>
      <c r="L38" s="72" t="s">
        <v>98</v>
      </c>
      <c r="M38" s="72" t="s">
        <v>42</v>
      </c>
      <c r="N38" s="95" t="s">
        <v>1184</v>
      </c>
      <c r="O38" s="93"/>
    </row>
    <row r="39" spans="1:15">
      <c r="A39" s="7">
        <f>ROWS($A$3:A39)</f>
        <v>37</v>
      </c>
      <c r="B39" s="7">
        <f>ROWS($A$3:B39)</f>
        <v>37</v>
      </c>
      <c r="C39" s="14"/>
      <c r="D39" s="74"/>
      <c r="E39" s="12" t="s">
        <v>1405</v>
      </c>
      <c r="F39" s="15" t="s">
        <v>1406</v>
      </c>
      <c r="G39" s="82"/>
      <c r="H39" s="14" t="s">
        <v>7</v>
      </c>
      <c r="I39" s="14" t="s">
        <v>1407</v>
      </c>
      <c r="J39" s="90" t="str">
        <f>MID(E39,7,2)-40&amp;"/"&amp;MID(E39,9,2)&amp;"/"&amp;MID(E39,11,2)</f>
        <v>27/08/89</v>
      </c>
      <c r="K39" s="91">
        <f t="shared" ca="1" si="0"/>
        <v>33</v>
      </c>
      <c r="L39" s="14" t="s">
        <v>19</v>
      </c>
      <c r="M39" s="92" t="s">
        <v>719</v>
      </c>
      <c r="N39" s="95"/>
      <c r="O39" s="93"/>
    </row>
    <row r="40" spans="1:15">
      <c r="A40" s="7">
        <f>ROWS($A$3:A40)</f>
        <v>38</v>
      </c>
      <c r="B40" s="7">
        <f>ROWS($A$3:B40)</f>
        <v>38</v>
      </c>
      <c r="C40" s="72"/>
      <c r="D40" s="73"/>
      <c r="E40" s="9" t="s">
        <v>1408</v>
      </c>
      <c r="F40" s="10" t="s">
        <v>1409</v>
      </c>
      <c r="G40" s="80" t="s">
        <v>17</v>
      </c>
      <c r="H40" s="80"/>
      <c r="I40" s="72" t="s">
        <v>50</v>
      </c>
      <c r="J40" s="90" t="str">
        <f>MID(E40,7,2)&amp;"/"&amp;MID(E40,9,2)&amp;"/"&amp;MID(E40,11,2)</f>
        <v>05/05/15</v>
      </c>
      <c r="K40" s="91">
        <f t="shared" ca="1" si="0"/>
        <v>7</v>
      </c>
      <c r="L40" s="72" t="s">
        <v>38</v>
      </c>
      <c r="M40" s="72" t="s">
        <v>798</v>
      </c>
      <c r="N40" s="95"/>
      <c r="O40" s="93"/>
    </row>
    <row r="41" spans="1:15">
      <c r="A41" s="7">
        <f>ROWS($A$3:A41)</f>
        <v>39</v>
      </c>
      <c r="B41" s="7">
        <f>ROWS($A$3:B41)</f>
        <v>39</v>
      </c>
      <c r="C41" s="14"/>
      <c r="D41" s="74"/>
      <c r="E41" s="12" t="s">
        <v>1410</v>
      </c>
      <c r="F41" s="15" t="s">
        <v>1411</v>
      </c>
      <c r="G41" s="17" t="s">
        <v>17</v>
      </c>
      <c r="H41" s="17"/>
      <c r="I41" s="14" t="s">
        <v>50</v>
      </c>
      <c r="J41" s="90" t="str">
        <f>MID(E41,7,2)&amp;"/"&amp;MID(E41,9,2)&amp;"/"&amp;MID(E41,11,2)</f>
        <v>14/09/17</v>
      </c>
      <c r="K41" s="91">
        <f t="shared" ca="1" si="0"/>
        <v>5</v>
      </c>
      <c r="L41" s="94" t="s">
        <v>51</v>
      </c>
      <c r="M41" s="14" t="s">
        <v>798</v>
      </c>
      <c r="N41" s="95"/>
      <c r="O41" s="93"/>
    </row>
    <row r="42" spans="1:15">
      <c r="A42" s="7">
        <f>ROWS($A$3:A42)</f>
        <v>40</v>
      </c>
      <c r="B42" s="7">
        <f>ROWS($A$3:B42)</f>
        <v>40</v>
      </c>
      <c r="C42" s="72">
        <v>11</v>
      </c>
      <c r="D42" s="73" t="s">
        <v>1412</v>
      </c>
      <c r="E42" s="9" t="s">
        <v>1413</v>
      </c>
      <c r="F42" s="75" t="s">
        <v>1414</v>
      </c>
      <c r="G42" s="76" t="s">
        <v>17</v>
      </c>
      <c r="H42" s="76"/>
      <c r="I42" s="72" t="s">
        <v>1415</v>
      </c>
      <c r="J42" s="90" t="str">
        <f>MID(E42,7,2)&amp;"/"&amp;MID(E42,9,2)&amp;"/"&amp;MID(E42,11,2)</f>
        <v>05/03/56</v>
      </c>
      <c r="K42" s="91">
        <f t="shared" ca="1" si="0"/>
        <v>66</v>
      </c>
      <c r="L42" s="72" t="s">
        <v>98</v>
      </c>
      <c r="M42" s="72" t="s">
        <v>1416</v>
      </c>
      <c r="N42" s="95"/>
      <c r="O42" s="93" t="s">
        <v>78</v>
      </c>
    </row>
    <row r="43" spans="1:15">
      <c r="A43" s="7">
        <f>ROWS($A$3:A43)</f>
        <v>41</v>
      </c>
      <c r="B43" s="7">
        <f>ROWS($A$3:B43)</f>
        <v>41</v>
      </c>
      <c r="C43" s="14"/>
      <c r="D43" s="74"/>
      <c r="E43" s="12" t="s">
        <v>1417</v>
      </c>
      <c r="F43" s="15" t="s">
        <v>1418</v>
      </c>
      <c r="G43" s="82"/>
      <c r="H43" s="14" t="s">
        <v>7</v>
      </c>
      <c r="I43" s="14" t="s">
        <v>1419</v>
      </c>
      <c r="J43" s="90" t="str">
        <f>MID(E43,7,2)-40&amp;"/"&amp;MID(E43,9,2)&amp;"/"&amp;MID(E43,11,2)</f>
        <v>25/11/56</v>
      </c>
      <c r="K43" s="91">
        <f t="shared" ca="1" si="0"/>
        <v>66</v>
      </c>
      <c r="L43" s="14" t="s">
        <v>24</v>
      </c>
      <c r="M43" s="98" t="s">
        <v>429</v>
      </c>
      <c r="N43" s="95"/>
      <c r="O43" s="93"/>
    </row>
    <row r="44" spans="1:15">
      <c r="A44" s="7">
        <f>ROWS($A$3:A44)</f>
        <v>42</v>
      </c>
      <c r="B44" s="7">
        <f>ROWS($A$3:B44)</f>
        <v>42</v>
      </c>
      <c r="C44" s="72"/>
      <c r="D44" s="73"/>
      <c r="E44" s="9" t="s">
        <v>1421</v>
      </c>
      <c r="F44" s="10" t="s">
        <v>1422</v>
      </c>
      <c r="G44" s="80" t="s">
        <v>17</v>
      </c>
      <c r="H44" s="80"/>
      <c r="I44" s="72" t="s">
        <v>23</v>
      </c>
      <c r="J44" s="90" t="str">
        <f>MID(E44,7,2)&amp;"/"&amp;MID(E44,9,2)&amp;"/"&amp;MID(E44,11,2)</f>
        <v>06/04/87</v>
      </c>
      <c r="K44" s="91">
        <f t="shared" ca="1" si="0"/>
        <v>35</v>
      </c>
      <c r="L44" s="72" t="s">
        <v>19</v>
      </c>
      <c r="M44" s="72" t="s">
        <v>42</v>
      </c>
      <c r="N44" s="95"/>
      <c r="O44" s="93"/>
    </row>
    <row r="45" spans="1:15">
      <c r="A45" s="7">
        <f>ROWS($A$3:A45)</f>
        <v>43</v>
      </c>
      <c r="B45" s="7">
        <f>ROWS($A$3:B45)</f>
        <v>43</v>
      </c>
      <c r="C45" s="14"/>
      <c r="D45" s="74"/>
      <c r="E45" s="12" t="s">
        <v>1423</v>
      </c>
      <c r="F45" s="13" t="s">
        <v>1424</v>
      </c>
      <c r="G45" s="7"/>
      <c r="H45" s="14" t="s">
        <v>7</v>
      </c>
      <c r="I45" s="14" t="s">
        <v>23</v>
      </c>
      <c r="J45" s="90" t="str">
        <f>MID(E45,7,2)-40&amp;"/"&amp;MID(E45,9,2)&amp;"/"&amp;MID(E45,11,2)</f>
        <v>22/05/90</v>
      </c>
      <c r="K45" s="91">
        <f t="shared" ca="1" si="0"/>
        <v>32</v>
      </c>
      <c r="L45" s="72" t="s">
        <v>82</v>
      </c>
      <c r="M45" s="14" t="s">
        <v>1425</v>
      </c>
      <c r="N45" s="95"/>
      <c r="O45" s="93"/>
    </row>
    <row r="46" spans="1:15">
      <c r="A46" s="7">
        <f>ROWS($A$3:A46)</f>
        <v>44</v>
      </c>
      <c r="B46" s="7">
        <f>ROWS($A$3:B46)</f>
        <v>44</v>
      </c>
      <c r="C46" s="72">
        <v>12</v>
      </c>
      <c r="D46" s="73" t="s">
        <v>1426</v>
      </c>
      <c r="E46" s="9" t="s">
        <v>1427</v>
      </c>
      <c r="F46" s="84" t="s">
        <v>1428</v>
      </c>
      <c r="G46" s="80" t="s">
        <v>17</v>
      </c>
      <c r="H46" s="80"/>
      <c r="I46" s="72" t="s">
        <v>23</v>
      </c>
      <c r="J46" s="90" t="str">
        <f>MID(E46,7,2)&amp;"/"&amp;MID(E46,9,2)&amp;"/"&amp;MID(E46,11,2)</f>
        <v>13/01/60</v>
      </c>
      <c r="K46" s="91">
        <f t="shared" ca="1" si="0"/>
        <v>62</v>
      </c>
      <c r="L46" s="72" t="s">
        <v>24</v>
      </c>
      <c r="M46" s="14" t="s">
        <v>772</v>
      </c>
      <c r="N46" s="95" t="s">
        <v>1429</v>
      </c>
      <c r="O46" s="93"/>
    </row>
    <row r="47" spans="1:15">
      <c r="A47" s="316">
        <f>ROWS($A$3:A47)</f>
        <v>45</v>
      </c>
      <c r="B47" s="316">
        <f>ROWS($A$3:B47)</f>
        <v>45</v>
      </c>
      <c r="C47" s="317"/>
      <c r="D47" s="318"/>
      <c r="E47" s="319" t="s">
        <v>1430</v>
      </c>
      <c r="F47" s="320" t="s">
        <v>1431</v>
      </c>
      <c r="G47" s="316"/>
      <c r="H47" s="317" t="s">
        <v>7</v>
      </c>
      <c r="I47" s="317" t="s">
        <v>163</v>
      </c>
      <c r="J47" s="321" t="str">
        <f>MID(E47,7,2)-40&amp;"/"&amp;MID(E47,9,2)&amp;"/"&amp;MID(E47,11,2)</f>
        <v>5/03/71</v>
      </c>
      <c r="K47" s="309">
        <f t="shared" ca="1" si="0"/>
        <v>51</v>
      </c>
      <c r="L47" s="317" t="s">
        <v>113</v>
      </c>
      <c r="M47" s="303" t="s">
        <v>772</v>
      </c>
      <c r="N47" s="322"/>
      <c r="O47" s="323" t="s">
        <v>2526</v>
      </c>
    </row>
    <row r="48" spans="1:15">
      <c r="A48" s="7">
        <f>ROWS($A$3:A48)</f>
        <v>46</v>
      </c>
      <c r="B48" s="7">
        <f>ROWS($A$3:B48)</f>
        <v>46</v>
      </c>
      <c r="C48" s="72"/>
      <c r="D48" s="73"/>
      <c r="E48" s="9" t="s">
        <v>1432</v>
      </c>
      <c r="F48" s="85" t="s">
        <v>1433</v>
      </c>
      <c r="G48" s="76" t="s">
        <v>17</v>
      </c>
      <c r="H48" s="76"/>
      <c r="I48" s="72" t="s">
        <v>23</v>
      </c>
      <c r="J48" s="90" t="str">
        <f>MID(E48,7,2)&amp;"/"&amp;MID(E48,9,2)&amp;"/"&amp;MID(E48,11,2)</f>
        <v>25/07/09</v>
      </c>
      <c r="K48" s="91">
        <f t="shared" ca="1" si="0"/>
        <v>13</v>
      </c>
      <c r="L48" s="72" t="s">
        <v>113</v>
      </c>
      <c r="M48" s="72" t="s">
        <v>751</v>
      </c>
      <c r="N48" s="95"/>
      <c r="O48" s="93"/>
    </row>
    <row r="49" spans="1:15">
      <c r="A49" s="7">
        <f>ROWS($A$3:A49)</f>
        <v>47</v>
      </c>
      <c r="B49" s="7">
        <f>ROWS($A$3:B49)</f>
        <v>47</v>
      </c>
      <c r="C49" s="14">
        <v>13</v>
      </c>
      <c r="D49" s="74" t="s">
        <v>1434</v>
      </c>
      <c r="E49" s="12" t="s">
        <v>1435</v>
      </c>
      <c r="F49" s="86" t="s">
        <v>1436</v>
      </c>
      <c r="G49" s="17" t="s">
        <v>17</v>
      </c>
      <c r="H49" s="17"/>
      <c r="I49" s="14" t="s">
        <v>23</v>
      </c>
      <c r="J49" s="90" t="str">
        <f>MID(E49,7,2)&amp;"/"&amp;MID(E49,9,2)&amp;"/"&amp;MID(E49,11,2)</f>
        <v>03/03/52</v>
      </c>
      <c r="K49" s="91">
        <f t="shared" ca="1" si="0"/>
        <v>70</v>
      </c>
      <c r="L49" s="14" t="s">
        <v>113</v>
      </c>
      <c r="M49" s="14" t="s">
        <v>772</v>
      </c>
      <c r="N49" s="95" t="s">
        <v>1437</v>
      </c>
      <c r="O49" s="93"/>
    </row>
    <row r="50" spans="1:15">
      <c r="A50" s="7">
        <f>ROWS($A$3:A50)</f>
        <v>48</v>
      </c>
      <c r="B50" s="7">
        <f>ROWS($A$3:B50)</f>
        <v>48</v>
      </c>
      <c r="C50" s="72"/>
      <c r="D50" s="73"/>
      <c r="E50" s="9" t="s">
        <v>1438</v>
      </c>
      <c r="F50" s="10" t="s">
        <v>1439</v>
      </c>
      <c r="G50" s="7"/>
      <c r="H50" s="72" t="s">
        <v>7</v>
      </c>
      <c r="I50" s="72" t="s">
        <v>1440</v>
      </c>
      <c r="J50" s="90" t="str">
        <f>MID(E50,7,2)-40&amp;"/"&amp;MID(E50,9,2)&amp;"/"&amp;MID(E50,11,2)</f>
        <v>20/07/50</v>
      </c>
      <c r="K50" s="91">
        <f t="shared" ca="1" si="0"/>
        <v>72</v>
      </c>
      <c r="L50" s="72" t="s">
        <v>113</v>
      </c>
      <c r="M50" s="14" t="s">
        <v>772</v>
      </c>
      <c r="N50" s="95"/>
      <c r="O50" s="93"/>
    </row>
    <row r="51" spans="1:15">
      <c r="A51" s="7">
        <f>ROWS($A$3:A51)</f>
        <v>49</v>
      </c>
      <c r="B51" s="7">
        <f>ROWS($A$3:B51)</f>
        <v>49</v>
      </c>
      <c r="C51" s="14"/>
      <c r="D51" s="74"/>
      <c r="E51" s="12" t="s">
        <v>1441</v>
      </c>
      <c r="F51" s="15" t="s">
        <v>1442</v>
      </c>
      <c r="G51" s="17" t="s">
        <v>17</v>
      </c>
      <c r="H51" s="17"/>
      <c r="I51" s="14" t="s">
        <v>23</v>
      </c>
      <c r="J51" s="90" t="str">
        <f>MID(E51,7,2)&amp;"/"&amp;MID(E51,9,2)&amp;"/"&amp;MID(E51,11,2)</f>
        <v>09/05/87</v>
      </c>
      <c r="K51" s="91">
        <f t="shared" ca="1" si="0"/>
        <v>35</v>
      </c>
      <c r="L51" s="14" t="s">
        <v>98</v>
      </c>
      <c r="M51" s="14" t="s">
        <v>74</v>
      </c>
      <c r="N51" s="95"/>
      <c r="O51" s="93"/>
    </row>
    <row r="52" spans="1:15">
      <c r="A52" s="7">
        <f>ROWS($A$3:A52)</f>
        <v>50</v>
      </c>
      <c r="B52" s="7">
        <f>ROWS($A$3:B52)</f>
        <v>50</v>
      </c>
      <c r="C52" s="72"/>
      <c r="D52" s="73"/>
      <c r="E52" s="9" t="s">
        <v>1443</v>
      </c>
      <c r="F52" s="10" t="s">
        <v>1444</v>
      </c>
      <c r="G52" s="80" t="s">
        <v>17</v>
      </c>
      <c r="H52" s="80"/>
      <c r="I52" s="72" t="s">
        <v>23</v>
      </c>
      <c r="J52" s="90" t="str">
        <f>MID(E52,7,2)&amp;"/"&amp;MID(E52,9,2)&amp;"/"&amp;MID(E52,11,2)</f>
        <v>25/05/94</v>
      </c>
      <c r="K52" s="91">
        <f t="shared" ca="1" si="0"/>
        <v>28</v>
      </c>
      <c r="L52" s="72" t="s">
        <v>98</v>
      </c>
      <c r="M52" s="72" t="s">
        <v>74</v>
      </c>
      <c r="N52" s="95"/>
      <c r="O52" s="93"/>
    </row>
    <row r="53" spans="1:15">
      <c r="A53" s="7">
        <f>ROWS($A$3:A53)</f>
        <v>51</v>
      </c>
      <c r="B53" s="7">
        <f>ROWS($A$3:B53)</f>
        <v>51</v>
      </c>
      <c r="C53" s="72">
        <v>14</v>
      </c>
      <c r="D53" s="73" t="s">
        <v>1445</v>
      </c>
      <c r="E53" s="9" t="s">
        <v>1446</v>
      </c>
      <c r="F53" s="84" t="s">
        <v>1447</v>
      </c>
      <c r="G53" s="80" t="s">
        <v>17</v>
      </c>
      <c r="H53" s="80"/>
      <c r="I53" s="72" t="s">
        <v>23</v>
      </c>
      <c r="J53" s="90" t="str">
        <f>MID(E53,7,2)&amp;"/"&amp;MID(E53,9,2)&amp;"/"&amp;MID(E53,11,2)</f>
        <v>28/10/80</v>
      </c>
      <c r="K53" s="91">
        <f t="shared" ca="1" si="0"/>
        <v>42</v>
      </c>
      <c r="L53" s="72" t="s">
        <v>113</v>
      </c>
      <c r="M53" s="72" t="s">
        <v>42</v>
      </c>
      <c r="N53" s="95" t="s">
        <v>1184</v>
      </c>
      <c r="O53" s="93"/>
    </row>
    <row r="54" spans="1:15">
      <c r="A54" s="7">
        <f>ROWS($A$3:A54)</f>
        <v>52</v>
      </c>
      <c r="B54" s="7">
        <f>ROWS($A$3:B54)</f>
        <v>52</v>
      </c>
      <c r="C54" s="72"/>
      <c r="D54" s="73"/>
      <c r="E54" s="9" t="s">
        <v>1448</v>
      </c>
      <c r="F54" s="10" t="s">
        <v>1449</v>
      </c>
      <c r="G54" s="7"/>
      <c r="H54" s="72" t="s">
        <v>7</v>
      </c>
      <c r="I54" s="72" t="s">
        <v>23</v>
      </c>
      <c r="J54" s="90" t="str">
        <f>MID(E54,7,2)-40&amp;"/"&amp;MID(E54,9,2)&amp;"/"&amp;MID(E54,11,2)</f>
        <v>5/05/74</v>
      </c>
      <c r="K54" s="91">
        <f t="shared" ca="1" si="0"/>
        <v>48</v>
      </c>
      <c r="L54" s="72" t="s">
        <v>19</v>
      </c>
      <c r="M54" s="72" t="s">
        <v>42</v>
      </c>
      <c r="N54" s="95"/>
      <c r="O54" s="93"/>
    </row>
    <row r="55" spans="1:15">
      <c r="A55" s="7">
        <f>ROWS($A$3:A55)</f>
        <v>53</v>
      </c>
      <c r="B55" s="7">
        <f>ROWS($A$3:B55)</f>
        <v>53</v>
      </c>
      <c r="C55" s="14">
        <v>15</v>
      </c>
      <c r="D55" s="74" t="s">
        <v>1450</v>
      </c>
      <c r="E55" s="12" t="s">
        <v>1451</v>
      </c>
      <c r="F55" s="86" t="s">
        <v>1452</v>
      </c>
      <c r="G55" s="17" t="s">
        <v>17</v>
      </c>
      <c r="H55" s="17"/>
      <c r="I55" s="14" t="s">
        <v>269</v>
      </c>
      <c r="J55" s="90" t="str">
        <f>MID(E55,7,2)&amp;"/"&amp;MID(E55,9,2)&amp;"/"&amp;MID(E55,11,2)</f>
        <v>06/08/71</v>
      </c>
      <c r="K55" s="91">
        <f t="shared" ca="1" si="0"/>
        <v>51</v>
      </c>
      <c r="L55" s="14" t="s">
        <v>24</v>
      </c>
      <c r="M55" s="14" t="s">
        <v>772</v>
      </c>
      <c r="N55" s="95" t="s">
        <v>1453</v>
      </c>
      <c r="O55" s="93"/>
    </row>
    <row r="56" spans="1:15">
      <c r="A56" s="7">
        <f>ROWS($A$3:A56)</f>
        <v>54</v>
      </c>
      <c r="B56" s="7">
        <f>ROWS($A$3:B56)</f>
        <v>54</v>
      </c>
      <c r="C56" s="72"/>
      <c r="D56" s="73"/>
      <c r="E56" s="9" t="s">
        <v>1454</v>
      </c>
      <c r="F56" s="10" t="s">
        <v>1455</v>
      </c>
      <c r="G56" s="7"/>
      <c r="H56" s="72" t="s">
        <v>7</v>
      </c>
      <c r="I56" s="72" t="s">
        <v>23</v>
      </c>
      <c r="J56" s="90" t="str">
        <f>MID(E56,7,2)-40&amp;"/"&amp;MID(E56,9,2)&amp;"/"&amp;MID(E56,11,2)</f>
        <v>20/03/73</v>
      </c>
      <c r="K56" s="91">
        <f t="shared" ca="1" si="0"/>
        <v>49</v>
      </c>
      <c r="L56" s="72" t="s">
        <v>19</v>
      </c>
      <c r="M56" s="14" t="s">
        <v>772</v>
      </c>
      <c r="N56" s="95"/>
      <c r="O56" s="93"/>
    </row>
    <row r="57" spans="1:15">
      <c r="A57" s="7">
        <f>ROWS($A$3:A57)</f>
        <v>55</v>
      </c>
      <c r="B57" s="7">
        <f>ROWS($A$3:B57)</f>
        <v>55</v>
      </c>
      <c r="C57" s="14"/>
      <c r="D57" s="74"/>
      <c r="E57" s="12" t="s">
        <v>1456</v>
      </c>
      <c r="F57" s="15" t="s">
        <v>1457</v>
      </c>
      <c r="G57" s="17" t="s">
        <v>17</v>
      </c>
      <c r="H57" s="17"/>
      <c r="I57" s="14" t="s">
        <v>191</v>
      </c>
      <c r="J57" s="90" t="str">
        <f>MID(E57,7,2)&amp;"/"&amp;MID(E57,9,2)&amp;"/"&amp;MID(E57,11,2)</f>
        <v>28/10/97</v>
      </c>
      <c r="K57" s="91">
        <f t="shared" ca="1" si="0"/>
        <v>25</v>
      </c>
      <c r="L57" s="14" t="s">
        <v>19</v>
      </c>
      <c r="M57" s="14" t="s">
        <v>74</v>
      </c>
      <c r="N57" s="95"/>
      <c r="O57" s="93"/>
    </row>
    <row r="58" spans="1:15">
      <c r="A58" s="7">
        <f>ROWS($A$3:A58)</f>
        <v>56</v>
      </c>
      <c r="B58" s="7">
        <f>ROWS($A$3:B58)</f>
        <v>56</v>
      </c>
      <c r="C58" s="14"/>
      <c r="D58" s="74"/>
      <c r="E58" s="12" t="s">
        <v>1460</v>
      </c>
      <c r="F58" s="15" t="s">
        <v>1461</v>
      </c>
      <c r="G58" s="7"/>
      <c r="H58" s="14" t="s">
        <v>7</v>
      </c>
      <c r="I58" s="14" t="s">
        <v>23</v>
      </c>
      <c r="J58" s="90" t="str">
        <f>MID(E58,7,2)-40&amp;"/"&amp;MID(E58,9,2)&amp;"/"&amp;MID(E58,11,2)</f>
        <v>7/05/04</v>
      </c>
      <c r="K58" s="91">
        <f t="shared" ca="1" si="0"/>
        <v>18</v>
      </c>
      <c r="L58" s="14" t="s">
        <v>24</v>
      </c>
      <c r="M58" s="72" t="s">
        <v>751</v>
      </c>
      <c r="N58" s="95"/>
      <c r="O58" s="93"/>
    </row>
    <row r="59" spans="1:15">
      <c r="A59" s="7">
        <f>ROWS($A$3:A59)</f>
        <v>57</v>
      </c>
      <c r="B59" s="7">
        <f>ROWS($A$3:B59)</f>
        <v>57</v>
      </c>
      <c r="C59" s="14"/>
      <c r="D59" s="74"/>
      <c r="E59" s="12" t="s">
        <v>1462</v>
      </c>
      <c r="F59" s="15" t="s">
        <v>1463</v>
      </c>
      <c r="G59" s="7"/>
      <c r="H59" s="14" t="s">
        <v>7</v>
      </c>
      <c r="I59" s="14" t="s">
        <v>23</v>
      </c>
      <c r="J59" s="90" t="str">
        <f>MID(E59,7,2)-40&amp;"/"&amp;MID(E59,9,2)&amp;"/"&amp;MID(E59,11,2)</f>
        <v>26/11/07</v>
      </c>
      <c r="K59" s="91">
        <f t="shared" ca="1" si="0"/>
        <v>15</v>
      </c>
      <c r="L59" s="14" t="s">
        <v>113</v>
      </c>
      <c r="M59" s="72" t="s">
        <v>751</v>
      </c>
      <c r="N59" s="95"/>
      <c r="O59" s="93"/>
    </row>
    <row r="60" spans="1:15">
      <c r="A60" s="7">
        <f>ROWS($A$3:A60)</f>
        <v>58</v>
      </c>
      <c r="B60" s="7">
        <f>ROWS($A$3:B60)</f>
        <v>58</v>
      </c>
      <c r="C60" s="14">
        <v>16</v>
      </c>
      <c r="D60" s="74" t="s">
        <v>1464</v>
      </c>
      <c r="E60" s="12" t="s">
        <v>1465</v>
      </c>
      <c r="F60" s="70" t="s">
        <v>1466</v>
      </c>
      <c r="G60" s="71" t="s">
        <v>17</v>
      </c>
      <c r="H60" s="71"/>
      <c r="I60" s="14" t="s">
        <v>23</v>
      </c>
      <c r="J60" s="90" t="str">
        <f>MID(E60,7,2)&amp;"/"&amp;MID(E60,9,2)&amp;"/"&amp;MID(E60,11,2)</f>
        <v>02/07/66</v>
      </c>
      <c r="K60" s="91">
        <f t="shared" ca="1" si="0"/>
        <v>56</v>
      </c>
      <c r="L60" s="14" t="s">
        <v>24</v>
      </c>
      <c r="M60" s="14" t="s">
        <v>42</v>
      </c>
      <c r="N60" s="95" t="s">
        <v>1467</v>
      </c>
      <c r="O60" s="93"/>
    </row>
    <row r="61" spans="1:15">
      <c r="A61" s="7">
        <f>ROWS($A$3:A61)</f>
        <v>59</v>
      </c>
      <c r="B61" s="7">
        <f>ROWS($A$3:B61)</f>
        <v>59</v>
      </c>
      <c r="C61" s="14"/>
      <c r="D61" s="74"/>
      <c r="E61" s="12" t="s">
        <v>1468</v>
      </c>
      <c r="F61" s="15" t="s">
        <v>1469</v>
      </c>
      <c r="G61" s="7"/>
      <c r="H61" s="14" t="s">
        <v>7</v>
      </c>
      <c r="I61" s="14" t="s">
        <v>62</v>
      </c>
      <c r="J61" s="90" t="str">
        <f>MID(E61,7,2)-40&amp;"/"&amp;MID(E61,9,2)&amp;"/"&amp;MID(E61,11,2)</f>
        <v>24/10/67</v>
      </c>
      <c r="K61" s="91">
        <f t="shared" ca="1" si="0"/>
        <v>55</v>
      </c>
      <c r="L61" s="14" t="s">
        <v>19</v>
      </c>
      <c r="M61" s="14" t="s">
        <v>42</v>
      </c>
      <c r="N61" s="95"/>
      <c r="O61" s="93"/>
    </row>
    <row r="62" spans="1:15">
      <c r="A62" s="7">
        <f>ROWS($A$3:A62)</f>
        <v>60</v>
      </c>
      <c r="B62" s="7">
        <f>ROWS($A$3:B62)</f>
        <v>60</v>
      </c>
      <c r="C62" s="14"/>
      <c r="D62" s="74"/>
      <c r="E62" s="12" t="s">
        <v>1470</v>
      </c>
      <c r="F62" s="15" t="s">
        <v>1471</v>
      </c>
      <c r="G62" s="17" t="s">
        <v>17</v>
      </c>
      <c r="H62" s="17"/>
      <c r="I62" s="14" t="s">
        <v>23</v>
      </c>
      <c r="J62" s="90" t="str">
        <f>MID(E62,7,2)&amp;"/"&amp;MID(E62,9,2)&amp;"/"&amp;MID(E62,11,2)</f>
        <v>19/06/95</v>
      </c>
      <c r="K62" s="91">
        <f t="shared" ca="1" si="0"/>
        <v>27</v>
      </c>
      <c r="L62" s="14" t="s">
        <v>19</v>
      </c>
      <c r="M62" s="14" t="s">
        <v>42</v>
      </c>
      <c r="N62" s="95"/>
      <c r="O62" s="93"/>
    </row>
    <row r="63" spans="1:15">
      <c r="A63" s="7">
        <f>ROWS($A$3:A63)</f>
        <v>61</v>
      </c>
      <c r="B63" s="7">
        <f>ROWS($A$3:B63)</f>
        <v>61</v>
      </c>
      <c r="C63" s="14"/>
      <c r="D63" s="74"/>
      <c r="E63" s="12" t="s">
        <v>1472</v>
      </c>
      <c r="F63" s="15" t="s">
        <v>1473</v>
      </c>
      <c r="G63" s="17" t="s">
        <v>17</v>
      </c>
      <c r="H63" s="17"/>
      <c r="I63" s="14" t="s">
        <v>23</v>
      </c>
      <c r="J63" s="90" t="str">
        <f>MID(E63,7,2)&amp;"/"&amp;MID(E63,9,2)&amp;"/"&amp;MID(E63,11,2)</f>
        <v>13/03/02</v>
      </c>
      <c r="K63" s="91">
        <f t="shared" ca="1" si="0"/>
        <v>20</v>
      </c>
      <c r="L63" s="14" t="s">
        <v>19</v>
      </c>
      <c r="M63" s="14" t="s">
        <v>42</v>
      </c>
      <c r="N63" s="95"/>
      <c r="O63" s="93"/>
    </row>
    <row r="64" spans="1:15">
      <c r="A64" s="7">
        <f>ROWS($A$3:A64)</f>
        <v>62</v>
      </c>
      <c r="B64" s="7">
        <f>ROWS($A$3:B64)</f>
        <v>62</v>
      </c>
      <c r="C64" s="14"/>
      <c r="D64" s="74"/>
      <c r="E64" s="12" t="s">
        <v>1474</v>
      </c>
      <c r="F64" s="15" t="s">
        <v>1475</v>
      </c>
      <c r="G64" s="7"/>
      <c r="H64" s="14" t="s">
        <v>7</v>
      </c>
      <c r="I64" s="14" t="s">
        <v>23</v>
      </c>
      <c r="J64" s="90" t="str">
        <f>MID(E64,7,2)-40&amp;"/"&amp;MID(E64,9,2)&amp;"/"&amp;MID(E64,11,2)</f>
        <v>7/05/04</v>
      </c>
      <c r="K64" s="91">
        <f t="shared" ca="1" si="0"/>
        <v>18</v>
      </c>
      <c r="L64" s="14" t="s">
        <v>19</v>
      </c>
      <c r="M64" s="72" t="s">
        <v>751</v>
      </c>
      <c r="N64" s="95"/>
      <c r="O64" s="93"/>
    </row>
    <row r="65" spans="1:15">
      <c r="A65" s="7">
        <f>ROWS($A$3:A65)</f>
        <v>63</v>
      </c>
      <c r="B65" s="7">
        <f>ROWS($A$3:B65)</f>
        <v>63</v>
      </c>
      <c r="C65" s="14"/>
      <c r="D65" s="74"/>
      <c r="E65" s="12" t="s">
        <v>1476</v>
      </c>
      <c r="F65" s="15" t="s">
        <v>1477</v>
      </c>
      <c r="G65" s="17" t="s">
        <v>17</v>
      </c>
      <c r="H65" s="17"/>
      <c r="I65" s="14" t="s">
        <v>23</v>
      </c>
      <c r="J65" s="90" t="str">
        <f>MID(E65,7,2)&amp;"/"&amp;MID(E65,9,2)&amp;"/"&amp;MID(E65,11,2)</f>
        <v>29/03/08</v>
      </c>
      <c r="K65" s="91">
        <f t="shared" ca="1" si="0"/>
        <v>14</v>
      </c>
      <c r="L65" s="14" t="s">
        <v>113</v>
      </c>
      <c r="M65" s="72" t="s">
        <v>751</v>
      </c>
      <c r="N65" s="95"/>
      <c r="O65" s="93"/>
    </row>
    <row r="66" spans="1:15">
      <c r="A66" s="7">
        <f>ROWS($A$3:A66)</f>
        <v>64</v>
      </c>
      <c r="B66" s="7">
        <f>ROWS($A$3:B66)</f>
        <v>64</v>
      </c>
      <c r="C66" s="14">
        <v>17</v>
      </c>
      <c r="D66" s="74" t="s">
        <v>1478</v>
      </c>
      <c r="E66" s="12" t="s">
        <v>1479</v>
      </c>
      <c r="F66" s="70" t="s">
        <v>1480</v>
      </c>
      <c r="G66" s="71" t="s">
        <v>17</v>
      </c>
      <c r="H66" s="71"/>
      <c r="I66" s="14" t="s">
        <v>1481</v>
      </c>
      <c r="J66" s="90" t="str">
        <f>MID(E66,7,2)&amp;"/"&amp;MID(E66,9,2)&amp;"/"&amp;MID(E66,11,2)</f>
        <v>16/05/87</v>
      </c>
      <c r="K66" s="91">
        <f t="shared" ca="1" si="0"/>
        <v>35</v>
      </c>
      <c r="L66" s="14" t="s">
        <v>113</v>
      </c>
      <c r="M66" s="14" t="s">
        <v>42</v>
      </c>
      <c r="N66" s="95" t="s">
        <v>1482</v>
      </c>
      <c r="O66" s="93"/>
    </row>
    <row r="67" spans="1:15">
      <c r="A67" s="7">
        <f>ROWS($A$3:A67)</f>
        <v>65</v>
      </c>
      <c r="B67" s="7">
        <f>ROWS($A$3:B67)</f>
        <v>65</v>
      </c>
      <c r="C67" s="14"/>
      <c r="D67" s="74"/>
      <c r="E67" s="12" t="s">
        <v>1483</v>
      </c>
      <c r="F67" s="15" t="s">
        <v>1484</v>
      </c>
      <c r="G67" s="7"/>
      <c r="H67" s="14" t="s">
        <v>7</v>
      </c>
      <c r="I67" s="14" t="s">
        <v>23</v>
      </c>
      <c r="J67" s="90" t="str">
        <f>MID(E67,7,2)-40&amp;"/"&amp;MID(E67,9,2)&amp;"/"&amp;MID(E67,11,2)</f>
        <v>19/09/93</v>
      </c>
      <c r="K67" s="91">
        <f t="shared" ca="1" si="0"/>
        <v>29</v>
      </c>
      <c r="L67" s="14" t="s">
        <v>19</v>
      </c>
      <c r="M67" s="14" t="s">
        <v>42</v>
      </c>
      <c r="N67" s="95"/>
      <c r="O67" s="93"/>
    </row>
    <row r="68" spans="1:15">
      <c r="A68" s="7">
        <f>ROWS($A$3:A68)</f>
        <v>66</v>
      </c>
      <c r="B68" s="7">
        <f>ROWS($A$3:B68)</f>
        <v>66</v>
      </c>
      <c r="C68" s="14"/>
      <c r="D68" s="74"/>
      <c r="E68" s="12" t="s">
        <v>1485</v>
      </c>
      <c r="F68" s="15" t="s">
        <v>1486</v>
      </c>
      <c r="G68" s="7"/>
      <c r="H68" s="14" t="s">
        <v>7</v>
      </c>
      <c r="I68" s="14" t="s">
        <v>50</v>
      </c>
      <c r="J68" s="90" t="str">
        <f>MID(E68,7,2)-40&amp;"/"&amp;MID(E68,9,2)&amp;"/"&amp;MID(E68,11,2)</f>
        <v>4/01/13</v>
      </c>
      <c r="K68" s="91">
        <f t="shared" ref="K68:K131" ca="1" si="1">ROUNDDOWN(YEARFRAC(J68,TODAY(),1),0)</f>
        <v>9</v>
      </c>
      <c r="L68" s="72" t="s">
        <v>38</v>
      </c>
      <c r="M68" s="72" t="s">
        <v>751</v>
      </c>
      <c r="N68" s="95"/>
      <c r="O68" s="93"/>
    </row>
    <row r="69" spans="1:15">
      <c r="A69" s="7">
        <f>ROWS($A$3:A69)</f>
        <v>67</v>
      </c>
      <c r="B69" s="7">
        <f>ROWS($A$3:B69)</f>
        <v>67</v>
      </c>
      <c r="C69" s="14"/>
      <c r="D69" s="74"/>
      <c r="E69" s="12" t="s">
        <v>1487</v>
      </c>
      <c r="F69" s="15" t="s">
        <v>1488</v>
      </c>
      <c r="G69" s="17" t="s">
        <v>17</v>
      </c>
      <c r="H69" s="17"/>
      <c r="I69" s="14" t="s">
        <v>50</v>
      </c>
      <c r="J69" s="90" t="str">
        <f>MID(E69,7,2)&amp;"/"&amp;MID(E69,9,2)&amp;"/"&amp;MID(E69,11,2)</f>
        <v>18/01/18</v>
      </c>
      <c r="K69" s="91">
        <f t="shared" ca="1" si="1"/>
        <v>4</v>
      </c>
      <c r="L69" s="94" t="s">
        <v>51</v>
      </c>
      <c r="M69" s="14" t="s">
        <v>798</v>
      </c>
      <c r="N69" s="95"/>
      <c r="O69" s="93"/>
    </row>
    <row r="70" spans="1:15">
      <c r="A70" s="7">
        <f>ROWS($A$3:A70)</f>
        <v>68</v>
      </c>
      <c r="B70" s="7">
        <f>ROWS($A$3:B70)</f>
        <v>68</v>
      </c>
      <c r="C70" s="14">
        <v>18</v>
      </c>
      <c r="D70" s="74" t="s">
        <v>1489</v>
      </c>
      <c r="E70" s="12" t="s">
        <v>1492</v>
      </c>
      <c r="F70" s="86" t="s">
        <v>1493</v>
      </c>
      <c r="G70" s="7"/>
      <c r="H70" s="14" t="s">
        <v>7</v>
      </c>
      <c r="I70" s="14" t="s">
        <v>1494</v>
      </c>
      <c r="J70" s="90" t="str">
        <f>MID(E70,7,2)-40&amp;"/"&amp;MID(E70,9,2)&amp;"/"&amp;MID(E70,11,2)</f>
        <v>16/08/64</v>
      </c>
      <c r="K70" s="91">
        <f t="shared" ca="1" si="1"/>
        <v>58</v>
      </c>
      <c r="L70" s="14" t="s">
        <v>24</v>
      </c>
      <c r="M70" s="14" t="s">
        <v>772</v>
      </c>
      <c r="N70" s="95" t="s">
        <v>1184</v>
      </c>
      <c r="O70" s="93"/>
    </row>
    <row r="71" spans="1:15">
      <c r="A71" s="7">
        <f>ROWS($A$3:A71)</f>
        <v>69</v>
      </c>
      <c r="B71" s="7">
        <f>ROWS($A$3:B71)</f>
        <v>69</v>
      </c>
      <c r="C71" s="14"/>
      <c r="D71" s="74"/>
      <c r="E71" s="12" t="s">
        <v>1495</v>
      </c>
      <c r="F71" s="15" t="s">
        <v>1496</v>
      </c>
      <c r="G71" s="17" t="s">
        <v>17</v>
      </c>
      <c r="H71" s="17"/>
      <c r="I71" s="14" t="s">
        <v>23</v>
      </c>
      <c r="J71" s="90" t="str">
        <f>MID(E71,7,2)&amp;"/"&amp;MID(E71,9,2)&amp;"/"&amp;MID(E71,11,2)</f>
        <v>19/10/88</v>
      </c>
      <c r="K71" s="91">
        <f t="shared" ca="1" si="1"/>
        <v>34</v>
      </c>
      <c r="L71" s="14" t="s">
        <v>24</v>
      </c>
      <c r="M71" s="14" t="s">
        <v>42</v>
      </c>
      <c r="N71" s="95"/>
      <c r="O71" s="93"/>
    </row>
    <row r="72" spans="1:15">
      <c r="A72" s="7">
        <f>ROWS($A$3:A72)</f>
        <v>70</v>
      </c>
      <c r="B72" s="7">
        <f>ROWS($A$3:B72)</f>
        <v>70</v>
      </c>
      <c r="C72" s="14"/>
      <c r="D72" s="74"/>
      <c r="E72" s="12" t="s">
        <v>1497</v>
      </c>
      <c r="F72" s="15" t="s">
        <v>1498</v>
      </c>
      <c r="G72" s="7"/>
      <c r="H72" s="14" t="s">
        <v>7</v>
      </c>
      <c r="I72" s="14" t="s">
        <v>23</v>
      </c>
      <c r="J72" s="90" t="str">
        <f>MID(E72,7,2)-40&amp;"/"&amp;MID(E72,9,2)&amp;"/"&amp;MID(E72,11,2)</f>
        <v>17/11/92</v>
      </c>
      <c r="K72" s="91">
        <f t="shared" ca="1" si="1"/>
        <v>30</v>
      </c>
      <c r="L72" s="14" t="s">
        <v>19</v>
      </c>
      <c r="M72" s="14" t="s">
        <v>42</v>
      </c>
      <c r="N72" s="95"/>
      <c r="O72" s="93"/>
    </row>
    <row r="73" spans="1:15">
      <c r="A73" s="7">
        <f>ROWS($A$3:A73)</f>
        <v>71</v>
      </c>
      <c r="B73" s="7">
        <f>ROWS($A$3:B73)</f>
        <v>71</v>
      </c>
      <c r="C73" s="14"/>
      <c r="D73" s="74"/>
      <c r="E73" s="12" t="s">
        <v>1499</v>
      </c>
      <c r="F73" s="15" t="s">
        <v>1500</v>
      </c>
      <c r="G73" s="7"/>
      <c r="H73" s="14" t="s">
        <v>7</v>
      </c>
      <c r="I73" s="14" t="s">
        <v>23</v>
      </c>
      <c r="J73" s="90" t="str">
        <f>MID(E73,7,2)-40&amp;"/"&amp;MID(E73,9,2)&amp;"/"&amp;MID(E73,11,2)</f>
        <v>17/07/95</v>
      </c>
      <c r="K73" s="91">
        <f t="shared" ca="1" si="1"/>
        <v>27</v>
      </c>
      <c r="L73" s="14" t="s">
        <v>19</v>
      </c>
      <c r="M73" s="14" t="s">
        <v>74</v>
      </c>
      <c r="N73" s="95"/>
      <c r="O73" s="93"/>
    </row>
    <row r="74" spans="1:15">
      <c r="A74" s="7">
        <f>ROWS($A$3:A74)</f>
        <v>72</v>
      </c>
      <c r="B74" s="7">
        <f>ROWS($A$3:B74)</f>
        <v>72</v>
      </c>
      <c r="C74" s="14"/>
      <c r="D74" s="74"/>
      <c r="E74" s="12" t="s">
        <v>1501</v>
      </c>
      <c r="F74" s="15" t="s">
        <v>1502</v>
      </c>
      <c r="G74" s="17" t="s">
        <v>17</v>
      </c>
      <c r="H74" s="17"/>
      <c r="I74" s="14" t="s">
        <v>23</v>
      </c>
      <c r="J74" s="90" t="str">
        <f>MID(E74,7,2)&amp;"/"&amp;MID(E74,9,2)&amp;"/"&amp;MID(E74,11,2)</f>
        <v>04/12/98</v>
      </c>
      <c r="K74" s="91">
        <f t="shared" ca="1" si="1"/>
        <v>23</v>
      </c>
      <c r="L74" s="14" t="s">
        <v>98</v>
      </c>
      <c r="M74" s="72" t="s">
        <v>751</v>
      </c>
      <c r="N74" s="95"/>
      <c r="O74" s="93"/>
    </row>
    <row r="75" spans="1:15">
      <c r="A75" s="7">
        <f>ROWS($A$3:A75)</f>
        <v>73</v>
      </c>
      <c r="B75" s="7">
        <f>ROWS($A$3:B75)</f>
        <v>73</v>
      </c>
      <c r="C75" s="14"/>
      <c r="D75" s="74"/>
      <c r="E75" s="12" t="s">
        <v>1503</v>
      </c>
      <c r="F75" s="15" t="s">
        <v>1504</v>
      </c>
      <c r="G75" s="7"/>
      <c r="H75" s="14" t="s">
        <v>7</v>
      </c>
      <c r="I75" s="14" t="s">
        <v>23</v>
      </c>
      <c r="J75" s="90" t="str">
        <f>MID(E75,7,2)-40&amp;"/"&amp;MID(E75,9,2)&amp;"/"&amp;MID(E75,11,2)</f>
        <v>28/11/00</v>
      </c>
      <c r="K75" s="91">
        <f t="shared" ca="1" si="1"/>
        <v>22</v>
      </c>
      <c r="L75" s="72" t="s">
        <v>82</v>
      </c>
      <c r="M75" s="72" t="s">
        <v>751</v>
      </c>
      <c r="N75" s="95"/>
      <c r="O75" s="93"/>
    </row>
    <row r="76" spans="1:15">
      <c r="A76" s="7">
        <f>ROWS($A$3:A76)</f>
        <v>74</v>
      </c>
      <c r="B76" s="7">
        <f>ROWS($A$3:B76)</f>
        <v>74</v>
      </c>
      <c r="C76" s="14">
        <v>19</v>
      </c>
      <c r="D76" s="74" t="s">
        <v>1505</v>
      </c>
      <c r="E76" s="12" t="s">
        <v>1506</v>
      </c>
      <c r="F76" s="70" t="s">
        <v>1507</v>
      </c>
      <c r="G76" s="7" t="s">
        <v>17</v>
      </c>
      <c r="H76" s="7"/>
      <c r="I76" s="14" t="s">
        <v>23</v>
      </c>
      <c r="J76" s="90" t="str">
        <f>MID(E76,7,2)&amp;"/"&amp;MID(E76,9,2)&amp;"/"&amp;MID(E76,11,2)</f>
        <v>10/09/93</v>
      </c>
      <c r="K76" s="91">
        <f t="shared" ca="1" si="1"/>
        <v>29</v>
      </c>
      <c r="L76" s="14" t="s">
        <v>19</v>
      </c>
      <c r="M76" s="14" t="s">
        <v>42</v>
      </c>
      <c r="N76" s="95" t="s">
        <v>1184</v>
      </c>
      <c r="O76" s="93"/>
    </row>
    <row r="77" spans="1:15">
      <c r="A77" s="7">
        <f>ROWS($A$3:A77)</f>
        <v>75</v>
      </c>
      <c r="B77" s="7">
        <f>ROWS($A$3:B77)</f>
        <v>75</v>
      </c>
      <c r="C77" s="14"/>
      <c r="D77" s="74"/>
      <c r="E77" s="12" t="s">
        <v>1508</v>
      </c>
      <c r="F77" s="13" t="s">
        <v>1509</v>
      </c>
      <c r="G77" s="7"/>
      <c r="H77" s="14" t="s">
        <v>7</v>
      </c>
      <c r="I77" s="14" t="s">
        <v>1510</v>
      </c>
      <c r="J77" s="90" t="str">
        <f>MID(E77,7,2)&amp;"/"&amp;MID(E77,9,2)&amp;"/"&amp;MID(E77,11,2)</f>
        <v>11/12/95</v>
      </c>
      <c r="K77" s="91">
        <f t="shared" ca="1" si="1"/>
        <v>26</v>
      </c>
      <c r="L77" s="14" t="s">
        <v>19</v>
      </c>
      <c r="M77" s="92" t="s">
        <v>719</v>
      </c>
      <c r="N77" s="95"/>
      <c r="O77" s="93"/>
    </row>
    <row r="78" spans="1:15">
      <c r="A78" s="7">
        <f>ROWS($A$3:A78)</f>
        <v>76</v>
      </c>
      <c r="B78" s="7">
        <f>ROWS($A$3:B78)</f>
        <v>76</v>
      </c>
      <c r="C78" s="14"/>
      <c r="D78" s="74"/>
      <c r="E78" s="12" t="s">
        <v>1511</v>
      </c>
      <c r="F78" s="13" t="s">
        <v>1512</v>
      </c>
      <c r="G78" s="7"/>
      <c r="H78" s="14" t="s">
        <v>7</v>
      </c>
      <c r="I78" s="14" t="s">
        <v>50</v>
      </c>
      <c r="J78" s="90" t="str">
        <f>MID(E78,7,2)-40&amp;"/"&amp;MID(E78,9,2)&amp;"/"&amp;MID(E78,11,2)</f>
        <v>23/08/18</v>
      </c>
      <c r="K78" s="91">
        <f t="shared" ca="1" si="1"/>
        <v>4</v>
      </c>
      <c r="L78" s="94" t="s">
        <v>51</v>
      </c>
      <c r="M78" s="14" t="s">
        <v>798</v>
      </c>
      <c r="N78" s="95"/>
      <c r="O78" s="93"/>
    </row>
    <row r="79" spans="1:15">
      <c r="A79" s="7">
        <f>ROWS($A$3:A79)</f>
        <v>77</v>
      </c>
      <c r="B79" s="7">
        <f>ROWS($A$3:B79)</f>
        <v>77</v>
      </c>
      <c r="C79" s="14"/>
      <c r="D79" s="74"/>
      <c r="E79" s="12" t="s">
        <v>2418</v>
      </c>
      <c r="F79" s="13" t="s">
        <v>2419</v>
      </c>
      <c r="G79" s="7" t="s">
        <v>17</v>
      </c>
      <c r="H79" s="82"/>
      <c r="I79" s="14" t="s">
        <v>50</v>
      </c>
      <c r="J79" s="90">
        <v>44140</v>
      </c>
      <c r="K79" s="91">
        <f t="shared" ca="1" si="1"/>
        <v>2</v>
      </c>
      <c r="L79" s="94" t="s">
        <v>51</v>
      </c>
      <c r="M79" s="14" t="s">
        <v>798</v>
      </c>
      <c r="N79" s="95"/>
      <c r="O79" s="93"/>
    </row>
    <row r="80" spans="1:15">
      <c r="A80" s="7">
        <f>ROWS($A$3:A80)</f>
        <v>78</v>
      </c>
      <c r="B80" s="7">
        <f>ROWS($A$3:B80)</f>
        <v>78</v>
      </c>
      <c r="C80" s="14">
        <v>20</v>
      </c>
      <c r="D80" s="74" t="s">
        <v>1513</v>
      </c>
      <c r="E80" s="12" t="s">
        <v>1514</v>
      </c>
      <c r="F80" s="70" t="s">
        <v>1515</v>
      </c>
      <c r="G80" s="71" t="s">
        <v>17</v>
      </c>
      <c r="H80" s="71"/>
      <c r="I80" s="14" t="s">
        <v>1516</v>
      </c>
      <c r="J80" s="90" t="str">
        <f>MID(E80,7,2)&amp;"/"&amp;MID(E80,9,2)&amp;"/"&amp;MID(E80,11,2)</f>
        <v>28/03/88</v>
      </c>
      <c r="K80" s="91">
        <f t="shared" ca="1" si="1"/>
        <v>34</v>
      </c>
      <c r="L80" s="14" t="s">
        <v>98</v>
      </c>
      <c r="M80" s="14" t="s">
        <v>1517</v>
      </c>
      <c r="N80" s="95" t="s">
        <v>1184</v>
      </c>
      <c r="O80" s="93"/>
    </row>
    <row r="81" spans="1:15">
      <c r="A81" s="7">
        <f>ROWS($A$3:A81)</f>
        <v>79</v>
      </c>
      <c r="B81" s="7">
        <f>ROWS($A$3:B81)</f>
        <v>79</v>
      </c>
      <c r="C81" s="14"/>
      <c r="D81" s="74"/>
      <c r="E81" s="12" t="s">
        <v>1518</v>
      </c>
      <c r="F81" s="15" t="s">
        <v>1519</v>
      </c>
      <c r="G81" s="7"/>
      <c r="H81" s="14" t="s">
        <v>7</v>
      </c>
      <c r="I81" s="14" t="s">
        <v>50</v>
      </c>
      <c r="J81" s="90" t="str">
        <f>MID(E81,7,2)-40&amp;"/"&amp;MID(E81,9,2)&amp;"/"&amp;MID(E81,11,2)</f>
        <v>22/07/87</v>
      </c>
      <c r="K81" s="91">
        <f t="shared" ca="1" si="1"/>
        <v>35</v>
      </c>
      <c r="L81" s="14" t="s">
        <v>19</v>
      </c>
      <c r="M81" s="14" t="s">
        <v>42</v>
      </c>
      <c r="N81" s="95"/>
      <c r="O81" s="93"/>
    </row>
    <row r="82" spans="1:15">
      <c r="A82" s="7">
        <f>ROWS($A$3:A82)</f>
        <v>80</v>
      </c>
      <c r="B82" s="7">
        <f>ROWS($A$3:B82)</f>
        <v>80</v>
      </c>
      <c r="C82" s="14"/>
      <c r="D82" s="74"/>
      <c r="E82" s="12" t="s">
        <v>1520</v>
      </c>
      <c r="F82" s="15" t="s">
        <v>1521</v>
      </c>
      <c r="G82" s="7"/>
      <c r="H82" s="14" t="s">
        <v>7</v>
      </c>
      <c r="I82" s="14" t="s">
        <v>50</v>
      </c>
      <c r="J82" s="90" t="str">
        <f>MID(E82,7,2)-40&amp;"/"&amp;MID(E82,9,2)&amp;"/"&amp;MID(E82,11,2)</f>
        <v>25/08/15</v>
      </c>
      <c r="K82" s="91">
        <f t="shared" ca="1" si="1"/>
        <v>7</v>
      </c>
      <c r="L82" s="72" t="s">
        <v>38</v>
      </c>
      <c r="M82" s="14" t="s">
        <v>798</v>
      </c>
      <c r="N82" s="95"/>
      <c r="O82" s="93"/>
    </row>
    <row r="83" spans="1:15">
      <c r="A83" s="7">
        <f>ROWS($A$3:A83)</f>
        <v>81</v>
      </c>
      <c r="B83" s="7">
        <f>ROWS($A$3:B83)</f>
        <v>81</v>
      </c>
      <c r="C83" s="14"/>
      <c r="D83" s="74"/>
      <c r="E83" s="12" t="s">
        <v>1522</v>
      </c>
      <c r="F83" s="15" t="s">
        <v>1523</v>
      </c>
      <c r="G83" s="7"/>
      <c r="H83" s="14" t="s">
        <v>7</v>
      </c>
      <c r="I83" s="96" t="s">
        <v>656</v>
      </c>
      <c r="J83" s="90" t="str">
        <f>MID(E83,7,2)-40&amp;"/"&amp;MID(E83,9,2)&amp;"/"&amp;MID(E83,11,2)</f>
        <v>18/08/17</v>
      </c>
      <c r="K83" s="91">
        <f t="shared" ca="1" si="1"/>
        <v>5</v>
      </c>
      <c r="L83" s="94" t="s">
        <v>51</v>
      </c>
      <c r="M83" s="14" t="s">
        <v>798</v>
      </c>
      <c r="N83" s="95"/>
      <c r="O83" s="93"/>
    </row>
    <row r="84" spans="1:15">
      <c r="A84" s="7">
        <f>ROWS($A$3:A84)</f>
        <v>82</v>
      </c>
      <c r="B84" s="7">
        <f>ROWS($A$3:B84)</f>
        <v>82</v>
      </c>
      <c r="C84" s="14"/>
      <c r="D84" s="74"/>
      <c r="E84" s="12" t="s">
        <v>1524</v>
      </c>
      <c r="F84" s="15" t="s">
        <v>1525</v>
      </c>
      <c r="G84" s="7"/>
      <c r="H84" s="14" t="s">
        <v>7</v>
      </c>
      <c r="I84" s="96" t="s">
        <v>656</v>
      </c>
      <c r="J84" s="90" t="str">
        <f>MID(E84,7,2)-40&amp;"/"&amp;MID(E84,9,2)&amp;"/"&amp;MID(E84,11,2)</f>
        <v>18/08/17</v>
      </c>
      <c r="K84" s="91">
        <f t="shared" ca="1" si="1"/>
        <v>5</v>
      </c>
      <c r="L84" s="94" t="s">
        <v>51</v>
      </c>
      <c r="M84" s="14" t="s">
        <v>798</v>
      </c>
      <c r="N84" s="95"/>
      <c r="O84" s="93"/>
    </row>
    <row r="85" spans="1:15">
      <c r="A85" s="7">
        <f>ROWS($A$3:A85)</f>
        <v>83</v>
      </c>
      <c r="B85" s="7">
        <f>ROWS($A$3:B85)</f>
        <v>83</v>
      </c>
      <c r="C85" s="14">
        <v>21</v>
      </c>
      <c r="D85" s="74" t="s">
        <v>1526</v>
      </c>
      <c r="E85" s="12" t="s">
        <v>1527</v>
      </c>
      <c r="F85" s="70" t="s">
        <v>1528</v>
      </c>
      <c r="G85" s="71" t="s">
        <v>17</v>
      </c>
      <c r="H85" s="71"/>
      <c r="I85" s="14" t="s">
        <v>23</v>
      </c>
      <c r="J85" s="90" t="str">
        <f>MID(E85,7,2)&amp;"/"&amp;MID(E85,9,2)&amp;"/"&amp;MID(E85,11,2)</f>
        <v>07/04/56</v>
      </c>
      <c r="K85" s="91">
        <f t="shared" ca="1" si="1"/>
        <v>66</v>
      </c>
      <c r="L85" s="14" t="s">
        <v>113</v>
      </c>
      <c r="M85" s="14" t="s">
        <v>42</v>
      </c>
      <c r="N85" s="95"/>
      <c r="O85" s="93"/>
    </row>
    <row r="86" spans="1:15">
      <c r="A86" s="7">
        <f>ROWS($A$3:A86)</f>
        <v>84</v>
      </c>
      <c r="B86" s="7">
        <f>ROWS($A$3:B86)</f>
        <v>84</v>
      </c>
      <c r="C86" s="14"/>
      <c r="D86" s="74"/>
      <c r="E86" s="12" t="s">
        <v>1529</v>
      </c>
      <c r="F86" s="15" t="s">
        <v>1530</v>
      </c>
      <c r="G86" s="7"/>
      <c r="H86" s="14" t="s">
        <v>7</v>
      </c>
      <c r="I86" s="14" t="s">
        <v>1531</v>
      </c>
      <c r="J86" s="90" t="str">
        <f>MID(E86,7,2)-40&amp;"/"&amp;MID(E86,9,2)&amp;"/"&amp;MID(E86,11,2)</f>
        <v>18/08/58</v>
      </c>
      <c r="K86" s="91">
        <f t="shared" ca="1" si="1"/>
        <v>64</v>
      </c>
      <c r="L86" s="14" t="s">
        <v>113</v>
      </c>
      <c r="M86" s="14" t="s">
        <v>42</v>
      </c>
      <c r="N86" s="95"/>
      <c r="O86" s="93"/>
    </row>
    <row r="87" spans="1:15">
      <c r="A87" s="7">
        <f>ROWS($A$3:A87)</f>
        <v>85</v>
      </c>
      <c r="B87" s="7">
        <f>ROWS($A$3:B87)</f>
        <v>85</v>
      </c>
      <c r="C87" s="14">
        <v>22</v>
      </c>
      <c r="D87" s="74" t="s">
        <v>1532</v>
      </c>
      <c r="E87" s="12" t="s">
        <v>1533</v>
      </c>
      <c r="F87" s="70" t="s">
        <v>1534</v>
      </c>
      <c r="G87" s="71" t="s">
        <v>17</v>
      </c>
      <c r="H87" s="71"/>
      <c r="I87" s="14" t="s">
        <v>163</v>
      </c>
      <c r="J87" s="90" t="str">
        <f>MID(E87,7,2)&amp;"/"&amp;MID(E87,9,2)&amp;"/"&amp;MID(E87,11,2)</f>
        <v>08/07/67</v>
      </c>
      <c r="K87" s="91">
        <f t="shared" ca="1" si="1"/>
        <v>55</v>
      </c>
      <c r="L87" s="14" t="s">
        <v>19</v>
      </c>
      <c r="M87" s="14" t="s">
        <v>772</v>
      </c>
      <c r="N87" s="95" t="s">
        <v>1535</v>
      </c>
      <c r="O87" s="93"/>
    </row>
    <row r="88" spans="1:15">
      <c r="A88" s="7">
        <f>ROWS($A$3:A88)</f>
        <v>86</v>
      </c>
      <c r="B88" s="7">
        <f>ROWS($A$3:B88)</f>
        <v>86</v>
      </c>
      <c r="C88" s="14"/>
      <c r="D88" s="74"/>
      <c r="E88" s="12" t="s">
        <v>1536</v>
      </c>
      <c r="F88" s="15" t="s">
        <v>1537</v>
      </c>
      <c r="G88" s="7"/>
      <c r="H88" s="14" t="s">
        <v>7</v>
      </c>
      <c r="I88" s="14" t="s">
        <v>23</v>
      </c>
      <c r="J88" s="90" t="str">
        <f>MID(E88,7,2)-40&amp;"/"&amp;MID(E88,9,2)&amp;"/"&amp;MID(E88,11,2)</f>
        <v>7/04/56</v>
      </c>
      <c r="K88" s="91">
        <f t="shared" ca="1" si="1"/>
        <v>66</v>
      </c>
      <c r="L88" s="14" t="s">
        <v>24</v>
      </c>
      <c r="M88" s="14" t="s">
        <v>772</v>
      </c>
      <c r="N88" s="95"/>
      <c r="O88" s="93"/>
    </row>
    <row r="89" spans="1:15">
      <c r="A89" s="7">
        <f>ROWS($A$3:A89)</f>
        <v>87</v>
      </c>
      <c r="B89" s="7">
        <f>ROWS($A$3:B89)</f>
        <v>87</v>
      </c>
      <c r="C89" s="14"/>
      <c r="D89" s="74"/>
      <c r="E89" s="12" t="s">
        <v>1538</v>
      </c>
      <c r="F89" s="15" t="s">
        <v>1539</v>
      </c>
      <c r="G89" s="7"/>
      <c r="H89" s="14" t="s">
        <v>7</v>
      </c>
      <c r="I89" s="14" t="s">
        <v>23</v>
      </c>
      <c r="J89" s="90" t="str">
        <f>MID(E89,7,2)-40&amp;"/"&amp;MID(E89,9,2)&amp;"/"&amp;MID(E89,11,2)</f>
        <v>14/07/96</v>
      </c>
      <c r="K89" s="91">
        <f t="shared" ca="1" si="1"/>
        <v>26</v>
      </c>
      <c r="L89" s="14" t="s">
        <v>98</v>
      </c>
      <c r="M89" s="14" t="s">
        <v>74</v>
      </c>
      <c r="N89" s="95"/>
      <c r="O89" s="93"/>
    </row>
    <row r="90" spans="1:15">
      <c r="A90" s="7">
        <f>ROWS($A$3:A90)</f>
        <v>88</v>
      </c>
      <c r="B90" s="7">
        <f>ROWS($A$3:B90)</f>
        <v>88</v>
      </c>
      <c r="C90" s="14">
        <v>23</v>
      </c>
      <c r="D90" s="74" t="s">
        <v>1540</v>
      </c>
      <c r="E90" s="12" t="s">
        <v>1541</v>
      </c>
      <c r="F90" s="70" t="s">
        <v>1542</v>
      </c>
      <c r="G90" s="71" t="s">
        <v>17</v>
      </c>
      <c r="H90" s="71"/>
      <c r="I90" s="14" t="s">
        <v>23</v>
      </c>
      <c r="J90" s="90" t="str">
        <f>MID(E90,7,2)&amp;"/"&amp;MID(E90,9,2)&amp;"/"&amp;MID(E90,11,2)</f>
        <v>11/03/91</v>
      </c>
      <c r="K90" s="91">
        <f t="shared" ca="1" si="1"/>
        <v>31</v>
      </c>
      <c r="L90" s="14" t="s">
        <v>19</v>
      </c>
      <c r="M90" s="14" t="s">
        <v>42</v>
      </c>
      <c r="N90" s="95"/>
      <c r="O90" s="93"/>
    </row>
    <row r="91" spans="1:15">
      <c r="A91" s="7">
        <f>ROWS($A$3:A91)</f>
        <v>89</v>
      </c>
      <c r="B91" s="7">
        <f>ROWS($A$3:B91)</f>
        <v>89</v>
      </c>
      <c r="C91" s="14"/>
      <c r="D91" s="74"/>
      <c r="E91" s="12" t="s">
        <v>1543</v>
      </c>
      <c r="F91" s="13" t="s">
        <v>1544</v>
      </c>
      <c r="G91" s="7"/>
      <c r="H91" s="14" t="s">
        <v>7</v>
      </c>
      <c r="I91" s="14" t="s">
        <v>722</v>
      </c>
      <c r="J91" s="90" t="str">
        <f>MID(E91,7,2)-40&amp;"/"&amp;MID(E91,9,2)&amp;"/"&amp;MID(E91,11,2)</f>
        <v>23/04/94</v>
      </c>
      <c r="K91" s="91">
        <f t="shared" ca="1" si="1"/>
        <v>28</v>
      </c>
      <c r="L91" s="14" t="s">
        <v>19</v>
      </c>
      <c r="M91" s="14" t="s">
        <v>42</v>
      </c>
      <c r="N91" s="95"/>
      <c r="O91" s="93"/>
    </row>
    <row r="92" spans="1:15">
      <c r="A92" s="7">
        <f>ROWS($A$3:A92)</f>
        <v>90</v>
      </c>
      <c r="B92" s="7">
        <f>ROWS($A$3:B92)</f>
        <v>90</v>
      </c>
      <c r="C92" s="14"/>
      <c r="D92" s="74"/>
      <c r="E92" s="99" t="s">
        <v>1545</v>
      </c>
      <c r="F92" s="15" t="s">
        <v>1546</v>
      </c>
      <c r="G92" s="17" t="s">
        <v>17</v>
      </c>
      <c r="H92" s="17"/>
      <c r="I92" s="14" t="s">
        <v>50</v>
      </c>
      <c r="J92" s="90" t="str">
        <f>MID(E92,7,2)&amp;"/"&amp;MID(E92,9,2)&amp;"/"&amp;MID(E92,11,2)</f>
        <v>17/06/15</v>
      </c>
      <c r="K92" s="91">
        <f t="shared" ca="1" si="1"/>
        <v>7</v>
      </c>
      <c r="L92" s="72" t="s">
        <v>38</v>
      </c>
      <c r="M92" s="14" t="s">
        <v>798</v>
      </c>
      <c r="N92" s="95"/>
      <c r="O92" s="93"/>
    </row>
    <row r="93" spans="1:15">
      <c r="A93" s="7">
        <f>ROWS($A$3:A93)</f>
        <v>91</v>
      </c>
      <c r="B93" s="7">
        <f>ROWS($A$3:B93)</f>
        <v>91</v>
      </c>
      <c r="C93" s="14">
        <v>24</v>
      </c>
      <c r="D93" s="74" t="s">
        <v>1547</v>
      </c>
      <c r="E93" s="12" t="s">
        <v>1548</v>
      </c>
      <c r="F93" s="70" t="s">
        <v>1549</v>
      </c>
      <c r="G93" s="71" t="s">
        <v>17</v>
      </c>
      <c r="H93" s="71"/>
      <c r="I93" s="14" t="s">
        <v>23</v>
      </c>
      <c r="J93" s="90" t="str">
        <f>MID(E93,7,2)&amp;"/"&amp;MID(E93,9,2)&amp;"/"&amp;MID(E93,11,2)</f>
        <v>08/06/62</v>
      </c>
      <c r="K93" s="91">
        <f t="shared" ca="1" si="1"/>
        <v>60</v>
      </c>
      <c r="L93" s="14" t="s">
        <v>19</v>
      </c>
      <c r="M93" s="14" t="s">
        <v>772</v>
      </c>
      <c r="N93" s="95" t="s">
        <v>1550</v>
      </c>
      <c r="O93" s="93"/>
    </row>
    <row r="94" spans="1:15">
      <c r="A94" s="7">
        <f>ROWS($A$3:A94)</f>
        <v>92</v>
      </c>
      <c r="B94" s="7">
        <f>ROWS($A$3:B94)</f>
        <v>92</v>
      </c>
      <c r="C94" s="14"/>
      <c r="D94" s="74"/>
      <c r="E94" s="12" t="s">
        <v>1551</v>
      </c>
      <c r="F94" s="15" t="s">
        <v>1552</v>
      </c>
      <c r="G94" s="7"/>
      <c r="H94" s="14" t="s">
        <v>7</v>
      </c>
      <c r="I94" s="14" t="s">
        <v>738</v>
      </c>
      <c r="J94" s="90" t="str">
        <f>MID(E94,7,2)-40&amp;"/"&amp;MID(E94,9,2)&amp;"/"&amp;MID(E94,11,2)</f>
        <v>24/04/73</v>
      </c>
      <c r="K94" s="91">
        <f t="shared" ca="1" si="1"/>
        <v>49</v>
      </c>
      <c r="L94" s="14" t="s">
        <v>24</v>
      </c>
      <c r="M94" s="14" t="s">
        <v>772</v>
      </c>
      <c r="N94" s="95"/>
      <c r="O94" s="93"/>
    </row>
    <row r="95" spans="1:15">
      <c r="A95" s="7">
        <f>ROWS($A$3:A95)</f>
        <v>93</v>
      </c>
      <c r="B95" s="7">
        <f>ROWS($A$3:B95)</f>
        <v>93</v>
      </c>
      <c r="C95" s="14"/>
      <c r="D95" s="74"/>
      <c r="E95" s="12" t="s">
        <v>1553</v>
      </c>
      <c r="F95" s="15" t="s">
        <v>1554</v>
      </c>
      <c r="G95" s="7"/>
      <c r="H95" s="14" t="s">
        <v>7</v>
      </c>
      <c r="I95" s="14" t="s">
        <v>23</v>
      </c>
      <c r="J95" s="90" t="str">
        <f>MID(E95,7,2)-40&amp;"/"&amp;MID(E95,9,2)&amp;"/"&amp;MID(E95,11,2)</f>
        <v>22/03/00</v>
      </c>
      <c r="K95" s="91">
        <f t="shared" ca="1" si="1"/>
        <v>22</v>
      </c>
      <c r="L95" s="14" t="s">
        <v>19</v>
      </c>
      <c r="M95" s="72" t="s">
        <v>751</v>
      </c>
      <c r="N95" s="95"/>
      <c r="O95" s="93"/>
    </row>
    <row r="96" spans="1:15">
      <c r="A96" s="7">
        <f>ROWS($A$3:A96)</f>
        <v>94</v>
      </c>
      <c r="B96" s="7">
        <f>ROWS($A$3:B96)</f>
        <v>94</v>
      </c>
      <c r="C96" s="14"/>
      <c r="D96" s="74"/>
      <c r="E96" s="12" t="s">
        <v>1555</v>
      </c>
      <c r="F96" s="15" t="s">
        <v>1556</v>
      </c>
      <c r="G96" s="17" t="s">
        <v>17</v>
      </c>
      <c r="H96" s="17"/>
      <c r="I96" s="14" t="s">
        <v>23</v>
      </c>
      <c r="J96" s="90" t="str">
        <f>MID(E96,7,2)&amp;"/"&amp;MID(E96,9,2)&amp;"/"&amp;MID(E96,11,2)</f>
        <v>30/01/03</v>
      </c>
      <c r="K96" s="91">
        <f t="shared" ca="1" si="1"/>
        <v>19</v>
      </c>
      <c r="L96" s="14" t="s">
        <v>19</v>
      </c>
      <c r="M96" s="72" t="s">
        <v>751</v>
      </c>
      <c r="N96" s="95"/>
      <c r="O96" s="93"/>
    </row>
    <row r="97" spans="1:15">
      <c r="A97" s="7">
        <f>ROWS($A$3:A97)</f>
        <v>95</v>
      </c>
      <c r="B97" s="7">
        <f>ROWS($A$3:B97)</f>
        <v>95</v>
      </c>
      <c r="C97" s="14"/>
      <c r="D97" s="74"/>
      <c r="E97" s="12" t="s">
        <v>1557</v>
      </c>
      <c r="F97" s="15" t="s">
        <v>1558</v>
      </c>
      <c r="G97" s="7"/>
      <c r="H97" s="14" t="s">
        <v>7</v>
      </c>
      <c r="I97" s="14" t="s">
        <v>23</v>
      </c>
      <c r="J97" s="90" t="str">
        <f>MID(E97,7,2)-40&amp;"/"&amp;MID(E97,9,2)&amp;"/"&amp;MID(E97,11,2)</f>
        <v>5/08/07</v>
      </c>
      <c r="K97" s="91">
        <f t="shared" ca="1" si="1"/>
        <v>15</v>
      </c>
      <c r="L97" s="92" t="s">
        <v>24</v>
      </c>
      <c r="M97" s="72" t="s">
        <v>751</v>
      </c>
      <c r="N97" s="95"/>
      <c r="O97" s="93"/>
    </row>
    <row r="98" spans="1:15">
      <c r="A98" s="7">
        <f>ROWS($A$3:A98)</f>
        <v>96</v>
      </c>
      <c r="B98" s="7">
        <f>ROWS($A$3:B98)</f>
        <v>96</v>
      </c>
      <c r="C98" s="14"/>
      <c r="D98" s="74"/>
      <c r="E98" s="12" t="s">
        <v>1559</v>
      </c>
      <c r="F98" s="15" t="s">
        <v>1560</v>
      </c>
      <c r="G98" s="7"/>
      <c r="H98" s="14" t="s">
        <v>7</v>
      </c>
      <c r="I98" s="14" t="s">
        <v>23</v>
      </c>
      <c r="J98" s="90" t="str">
        <f>MID(E98,7,2)-40&amp;"/"&amp;MID(E98,9,2)&amp;"/"&amp;MID(E98,11,2)</f>
        <v>5/03/10</v>
      </c>
      <c r="K98" s="91">
        <f t="shared" ca="1" si="1"/>
        <v>12</v>
      </c>
      <c r="L98" s="72" t="s">
        <v>38</v>
      </c>
      <c r="M98" s="72" t="s">
        <v>751</v>
      </c>
      <c r="N98" s="95"/>
      <c r="O98" s="93"/>
    </row>
    <row r="99" spans="1:15">
      <c r="A99" s="7">
        <f>ROWS($A$3:A99)</f>
        <v>97</v>
      </c>
      <c r="B99" s="7">
        <f>ROWS($A$3:B99)</f>
        <v>97</v>
      </c>
      <c r="C99" s="14">
        <v>25</v>
      </c>
      <c r="D99" s="74" t="s">
        <v>1561</v>
      </c>
      <c r="E99" s="12" t="s">
        <v>1562</v>
      </c>
      <c r="F99" s="70" t="s">
        <v>1563</v>
      </c>
      <c r="G99" s="71" t="s">
        <v>17</v>
      </c>
      <c r="H99" s="71"/>
      <c r="I99" s="14" t="s">
        <v>23</v>
      </c>
      <c r="J99" s="90" t="str">
        <f>MID(E99,7,2)&amp;"/"&amp;MID(E99,9,2)&amp;"/"&amp;MID(E99,11,2)</f>
        <v>18/01/65</v>
      </c>
      <c r="K99" s="91">
        <f t="shared" ca="1" si="1"/>
        <v>57</v>
      </c>
      <c r="L99" s="14" t="s">
        <v>113</v>
      </c>
      <c r="M99" s="14" t="s">
        <v>42</v>
      </c>
      <c r="N99" s="95" t="s">
        <v>1184</v>
      </c>
      <c r="O99" s="93"/>
    </row>
    <row r="100" spans="1:15">
      <c r="A100" s="7">
        <f>ROWS($A$3:A100)</f>
        <v>98</v>
      </c>
      <c r="B100" s="7">
        <f>ROWS($A$3:B100)</f>
        <v>98</v>
      </c>
      <c r="C100" s="14"/>
      <c r="D100" s="74"/>
      <c r="E100" s="12" t="s">
        <v>1564</v>
      </c>
      <c r="F100" s="15" t="s">
        <v>1565</v>
      </c>
      <c r="G100" s="17" t="s">
        <v>17</v>
      </c>
      <c r="H100" s="17"/>
      <c r="I100" s="14" t="s">
        <v>50</v>
      </c>
      <c r="J100" s="90" t="str">
        <f>MID(E100,7,2)&amp;"/"&amp;MID(E100,9,2)&amp;"/"&amp;MID(E100,11,2)</f>
        <v>10/07/92</v>
      </c>
      <c r="K100" s="91">
        <f t="shared" ca="1" si="1"/>
        <v>30</v>
      </c>
      <c r="L100" s="14" t="s">
        <v>19</v>
      </c>
      <c r="M100" s="14" t="s">
        <v>74</v>
      </c>
      <c r="N100" s="95"/>
      <c r="O100" s="93"/>
    </row>
    <row r="101" spans="1:15">
      <c r="A101" s="7">
        <f>ROWS($A$3:A101)</f>
        <v>99</v>
      </c>
      <c r="B101" s="7">
        <f>ROWS($A$3:B101)</f>
        <v>99</v>
      </c>
      <c r="C101" s="14">
        <v>26</v>
      </c>
      <c r="D101" s="74" t="s">
        <v>1566</v>
      </c>
      <c r="E101" s="12" t="s">
        <v>1567</v>
      </c>
      <c r="F101" s="70" t="s">
        <v>1568</v>
      </c>
      <c r="G101" s="7"/>
      <c r="H101" s="14" t="s">
        <v>7</v>
      </c>
      <c r="I101" s="14" t="s">
        <v>23</v>
      </c>
      <c r="J101" s="90" t="str">
        <f>MID(E101,7,2)-40&amp;"/"&amp;MID(E101,9,2)&amp;"/"&amp;MID(E101,11,2)</f>
        <v>12/12/59</v>
      </c>
      <c r="K101" s="91">
        <f t="shared" ca="1" si="1"/>
        <v>62</v>
      </c>
      <c r="L101" s="14" t="s">
        <v>113</v>
      </c>
      <c r="M101" s="14" t="s">
        <v>42</v>
      </c>
      <c r="N101" s="95" t="s">
        <v>1569</v>
      </c>
      <c r="O101" s="93"/>
    </row>
    <row r="102" spans="1:15">
      <c r="A102" s="7">
        <f>ROWS($A$3:A102)</f>
        <v>100</v>
      </c>
      <c r="B102" s="7">
        <f>ROWS($A$3:B102)</f>
        <v>100</v>
      </c>
      <c r="C102" s="14"/>
      <c r="D102" s="74"/>
      <c r="E102" s="12" t="s">
        <v>1570</v>
      </c>
      <c r="F102" s="15" t="s">
        <v>1571</v>
      </c>
      <c r="G102" s="17" t="s">
        <v>17</v>
      </c>
      <c r="H102" s="17"/>
      <c r="I102" s="14" t="s">
        <v>23</v>
      </c>
      <c r="J102" s="90" t="str">
        <f>MID(E102,7,2)&amp;"/"&amp;MID(E102,9,2)&amp;"/"&amp;MID(E102,11,2)</f>
        <v>19/08/95</v>
      </c>
      <c r="K102" s="91">
        <f t="shared" ca="1" si="1"/>
        <v>27</v>
      </c>
      <c r="L102" s="14" t="s">
        <v>19</v>
      </c>
      <c r="M102" s="14" t="s">
        <v>42</v>
      </c>
      <c r="N102" s="95"/>
      <c r="O102" s="93"/>
    </row>
    <row r="103" spans="1:15">
      <c r="A103" s="7">
        <f>ROWS($A$3:A103)</f>
        <v>101</v>
      </c>
      <c r="B103" s="7">
        <f>ROWS($A$3:B103)</f>
        <v>101</v>
      </c>
      <c r="C103" s="14"/>
      <c r="D103" s="74"/>
      <c r="E103" s="12" t="s">
        <v>1572</v>
      </c>
      <c r="F103" s="15" t="s">
        <v>1573</v>
      </c>
      <c r="G103" s="7"/>
      <c r="H103" s="14" t="s">
        <v>7</v>
      </c>
      <c r="I103" s="14" t="s">
        <v>23</v>
      </c>
      <c r="J103" s="90" t="str">
        <f>MID(E103,7,2)-40&amp;"/"&amp;MID(E103,9,2)&amp;"/"&amp;MID(E103,11,2)</f>
        <v>13/04/00</v>
      </c>
      <c r="K103" s="91">
        <f t="shared" ca="1" si="1"/>
        <v>22</v>
      </c>
      <c r="L103" s="14" t="s">
        <v>19</v>
      </c>
      <c r="M103" s="14" t="s">
        <v>1574</v>
      </c>
      <c r="N103" s="95"/>
      <c r="O103" s="93"/>
    </row>
    <row r="104" spans="1:15">
      <c r="A104" s="7">
        <f>ROWS($A$3:A104)</f>
        <v>102</v>
      </c>
      <c r="B104" s="7">
        <f>ROWS($A$3:B104)</f>
        <v>102</v>
      </c>
      <c r="C104" s="14">
        <v>27</v>
      </c>
      <c r="D104" s="74" t="s">
        <v>1575</v>
      </c>
      <c r="E104" s="12" t="s">
        <v>1576</v>
      </c>
      <c r="F104" s="70" t="s">
        <v>1577</v>
      </c>
      <c r="G104" s="7"/>
      <c r="H104" s="14" t="s">
        <v>7</v>
      </c>
      <c r="I104" s="14" t="s">
        <v>50</v>
      </c>
      <c r="J104" s="90" t="str">
        <f>MID(E104,7,2)-40&amp;"/"&amp;MID(E104,9,2)&amp;"/"&amp;MID(E104,11,2)</f>
        <v>22/09/42</v>
      </c>
      <c r="K104" s="91">
        <f t="shared" ca="1" si="1"/>
        <v>80</v>
      </c>
      <c r="L104" s="14" t="s">
        <v>113</v>
      </c>
      <c r="M104" s="92" t="s">
        <v>719</v>
      </c>
      <c r="N104" s="95"/>
      <c r="O104" s="93"/>
    </row>
    <row r="105" spans="1:15">
      <c r="A105" s="7">
        <f>ROWS($A$3:A105)</f>
        <v>103</v>
      </c>
      <c r="B105" s="7">
        <f>ROWS($A$3:B105)</f>
        <v>103</v>
      </c>
      <c r="C105" s="14">
        <v>28</v>
      </c>
      <c r="D105" s="74" t="s">
        <v>1578</v>
      </c>
      <c r="E105" s="12" t="s">
        <v>1579</v>
      </c>
      <c r="F105" s="70" t="s">
        <v>1580</v>
      </c>
      <c r="G105" s="71" t="s">
        <v>17</v>
      </c>
      <c r="H105" s="71"/>
      <c r="I105" s="14" t="s">
        <v>23</v>
      </c>
      <c r="J105" s="90" t="str">
        <f>MID(E105,7,2)&amp;"/"&amp;MID(E105,9,2)&amp;"/"&amp;MID(E105,11,2)</f>
        <v>11/10/76</v>
      </c>
      <c r="K105" s="91">
        <f t="shared" ca="1" si="1"/>
        <v>46</v>
      </c>
      <c r="L105" s="14" t="s">
        <v>24</v>
      </c>
      <c r="M105" s="14" t="s">
        <v>42</v>
      </c>
      <c r="N105" s="95" t="s">
        <v>1581</v>
      </c>
      <c r="O105" s="93">
        <v>11</v>
      </c>
    </row>
    <row r="106" spans="1:15">
      <c r="A106" s="7">
        <f>ROWS($A$3:A106)</f>
        <v>104</v>
      </c>
      <c r="B106" s="7">
        <f>ROWS($A$3:B106)</f>
        <v>104</v>
      </c>
      <c r="C106" s="14"/>
      <c r="D106" s="74"/>
      <c r="E106" s="12" t="s">
        <v>1582</v>
      </c>
      <c r="F106" s="15" t="s">
        <v>1583</v>
      </c>
      <c r="G106" s="7"/>
      <c r="H106" s="14" t="s">
        <v>7</v>
      </c>
      <c r="I106" s="109" t="s">
        <v>1584</v>
      </c>
      <c r="J106" s="90" t="str">
        <f>MID(E106,7,2)-40&amp;"/"&amp;MID(E106,9,2)&amp;"/"&amp;MID(E106,11,2)</f>
        <v>10/10/84</v>
      </c>
      <c r="K106" s="91">
        <f t="shared" ca="1" si="1"/>
        <v>38</v>
      </c>
      <c r="L106" s="14" t="s">
        <v>24</v>
      </c>
      <c r="M106" s="14" t="s">
        <v>42</v>
      </c>
      <c r="N106" s="95"/>
      <c r="O106" s="93"/>
    </row>
    <row r="107" spans="1:15">
      <c r="A107" s="7">
        <f>ROWS($A$3:A107)</f>
        <v>105</v>
      </c>
      <c r="B107" s="7">
        <f>ROWS($A$3:B107)</f>
        <v>105</v>
      </c>
      <c r="C107" s="14"/>
      <c r="D107" s="74"/>
      <c r="E107" s="12" t="s">
        <v>1585</v>
      </c>
      <c r="F107" s="15" t="s">
        <v>1586</v>
      </c>
      <c r="G107" s="17" t="s">
        <v>17</v>
      </c>
      <c r="H107" s="17"/>
      <c r="I107" s="14" t="s">
        <v>23</v>
      </c>
      <c r="J107" s="90" t="str">
        <f>MID(E107,7,2)&amp;"/"&amp;MID(E107,9,2)&amp;"/"&amp;MID(E107,11,2)</f>
        <v>01/04/06</v>
      </c>
      <c r="K107" s="91">
        <f t="shared" ca="1" si="1"/>
        <v>16</v>
      </c>
      <c r="L107" s="14" t="s">
        <v>113</v>
      </c>
      <c r="M107" s="72" t="s">
        <v>751</v>
      </c>
      <c r="N107" s="95"/>
      <c r="O107" s="93"/>
    </row>
    <row r="108" spans="1:15">
      <c r="A108" s="7">
        <f>ROWS($A$3:A108)</f>
        <v>106</v>
      </c>
      <c r="B108" s="7">
        <f>ROWS($A$3:B108)</f>
        <v>106</v>
      </c>
      <c r="C108" s="14"/>
      <c r="D108" s="74"/>
      <c r="E108" s="12" t="s">
        <v>1587</v>
      </c>
      <c r="F108" s="15" t="s">
        <v>1588</v>
      </c>
      <c r="G108" s="17" t="s">
        <v>17</v>
      </c>
      <c r="H108" s="17"/>
      <c r="I108" s="14" t="s">
        <v>23</v>
      </c>
      <c r="J108" s="90" t="str">
        <f>MID(E108,7,2)&amp;"/"&amp;MID(E108,9,2)&amp;"/"&amp;MID(E108,11,2)</f>
        <v>08/02/08</v>
      </c>
      <c r="K108" s="91">
        <f t="shared" ca="1" si="1"/>
        <v>14</v>
      </c>
      <c r="L108" s="14" t="s">
        <v>113</v>
      </c>
      <c r="M108" s="72" t="s">
        <v>751</v>
      </c>
      <c r="N108" s="95"/>
      <c r="O108" s="93"/>
    </row>
    <row r="109" spans="1:15">
      <c r="A109" s="7">
        <f>ROWS($A$3:A109)</f>
        <v>107</v>
      </c>
      <c r="B109" s="7">
        <f>ROWS($A$3:B109)</f>
        <v>107</v>
      </c>
      <c r="C109" s="14"/>
      <c r="D109" s="74"/>
      <c r="E109" s="12" t="s">
        <v>1589</v>
      </c>
      <c r="F109" s="15" t="s">
        <v>1590</v>
      </c>
      <c r="G109" s="17" t="s">
        <v>17</v>
      </c>
      <c r="H109" s="17"/>
      <c r="I109" s="14" t="s">
        <v>50</v>
      </c>
      <c r="J109" s="90" t="str">
        <f>MID(E109,7,2)&amp;"/"&amp;MID(E109,9,2)&amp;"/"&amp;MID(E109,11,2)</f>
        <v>22/08/13</v>
      </c>
      <c r="K109" s="91">
        <f t="shared" ca="1" si="1"/>
        <v>9</v>
      </c>
      <c r="L109" s="72" t="s">
        <v>38</v>
      </c>
      <c r="M109" s="72" t="s">
        <v>751</v>
      </c>
      <c r="N109" s="95"/>
      <c r="O109" s="93"/>
    </row>
    <row r="110" spans="1:15">
      <c r="A110" s="7">
        <f>ROWS($A$3:A110)</f>
        <v>108</v>
      </c>
      <c r="B110" s="7">
        <f>ROWS($A$3:B110)</f>
        <v>108</v>
      </c>
      <c r="C110" s="14">
        <v>29</v>
      </c>
      <c r="D110" s="74" t="s">
        <v>1591</v>
      </c>
      <c r="E110" s="12" t="s">
        <v>1592</v>
      </c>
      <c r="F110" s="70" t="s">
        <v>1593</v>
      </c>
      <c r="G110" s="7"/>
      <c r="H110" s="14" t="s">
        <v>7</v>
      </c>
      <c r="I110" s="14" t="s">
        <v>23</v>
      </c>
      <c r="J110" s="90" t="str">
        <f>MID(E110,7,2)-40&amp;"/"&amp;MID(E110,9,2)&amp;"/"&amp;MID(E110,11,2)</f>
        <v>1/01/51</v>
      </c>
      <c r="K110" s="91">
        <f t="shared" ca="1" si="1"/>
        <v>71</v>
      </c>
      <c r="L110" s="14" t="s">
        <v>113</v>
      </c>
      <c r="M110" s="14" t="s">
        <v>772</v>
      </c>
      <c r="N110" s="95" t="s">
        <v>1184</v>
      </c>
      <c r="O110" s="93"/>
    </row>
    <row r="111" spans="1:15">
      <c r="A111" s="7">
        <f>ROWS($A$3:A111)</f>
        <v>109</v>
      </c>
      <c r="B111" s="7">
        <f>ROWS($A$3:B111)</f>
        <v>109</v>
      </c>
      <c r="C111" s="14">
        <v>30</v>
      </c>
      <c r="D111" s="74" t="s">
        <v>1594</v>
      </c>
      <c r="E111" s="12" t="s">
        <v>1595</v>
      </c>
      <c r="F111" s="70" t="s">
        <v>1596</v>
      </c>
      <c r="G111" s="7"/>
      <c r="H111" s="14" t="s">
        <v>7</v>
      </c>
      <c r="I111" s="14" t="s">
        <v>437</v>
      </c>
      <c r="J111" s="90" t="str">
        <f>MID(E111,7,2)-40&amp;"/"&amp;MID(E111,9,2)&amp;"/"&amp;MID(E111,11,2)</f>
        <v>26/01/69</v>
      </c>
      <c r="K111" s="91">
        <f t="shared" ca="1" si="1"/>
        <v>53</v>
      </c>
      <c r="L111" s="14" t="s">
        <v>24</v>
      </c>
      <c r="M111" s="14" t="s">
        <v>772</v>
      </c>
      <c r="N111" s="95" t="s">
        <v>1597</v>
      </c>
      <c r="O111" s="93"/>
    </row>
    <row r="112" spans="1:15">
      <c r="A112" s="100">
        <f>ROWS($A$3:A112)</f>
        <v>110</v>
      </c>
      <c r="B112" s="100">
        <f>ROWS($A$3:B112)</f>
        <v>110</v>
      </c>
      <c r="C112" s="101"/>
      <c r="D112" s="102"/>
      <c r="E112" s="103" t="s">
        <v>1598</v>
      </c>
      <c r="F112" s="104" t="s">
        <v>1599</v>
      </c>
      <c r="G112" s="105" t="s">
        <v>17</v>
      </c>
      <c r="H112" s="105"/>
      <c r="I112" s="101" t="s">
        <v>23</v>
      </c>
      <c r="J112" s="110" t="str">
        <f>MID(E112,7,2)&amp;"/"&amp;MID(E112,9,2)&amp;"/"&amp;MID(E112,11,2)</f>
        <v>12/02/90</v>
      </c>
      <c r="K112" s="111">
        <f t="shared" ca="1" si="1"/>
        <v>32</v>
      </c>
      <c r="L112" s="101" t="s">
        <v>19</v>
      </c>
      <c r="M112" s="101" t="s">
        <v>74</v>
      </c>
      <c r="N112" s="112"/>
      <c r="O112" s="113"/>
    </row>
    <row r="113" spans="1:15">
      <c r="A113" s="7">
        <f>ROWS($A$3:A113)</f>
        <v>111</v>
      </c>
      <c r="B113" s="7">
        <f>ROWS($A$3:B113)</f>
        <v>111</v>
      </c>
      <c r="C113" s="14"/>
      <c r="D113" s="74"/>
      <c r="E113" s="12" t="s">
        <v>1600</v>
      </c>
      <c r="F113" s="15" t="s">
        <v>1601</v>
      </c>
      <c r="G113" s="17" t="s">
        <v>17</v>
      </c>
      <c r="H113" s="17"/>
      <c r="I113" s="14" t="s">
        <v>23</v>
      </c>
      <c r="J113" s="90" t="str">
        <f>MID(E113,7,2)&amp;"/"&amp;MID(E113,9,2)&amp;"/"&amp;MID(E113,11,2)</f>
        <v>28/05/96</v>
      </c>
      <c r="K113" s="91">
        <f t="shared" ca="1" si="1"/>
        <v>26</v>
      </c>
      <c r="L113" s="14" t="s">
        <v>19</v>
      </c>
      <c r="M113" s="14" t="s">
        <v>74</v>
      </c>
      <c r="N113" s="95"/>
      <c r="O113" s="93"/>
    </row>
    <row r="114" spans="1:15">
      <c r="A114" s="7">
        <f>ROWS($A$3:A114)</f>
        <v>112</v>
      </c>
      <c r="B114" s="7">
        <f>ROWS($A$3:B114)</f>
        <v>112</v>
      </c>
      <c r="C114" s="14"/>
      <c r="D114" s="74"/>
      <c r="E114" s="12" t="s">
        <v>1602</v>
      </c>
      <c r="F114" s="15" t="s">
        <v>1603</v>
      </c>
      <c r="G114" s="17" t="s">
        <v>17</v>
      </c>
      <c r="H114" s="17"/>
      <c r="I114" s="14" t="s">
        <v>23</v>
      </c>
      <c r="J114" s="90" t="str">
        <f>MID(E114,7,2)&amp;"/"&amp;MID(E114,9,2)&amp;"/"&amp;MID(E114,11,2)</f>
        <v>06/04/00</v>
      </c>
      <c r="K114" s="91">
        <f t="shared" ca="1" si="1"/>
        <v>22</v>
      </c>
      <c r="L114" s="14" t="s">
        <v>19</v>
      </c>
      <c r="M114" s="72" t="s">
        <v>751</v>
      </c>
      <c r="N114" s="95"/>
      <c r="O114" s="93"/>
    </row>
    <row r="115" spans="1:15">
      <c r="A115" s="7">
        <f>ROWS($A$3:A115)</f>
        <v>113</v>
      </c>
      <c r="B115" s="7">
        <f>ROWS($A$3:B115)</f>
        <v>113</v>
      </c>
      <c r="C115" s="14"/>
      <c r="D115" s="74"/>
      <c r="E115" s="12" t="s">
        <v>1604</v>
      </c>
      <c r="F115" s="15" t="s">
        <v>1605</v>
      </c>
      <c r="G115" s="7"/>
      <c r="H115" s="14" t="s">
        <v>7</v>
      </c>
      <c r="I115" s="14" t="s">
        <v>23</v>
      </c>
      <c r="J115" s="90" t="str">
        <f>MID(E115,7,2)-40&amp;"/"&amp;MID(E115,9,2)&amp;"/"&amp;MID(E115,11,2)</f>
        <v>3/01/07</v>
      </c>
      <c r="K115" s="91">
        <f t="shared" ca="1" si="1"/>
        <v>15</v>
      </c>
      <c r="L115" s="92" t="s">
        <v>24</v>
      </c>
      <c r="M115" s="72" t="s">
        <v>751</v>
      </c>
      <c r="N115" s="95"/>
      <c r="O115" s="93"/>
    </row>
    <row r="116" spans="1:15">
      <c r="A116" s="7">
        <f>ROWS($A$3:A116)</f>
        <v>114</v>
      </c>
      <c r="B116" s="7">
        <f>ROWS($A$3:B116)</f>
        <v>114</v>
      </c>
      <c r="C116" s="14">
        <v>31</v>
      </c>
      <c r="D116" s="74" t="s">
        <v>1606</v>
      </c>
      <c r="E116" s="12" t="s">
        <v>1607</v>
      </c>
      <c r="F116" s="70" t="s">
        <v>1608</v>
      </c>
      <c r="G116" s="71" t="s">
        <v>17</v>
      </c>
      <c r="H116" s="71"/>
      <c r="I116" s="14" t="s">
        <v>23</v>
      </c>
      <c r="J116" s="90" t="str">
        <f>MID(E116,7,2)&amp;"/"&amp;MID(E116,9,2)&amp;"/"&amp;MID(E116,11,2)</f>
        <v>19/01/56</v>
      </c>
      <c r="K116" s="91">
        <f t="shared" ca="1" si="1"/>
        <v>66</v>
      </c>
      <c r="L116" s="14" t="s">
        <v>19</v>
      </c>
      <c r="M116" s="14" t="s">
        <v>772</v>
      </c>
      <c r="N116" s="95" t="s">
        <v>1609</v>
      </c>
      <c r="O116" s="93"/>
    </row>
    <row r="117" spans="1:15">
      <c r="A117" s="7">
        <f>ROWS($A$3:A117)</f>
        <v>115</v>
      </c>
      <c r="B117" s="7">
        <f>ROWS($A$3:B117)</f>
        <v>115</v>
      </c>
      <c r="C117" s="14"/>
      <c r="D117" s="74"/>
      <c r="E117" s="12" t="s">
        <v>1610</v>
      </c>
      <c r="F117" s="15" t="s">
        <v>1611</v>
      </c>
      <c r="G117" s="7"/>
      <c r="H117" s="14" t="s">
        <v>7</v>
      </c>
      <c r="I117" s="14" t="s">
        <v>1612</v>
      </c>
      <c r="J117" s="90" t="str">
        <f>MID(E117,7,2)-40&amp;"/"&amp;MID(E117,9,2)&amp;"/"&amp;MID(E117,11,2)</f>
        <v>18/09/75</v>
      </c>
      <c r="K117" s="91">
        <f t="shared" ca="1" si="1"/>
        <v>47</v>
      </c>
      <c r="L117" s="14" t="s">
        <v>19</v>
      </c>
      <c r="M117" s="14" t="s">
        <v>772</v>
      </c>
      <c r="N117" s="95"/>
      <c r="O117" s="93"/>
    </row>
    <row r="118" spans="1:15">
      <c r="A118" s="7">
        <f>ROWS($A$3:A118)</f>
        <v>116</v>
      </c>
      <c r="B118" s="7">
        <f>ROWS($A$3:B118)</f>
        <v>116</v>
      </c>
      <c r="C118" s="14"/>
      <c r="D118" s="74"/>
      <c r="E118" s="12" t="s">
        <v>1613</v>
      </c>
      <c r="F118" s="15" t="s">
        <v>1614</v>
      </c>
      <c r="G118" s="17" t="s">
        <v>17</v>
      </c>
      <c r="H118" s="17"/>
      <c r="I118" s="14" t="s">
        <v>191</v>
      </c>
      <c r="J118" s="90" t="str">
        <f>MID(E118,7,2)&amp;"/"&amp;MID(E118,9,2)&amp;"/"&amp;MID(E118,11,2)</f>
        <v>09/10/00</v>
      </c>
      <c r="K118" s="91">
        <f t="shared" ca="1" si="1"/>
        <v>22</v>
      </c>
      <c r="L118" s="14" t="s">
        <v>19</v>
      </c>
      <c r="M118" s="14" t="s">
        <v>42</v>
      </c>
      <c r="N118" s="95"/>
      <c r="O118" s="93"/>
    </row>
    <row r="119" spans="1:15">
      <c r="A119" s="7">
        <f>ROWS($A$3:A119)</f>
        <v>117</v>
      </c>
      <c r="B119" s="7">
        <f>ROWS($A$3:B119)</f>
        <v>117</v>
      </c>
      <c r="C119" s="92">
        <v>32</v>
      </c>
      <c r="D119" s="74" t="s">
        <v>1615</v>
      </c>
      <c r="E119" s="12" t="s">
        <v>1616</v>
      </c>
      <c r="F119" s="70" t="s">
        <v>1617</v>
      </c>
      <c r="G119" s="71" t="s">
        <v>17</v>
      </c>
      <c r="H119" s="71"/>
      <c r="I119" s="14" t="s">
        <v>23</v>
      </c>
      <c r="J119" s="90" t="str">
        <f>MID(E119,7,2)&amp;"/"&amp;MID(E119,9,2)&amp;"/"&amp;MID(E119,11,2)</f>
        <v>03/04/62</v>
      </c>
      <c r="K119" s="91">
        <f t="shared" ca="1" si="1"/>
        <v>60</v>
      </c>
      <c r="L119" s="14" t="s">
        <v>24</v>
      </c>
      <c r="M119" s="14" t="s">
        <v>42</v>
      </c>
      <c r="N119" s="95" t="s">
        <v>1184</v>
      </c>
      <c r="O119" s="93"/>
    </row>
    <row r="120" spans="1:15">
      <c r="A120" s="7">
        <f>ROWS($A$3:A120)</f>
        <v>118</v>
      </c>
      <c r="B120" s="7">
        <f>ROWS($A$3:B120)</f>
        <v>118</v>
      </c>
      <c r="C120" s="92"/>
      <c r="D120" s="106"/>
      <c r="E120" s="12" t="s">
        <v>1618</v>
      </c>
      <c r="F120" s="15" t="s">
        <v>1619</v>
      </c>
      <c r="G120" s="7"/>
      <c r="H120" s="14" t="s">
        <v>7</v>
      </c>
      <c r="I120" s="14" t="s">
        <v>437</v>
      </c>
      <c r="J120" s="90" t="str">
        <f>MID(E120,7,2)-40&amp;"/"&amp;MID(E120,9,2)&amp;"/"&amp;MID(E120,11,2)</f>
        <v>10/10/64</v>
      </c>
      <c r="K120" s="91">
        <f t="shared" ca="1" si="1"/>
        <v>58</v>
      </c>
      <c r="L120" s="14" t="s">
        <v>24</v>
      </c>
      <c r="M120" s="14" t="s">
        <v>42</v>
      </c>
      <c r="N120" s="95"/>
      <c r="O120" s="93"/>
    </row>
    <row r="121" spans="1:15">
      <c r="A121" s="7">
        <f>ROWS($A$3:A121)</f>
        <v>119</v>
      </c>
      <c r="B121" s="7">
        <f>ROWS($A$3:B121)</f>
        <v>119</v>
      </c>
      <c r="C121" s="92"/>
      <c r="D121" s="106"/>
      <c r="E121" s="12" t="s">
        <v>1620</v>
      </c>
      <c r="F121" s="15" t="s">
        <v>1621</v>
      </c>
      <c r="G121" s="17" t="s">
        <v>17</v>
      </c>
      <c r="H121" s="17"/>
      <c r="I121" s="14" t="s">
        <v>50</v>
      </c>
      <c r="J121" s="90" t="str">
        <f>MID(E121,7,2)&amp;"/"&amp;MID(E121,9,2)&amp;"/"&amp;MID(E121,11,2)</f>
        <v>27/11/92</v>
      </c>
      <c r="K121" s="91">
        <f t="shared" ca="1" si="1"/>
        <v>30</v>
      </c>
      <c r="L121" s="14" t="s">
        <v>19</v>
      </c>
      <c r="M121" s="14" t="s">
        <v>42</v>
      </c>
      <c r="N121" s="95"/>
      <c r="O121" s="93"/>
    </row>
    <row r="122" spans="1:15">
      <c r="A122" s="7">
        <f>ROWS($A$3:A122)</f>
        <v>120</v>
      </c>
      <c r="B122" s="7">
        <f>ROWS($A$3:B122)</f>
        <v>120</v>
      </c>
      <c r="C122" s="92"/>
      <c r="D122" s="106"/>
      <c r="E122" s="12" t="s">
        <v>1622</v>
      </c>
      <c r="F122" s="15" t="s">
        <v>1623</v>
      </c>
      <c r="G122" s="17" t="s">
        <v>17</v>
      </c>
      <c r="H122" s="17"/>
      <c r="I122" s="14" t="s">
        <v>50</v>
      </c>
      <c r="J122" s="90" t="str">
        <f>MID(E122,7,2)&amp;"/"&amp;MID(E122,9,2)&amp;"/"&amp;MID(E122,11,2)</f>
        <v>19/08/94</v>
      </c>
      <c r="K122" s="91">
        <f t="shared" ca="1" si="1"/>
        <v>28</v>
      </c>
      <c r="L122" s="14" t="s">
        <v>19</v>
      </c>
      <c r="M122" s="14" t="s">
        <v>42</v>
      </c>
      <c r="N122" s="95"/>
      <c r="O122" s="93"/>
    </row>
    <row r="123" spans="1:15">
      <c r="A123" s="7">
        <f>ROWS($A$3:A123)</f>
        <v>121</v>
      </c>
      <c r="B123" s="7">
        <f>ROWS($A$3:B123)</f>
        <v>121</v>
      </c>
      <c r="C123" s="92">
        <v>33</v>
      </c>
      <c r="D123" s="74" t="s">
        <v>1624</v>
      </c>
      <c r="E123" s="12" t="s">
        <v>1625</v>
      </c>
      <c r="F123" s="70" t="s">
        <v>1626</v>
      </c>
      <c r="G123" s="71" t="s">
        <v>17</v>
      </c>
      <c r="H123" s="71"/>
      <c r="I123" s="14" t="s">
        <v>23</v>
      </c>
      <c r="J123" s="90" t="str">
        <f>MID(E123,7,2)&amp;"/"&amp;MID(E123,9,2)&amp;"/"&amp;MID(E123,11,2)</f>
        <v>05/11/89</v>
      </c>
      <c r="K123" s="91">
        <f t="shared" ca="1" si="1"/>
        <v>33</v>
      </c>
      <c r="L123" s="14" t="s">
        <v>24</v>
      </c>
      <c r="M123" s="14" t="s">
        <v>42</v>
      </c>
      <c r="N123" s="95" t="s">
        <v>1627</v>
      </c>
      <c r="O123" s="93"/>
    </row>
    <row r="124" spans="1:15">
      <c r="A124" s="7">
        <f>ROWS($A$3:A124)</f>
        <v>122</v>
      </c>
      <c r="B124" s="7">
        <f>ROWS($A$3:B124)</f>
        <v>122</v>
      </c>
      <c r="C124" s="92"/>
      <c r="D124" s="106"/>
      <c r="E124" s="12" t="s">
        <v>1628</v>
      </c>
      <c r="F124" s="15" t="s">
        <v>1629</v>
      </c>
      <c r="G124" s="7"/>
      <c r="H124" s="14" t="s">
        <v>7</v>
      </c>
      <c r="I124" s="14" t="s">
        <v>23</v>
      </c>
      <c r="J124" s="90" t="str">
        <f>MID(E124,7,2)-40&amp;"/"&amp;MID(E124,9,2)&amp;"/"&amp;MID(E124,11,2)</f>
        <v>4/08/92</v>
      </c>
      <c r="K124" s="91">
        <f t="shared" ca="1" si="1"/>
        <v>30</v>
      </c>
      <c r="L124" s="14" t="s">
        <v>19</v>
      </c>
      <c r="M124" s="14" t="s">
        <v>42</v>
      </c>
      <c r="N124" s="95"/>
      <c r="O124" s="114"/>
    </row>
    <row r="125" spans="1:15">
      <c r="A125" s="7">
        <f>ROWS($A$3:A125)</f>
        <v>123</v>
      </c>
      <c r="B125" s="7">
        <f>ROWS($A$3:B125)</f>
        <v>123</v>
      </c>
      <c r="C125" s="92"/>
      <c r="D125" s="106"/>
      <c r="E125" s="12" t="s">
        <v>1630</v>
      </c>
      <c r="F125" s="15" t="s">
        <v>1631</v>
      </c>
      <c r="G125" s="7"/>
      <c r="H125" s="14" t="s">
        <v>7</v>
      </c>
      <c r="I125" s="14" t="s">
        <v>23</v>
      </c>
      <c r="J125" s="90" t="str">
        <f>MID(E125,7,2)-40&amp;"/"&amp;MID(E125,9,2)&amp;"/"&amp;MID(E125,11,2)</f>
        <v>27/10/11</v>
      </c>
      <c r="K125" s="91">
        <f t="shared" ca="1" si="1"/>
        <v>11</v>
      </c>
      <c r="L125" s="72" t="s">
        <v>38</v>
      </c>
      <c r="M125" s="72" t="s">
        <v>751</v>
      </c>
      <c r="N125" s="95"/>
      <c r="O125" s="93"/>
    </row>
    <row r="126" spans="1:15">
      <c r="A126" s="7">
        <f>ROWS($A$3:A126)</f>
        <v>124</v>
      </c>
      <c r="B126" s="7">
        <f>ROWS($A$3:B126)</f>
        <v>124</v>
      </c>
      <c r="C126" s="92"/>
      <c r="D126" s="106"/>
      <c r="E126" s="12" t="s">
        <v>1632</v>
      </c>
      <c r="F126" s="15" t="s">
        <v>1633</v>
      </c>
      <c r="G126" s="7"/>
      <c r="H126" s="14" t="s">
        <v>7</v>
      </c>
      <c r="I126" s="14" t="s">
        <v>23</v>
      </c>
      <c r="J126" s="90" t="str">
        <f>MID(E126,7,2)-40&amp;"/"&amp;MID(E126,9,2)&amp;"/"&amp;MID(E126,11,2)</f>
        <v>17/03/15</v>
      </c>
      <c r="K126" s="91">
        <f t="shared" ca="1" si="1"/>
        <v>7</v>
      </c>
      <c r="L126" s="72" t="s">
        <v>38</v>
      </c>
      <c r="M126" s="14" t="s">
        <v>798</v>
      </c>
      <c r="N126" s="95"/>
      <c r="O126" s="93"/>
    </row>
    <row r="127" spans="1:15">
      <c r="A127" s="7">
        <f>ROWS($A$3:A127)</f>
        <v>125</v>
      </c>
      <c r="B127" s="7">
        <f>ROWS($A$3:B127)</f>
        <v>125</v>
      </c>
      <c r="C127" s="92"/>
      <c r="D127" s="106"/>
      <c r="E127" s="107" t="s">
        <v>1634</v>
      </c>
      <c r="F127" s="15" t="s">
        <v>1635</v>
      </c>
      <c r="G127" s="17" t="s">
        <v>17</v>
      </c>
      <c r="H127" s="17"/>
      <c r="I127" s="14" t="s">
        <v>23</v>
      </c>
      <c r="J127" s="90" t="str">
        <f>MID(E127,7,2)&amp;"/"&amp;MID(E127,9,2)&amp;"/"&amp;MID(E127,11,2)</f>
        <v>08/11/16</v>
      </c>
      <c r="K127" s="91">
        <f t="shared" ca="1" si="1"/>
        <v>6</v>
      </c>
      <c r="L127" s="94" t="s">
        <v>51</v>
      </c>
      <c r="M127" s="14" t="s">
        <v>798</v>
      </c>
      <c r="N127" s="95"/>
      <c r="O127" s="93"/>
    </row>
    <row r="128" spans="1:15">
      <c r="A128" s="7">
        <f>ROWS($A$3:A128)</f>
        <v>126</v>
      </c>
      <c r="B128" s="7">
        <f>ROWS($A$3:B128)</f>
        <v>126</v>
      </c>
      <c r="C128" s="14">
        <v>34</v>
      </c>
      <c r="D128" s="74" t="s">
        <v>1636</v>
      </c>
      <c r="E128" s="12" t="s">
        <v>1637</v>
      </c>
      <c r="F128" s="70" t="s">
        <v>1638</v>
      </c>
      <c r="G128" s="7"/>
      <c r="H128" s="14" t="s">
        <v>7</v>
      </c>
      <c r="I128" s="14" t="s">
        <v>1639</v>
      </c>
      <c r="J128" s="90" t="str">
        <f>MID(E128,7,2)-40&amp;"/"&amp;MID(E128,9,2)&amp;"/"&amp;MID(E128,11,2)</f>
        <v>8/01/54</v>
      </c>
      <c r="K128" s="91">
        <f t="shared" ca="1" si="1"/>
        <v>68</v>
      </c>
      <c r="L128" s="14" t="s">
        <v>113</v>
      </c>
      <c r="M128" s="14" t="s">
        <v>772</v>
      </c>
      <c r="N128" s="95"/>
      <c r="O128" s="93"/>
    </row>
    <row r="129" spans="1:15">
      <c r="A129" s="7">
        <f>ROWS($A$3:A129)</f>
        <v>127</v>
      </c>
      <c r="B129" s="7">
        <f>ROWS($A$3:B129)</f>
        <v>127</v>
      </c>
      <c r="C129" s="14">
        <v>35</v>
      </c>
      <c r="D129" s="74" t="s">
        <v>1640</v>
      </c>
      <c r="E129" s="12" t="s">
        <v>1641</v>
      </c>
      <c r="F129" s="108" t="s">
        <v>1642</v>
      </c>
      <c r="G129" s="71" t="s">
        <v>17</v>
      </c>
      <c r="H129" s="71"/>
      <c r="I129" s="14" t="s">
        <v>1643</v>
      </c>
      <c r="J129" s="90" t="str">
        <f>MID(E129,7,2)&amp;"/"&amp;MID(E129,9,2)&amp;"/"&amp;MID(E129,11,2)</f>
        <v>27/03/87</v>
      </c>
      <c r="K129" s="91">
        <f t="shared" ca="1" si="1"/>
        <v>35</v>
      </c>
      <c r="L129" s="14" t="s">
        <v>19</v>
      </c>
      <c r="M129" s="14" t="s">
        <v>42</v>
      </c>
      <c r="N129" s="95" t="s">
        <v>1644</v>
      </c>
      <c r="O129" s="93"/>
    </row>
    <row r="130" spans="1:15">
      <c r="A130" s="7">
        <f>ROWS($A$3:A130)</f>
        <v>128</v>
      </c>
      <c r="B130" s="7">
        <f>ROWS($A$3:B130)</f>
        <v>128</v>
      </c>
      <c r="C130" s="14"/>
      <c r="D130" s="74"/>
      <c r="E130" s="12" t="s">
        <v>1645</v>
      </c>
      <c r="F130" s="15" t="s">
        <v>1646</v>
      </c>
      <c r="G130" s="7"/>
      <c r="H130" s="14" t="s">
        <v>7</v>
      </c>
      <c r="I130" s="14" t="s">
        <v>23</v>
      </c>
      <c r="J130" s="90" t="str">
        <f>MID(E130,7,2)-40&amp;"/"&amp;MID(E130,9,2)&amp;"/"&amp;MID(E130,11,2)</f>
        <v>11/02/89</v>
      </c>
      <c r="K130" s="91">
        <f t="shared" ca="1" si="1"/>
        <v>33</v>
      </c>
      <c r="L130" s="14" t="s">
        <v>98</v>
      </c>
      <c r="M130" s="14" t="s">
        <v>42</v>
      </c>
      <c r="N130" s="95"/>
      <c r="O130" s="93"/>
    </row>
    <row r="131" spans="1:15">
      <c r="A131" s="7">
        <f>ROWS($A$3:A131)</f>
        <v>129</v>
      </c>
      <c r="B131" s="7">
        <f>ROWS($A$3:B131)</f>
        <v>129</v>
      </c>
      <c r="C131" s="14">
        <v>36</v>
      </c>
      <c r="D131" s="74" t="s">
        <v>1647</v>
      </c>
      <c r="E131" s="12" t="s">
        <v>1648</v>
      </c>
      <c r="F131" s="70" t="s">
        <v>1649</v>
      </c>
      <c r="G131" s="71" t="s">
        <v>17</v>
      </c>
      <c r="H131" s="71"/>
      <c r="I131" s="14" t="s">
        <v>50</v>
      </c>
      <c r="J131" s="90" t="str">
        <f>MID(E131,7,2)&amp;"/"&amp;MID(E131,9,2)&amp;"/"&amp;MID(E131,11,2)</f>
        <v>25/05/55</v>
      </c>
      <c r="K131" s="91">
        <f t="shared" ca="1" si="1"/>
        <v>67</v>
      </c>
      <c r="L131" s="14" t="s">
        <v>24</v>
      </c>
      <c r="M131" s="14" t="s">
        <v>42</v>
      </c>
      <c r="N131" s="95"/>
      <c r="O131" s="93" t="s">
        <v>78</v>
      </c>
    </row>
    <row r="132" spans="1:15">
      <c r="A132" s="7">
        <f>ROWS($A$3:A132)</f>
        <v>130</v>
      </c>
      <c r="B132" s="7">
        <f>ROWS($A$3:B132)</f>
        <v>130</v>
      </c>
      <c r="C132" s="14"/>
      <c r="D132" s="74"/>
      <c r="E132" s="12" t="s">
        <v>1650</v>
      </c>
      <c r="F132" s="15" t="s">
        <v>1651</v>
      </c>
      <c r="G132" s="7"/>
      <c r="H132" s="14" t="s">
        <v>7</v>
      </c>
      <c r="I132" s="14" t="s">
        <v>1004</v>
      </c>
      <c r="J132" s="90" t="str">
        <f>MID(E132,7,2)-40&amp;"/"&amp;MID(E132,9,2)&amp;"/"&amp;MID(E132,11,2)</f>
        <v>17/07/54</v>
      </c>
      <c r="K132" s="91">
        <f t="shared" ref="K132:K195" ca="1" si="2">ROUNDDOWN(YEARFRAC(J132,TODAY(),1),0)</f>
        <v>68</v>
      </c>
      <c r="L132" s="14" t="s">
        <v>98</v>
      </c>
      <c r="M132" s="14" t="s">
        <v>1416</v>
      </c>
      <c r="N132" s="95"/>
      <c r="O132" s="93"/>
    </row>
    <row r="133" spans="1:15">
      <c r="A133" s="7">
        <f>ROWS($A$3:A133)</f>
        <v>131</v>
      </c>
      <c r="B133" s="7">
        <f>ROWS($A$3:B133)</f>
        <v>131</v>
      </c>
      <c r="C133" s="14"/>
      <c r="D133" s="74"/>
      <c r="E133" s="12" t="s">
        <v>1652</v>
      </c>
      <c r="F133" s="15" t="s">
        <v>1653</v>
      </c>
      <c r="G133" s="17" t="s">
        <v>17</v>
      </c>
      <c r="H133" s="17"/>
      <c r="I133" s="14" t="s">
        <v>23</v>
      </c>
      <c r="J133" s="90" t="str">
        <f>MID(E133,7,2)&amp;"/"&amp;MID(E133,9,2)&amp;"/"&amp;MID(E133,11,2)</f>
        <v>24/09/94</v>
      </c>
      <c r="K133" s="91">
        <f t="shared" ca="1" si="2"/>
        <v>28</v>
      </c>
      <c r="L133" s="72" t="s">
        <v>82</v>
      </c>
      <c r="M133" s="14" t="s">
        <v>74</v>
      </c>
      <c r="N133" s="95"/>
      <c r="O133" s="93"/>
    </row>
    <row r="134" spans="1:15">
      <c r="A134" s="7">
        <f>ROWS($A$3:A134)</f>
        <v>132</v>
      </c>
      <c r="B134" s="7">
        <f>ROWS($A$3:B134)</f>
        <v>132</v>
      </c>
      <c r="C134" s="14">
        <v>37</v>
      </c>
      <c r="D134" s="74" t="s">
        <v>1654</v>
      </c>
      <c r="E134" s="12" t="s">
        <v>1655</v>
      </c>
      <c r="F134" s="70" t="s">
        <v>1656</v>
      </c>
      <c r="G134" s="71" t="s">
        <v>17</v>
      </c>
      <c r="H134" s="71"/>
      <c r="I134" s="14" t="s">
        <v>1657</v>
      </c>
      <c r="J134" s="90" t="str">
        <f>MID(E134,7,2)&amp;"/"&amp;MID(E134,9,2)&amp;"/"&amp;MID(E134,11,2)</f>
        <v>07/04/79</v>
      </c>
      <c r="K134" s="91">
        <f t="shared" ca="1" si="2"/>
        <v>43</v>
      </c>
      <c r="L134" s="14" t="s">
        <v>19</v>
      </c>
      <c r="M134" s="14" t="s">
        <v>772</v>
      </c>
      <c r="N134" s="95"/>
      <c r="O134" s="93" t="s">
        <v>78</v>
      </c>
    </row>
    <row r="135" spans="1:15">
      <c r="A135" s="7">
        <f>ROWS($A$3:A135)</f>
        <v>133</v>
      </c>
      <c r="B135" s="7">
        <f>ROWS($A$3:B135)</f>
        <v>133</v>
      </c>
      <c r="C135" s="14"/>
      <c r="D135" s="74"/>
      <c r="E135" s="12" t="s">
        <v>1658</v>
      </c>
      <c r="F135" s="15" t="s">
        <v>1659</v>
      </c>
      <c r="G135" s="7"/>
      <c r="H135" s="14" t="s">
        <v>7</v>
      </c>
      <c r="I135" s="14" t="s">
        <v>50</v>
      </c>
      <c r="J135" s="90" t="str">
        <f>MID(E135,7,2)-40&amp;"/"&amp;MID(E135,9,2)&amp;"/"&amp;MID(E135,11,2)</f>
        <v>23/03/81</v>
      </c>
      <c r="K135" s="91">
        <f t="shared" ca="1" si="2"/>
        <v>41</v>
      </c>
      <c r="L135" s="14" t="s">
        <v>98</v>
      </c>
      <c r="M135" s="14" t="s">
        <v>78</v>
      </c>
      <c r="N135" s="95"/>
      <c r="O135" s="93"/>
    </row>
    <row r="136" spans="1:15">
      <c r="A136" s="7">
        <f>ROWS($A$3:A136)</f>
        <v>134</v>
      </c>
      <c r="B136" s="7">
        <f>ROWS($A$3:B136)</f>
        <v>134</v>
      </c>
      <c r="C136" s="14"/>
      <c r="D136" s="74"/>
      <c r="E136" s="12" t="s">
        <v>1660</v>
      </c>
      <c r="F136" s="15" t="s">
        <v>1661</v>
      </c>
      <c r="G136" s="17" t="s">
        <v>17</v>
      </c>
      <c r="H136" s="17"/>
      <c r="I136" s="14" t="s">
        <v>50</v>
      </c>
      <c r="J136" s="90" t="str">
        <f>MID(E136,7,2)&amp;"/"&amp;MID(E136,9,2)&amp;"/"&amp;MID(E136,11,2)</f>
        <v>06/10/10</v>
      </c>
      <c r="K136" s="91">
        <f t="shared" ca="1" si="2"/>
        <v>12</v>
      </c>
      <c r="L136" s="72" t="s">
        <v>38</v>
      </c>
      <c r="M136" s="72" t="s">
        <v>751</v>
      </c>
      <c r="N136" s="95"/>
      <c r="O136" s="93"/>
    </row>
    <row r="137" spans="1:15">
      <c r="A137" s="7">
        <f>ROWS($A$3:A137)</f>
        <v>135</v>
      </c>
      <c r="B137" s="7">
        <f>ROWS($A$3:B137)</f>
        <v>135</v>
      </c>
      <c r="C137" s="14"/>
      <c r="D137" s="74"/>
      <c r="E137" s="12" t="s">
        <v>1662</v>
      </c>
      <c r="F137" s="15" t="s">
        <v>1663</v>
      </c>
      <c r="G137" s="7"/>
      <c r="H137" s="14" t="s">
        <v>7</v>
      </c>
      <c r="I137" s="14" t="s">
        <v>656</v>
      </c>
      <c r="J137" s="90" t="str">
        <f>MID(E137,7,2)-40&amp;"/"&amp;MID(E137,9,2)&amp;"/"&amp;MID(E137,11,2)</f>
        <v>20/02/16</v>
      </c>
      <c r="K137" s="91">
        <f t="shared" ca="1" si="2"/>
        <v>6</v>
      </c>
      <c r="L137" s="94" t="s">
        <v>51</v>
      </c>
      <c r="M137" s="14" t="s">
        <v>798</v>
      </c>
      <c r="N137" s="95"/>
      <c r="O137" s="93"/>
    </row>
    <row r="138" spans="1:15">
      <c r="A138" s="7">
        <f>ROWS($A$3:A138)</f>
        <v>136</v>
      </c>
      <c r="B138" s="7">
        <f>ROWS($A$3:B138)</f>
        <v>136</v>
      </c>
      <c r="C138" s="14">
        <v>38</v>
      </c>
      <c r="D138" s="74" t="s">
        <v>1664</v>
      </c>
      <c r="E138" s="12" t="s">
        <v>1665</v>
      </c>
      <c r="F138" s="86" t="s">
        <v>1666</v>
      </c>
      <c r="G138" s="7"/>
      <c r="H138" s="14" t="s">
        <v>7</v>
      </c>
      <c r="I138" s="14" t="s">
        <v>23</v>
      </c>
      <c r="J138" s="90" t="str">
        <f>MID(E138,7,2)-40&amp;"/"&amp;MID(E138,9,2)&amp;"/"&amp;MID(E138,11,2)</f>
        <v>5/07/92</v>
      </c>
      <c r="K138" s="91">
        <f t="shared" ca="1" si="2"/>
        <v>30</v>
      </c>
      <c r="L138" s="72" t="s">
        <v>82</v>
      </c>
      <c r="M138" s="14" t="s">
        <v>1517</v>
      </c>
      <c r="N138" s="95"/>
      <c r="O138" s="93" t="s">
        <v>78</v>
      </c>
    </row>
    <row r="139" spans="1:15">
      <c r="A139" s="7">
        <f>ROWS($A$3:A139)</f>
        <v>137</v>
      </c>
      <c r="B139" s="7">
        <f>ROWS($A$3:B139)</f>
        <v>137</v>
      </c>
      <c r="C139" s="14">
        <v>39</v>
      </c>
      <c r="D139" s="74" t="s">
        <v>1667</v>
      </c>
      <c r="E139" s="12" t="s">
        <v>1668</v>
      </c>
      <c r="F139" s="70" t="s">
        <v>1669</v>
      </c>
      <c r="G139" s="71" t="s">
        <v>17</v>
      </c>
      <c r="H139" s="71"/>
      <c r="I139" s="14" t="s">
        <v>23</v>
      </c>
      <c r="J139" s="90" t="str">
        <f>MID(E139,7,2)&amp;"/"&amp;MID(E139,9,2)&amp;"/"&amp;MID(E139,11,2)</f>
        <v>12/04/82</v>
      </c>
      <c r="K139" s="91">
        <f t="shared" ca="1" si="2"/>
        <v>40</v>
      </c>
      <c r="L139" s="14" t="s">
        <v>19</v>
      </c>
      <c r="M139" s="14" t="s">
        <v>42</v>
      </c>
      <c r="N139" s="95"/>
      <c r="O139" s="93"/>
    </row>
    <row r="140" spans="1:15">
      <c r="A140" s="7">
        <f>ROWS($A$3:A140)</f>
        <v>138</v>
      </c>
      <c r="B140" s="7">
        <f>ROWS($A$3:B140)</f>
        <v>138</v>
      </c>
      <c r="C140" s="14"/>
      <c r="D140" s="74"/>
      <c r="E140" s="12" t="s">
        <v>1670</v>
      </c>
      <c r="F140" s="15" t="s">
        <v>1671</v>
      </c>
      <c r="G140" s="7"/>
      <c r="H140" s="14" t="s">
        <v>7</v>
      </c>
      <c r="I140" s="14" t="s">
        <v>437</v>
      </c>
      <c r="J140" s="90" t="str">
        <f>MID(E140,7,2)-40&amp;"/"&amp;MID(E140,9,2)&amp;"/"&amp;MID(E140,11,2)</f>
        <v>28/01/88</v>
      </c>
      <c r="K140" s="91">
        <f t="shared" ca="1" si="2"/>
        <v>34</v>
      </c>
      <c r="L140" s="14" t="s">
        <v>19</v>
      </c>
      <c r="M140" s="14" t="s">
        <v>42</v>
      </c>
      <c r="N140" s="95"/>
      <c r="O140" s="93"/>
    </row>
    <row r="141" spans="1:15">
      <c r="A141" s="7">
        <f>ROWS($A$3:A141)</f>
        <v>139</v>
      </c>
      <c r="B141" s="7">
        <f>ROWS($A$3:B141)</f>
        <v>139</v>
      </c>
      <c r="C141" s="14"/>
      <c r="D141" s="74"/>
      <c r="E141" s="12" t="s">
        <v>1672</v>
      </c>
      <c r="F141" s="115" t="s">
        <v>1673</v>
      </c>
      <c r="G141" s="17" t="s">
        <v>17</v>
      </c>
      <c r="H141" s="17"/>
      <c r="I141" s="14" t="s">
        <v>50</v>
      </c>
      <c r="J141" s="90" t="str">
        <f>MID(E141,7,2)&amp;"/"&amp;MID(E141,9,2)&amp;"/"&amp;MID(E141,11,2)</f>
        <v>27/11/09</v>
      </c>
      <c r="K141" s="91">
        <f t="shared" ca="1" si="2"/>
        <v>13</v>
      </c>
      <c r="L141" s="72" t="s">
        <v>38</v>
      </c>
      <c r="M141" s="72" t="s">
        <v>751</v>
      </c>
      <c r="N141" s="95"/>
      <c r="O141" s="93"/>
    </row>
    <row r="142" spans="1:15">
      <c r="A142" s="7">
        <f>ROWS($A$3:A142)</f>
        <v>140</v>
      </c>
      <c r="B142" s="7">
        <f>ROWS($A$3:B142)</f>
        <v>140</v>
      </c>
      <c r="C142" s="14"/>
      <c r="D142" s="74"/>
      <c r="E142" s="12" t="s">
        <v>1674</v>
      </c>
      <c r="F142" s="115" t="s">
        <v>1675</v>
      </c>
      <c r="G142" s="17" t="s">
        <v>17</v>
      </c>
      <c r="H142" s="17"/>
      <c r="I142" s="14" t="s">
        <v>50</v>
      </c>
      <c r="J142" s="90" t="str">
        <f>MID(E142,7,2)&amp;"/"&amp;MID(E142,9,2)&amp;"/"&amp;MID(E142,11,2)</f>
        <v>02/02/12</v>
      </c>
      <c r="K142" s="91">
        <f t="shared" ca="1" si="2"/>
        <v>10</v>
      </c>
      <c r="L142" s="72" t="s">
        <v>38</v>
      </c>
      <c r="M142" s="72" t="s">
        <v>751</v>
      </c>
      <c r="N142" s="95"/>
      <c r="O142" s="93"/>
    </row>
    <row r="143" spans="1:15">
      <c r="A143" s="7">
        <f>ROWS($A$3:A143)</f>
        <v>141</v>
      </c>
      <c r="B143" s="7">
        <f>ROWS($A$3:B143)</f>
        <v>141</v>
      </c>
      <c r="C143" s="14"/>
      <c r="D143" s="74"/>
      <c r="E143" s="12" t="s">
        <v>1676</v>
      </c>
      <c r="F143" s="15" t="s">
        <v>1677</v>
      </c>
      <c r="G143" s="7"/>
      <c r="H143" s="14" t="s">
        <v>7</v>
      </c>
      <c r="I143" s="14" t="s">
        <v>50</v>
      </c>
      <c r="J143" s="90" t="str">
        <f>MID(E143,7,2)-40&amp;"/"&amp;MID(E143,9,2)&amp;"/"&amp;MID(E143,11,2)</f>
        <v>27/03/14</v>
      </c>
      <c r="K143" s="91">
        <f t="shared" ca="1" si="2"/>
        <v>8</v>
      </c>
      <c r="L143" s="72" t="s">
        <v>38</v>
      </c>
      <c r="M143" s="72" t="s">
        <v>751</v>
      </c>
      <c r="N143" s="95"/>
      <c r="O143" s="93"/>
    </row>
    <row r="144" spans="1:15">
      <c r="A144" s="7">
        <f>ROWS($A$3:A144)</f>
        <v>142</v>
      </c>
      <c r="B144" s="7">
        <f>ROWS($A$3:B144)</f>
        <v>142</v>
      </c>
      <c r="C144" s="14">
        <v>40</v>
      </c>
      <c r="D144" s="74" t="s">
        <v>1678</v>
      </c>
      <c r="E144" s="12" t="s">
        <v>1679</v>
      </c>
      <c r="F144" s="70" t="s">
        <v>1680</v>
      </c>
      <c r="G144" s="71" t="s">
        <v>17</v>
      </c>
      <c r="H144" s="71"/>
      <c r="I144" s="14" t="s">
        <v>23</v>
      </c>
      <c r="J144" s="90" t="str">
        <f>MID(E144,7,2)&amp;"/"&amp;MID(E144,9,2)&amp;"/"&amp;MID(E144,11,2)</f>
        <v>28/04/84</v>
      </c>
      <c r="K144" s="91">
        <f t="shared" ca="1" si="2"/>
        <v>38</v>
      </c>
      <c r="L144" s="14" t="s">
        <v>98</v>
      </c>
      <c r="M144" s="92" t="s">
        <v>342</v>
      </c>
      <c r="N144" s="95" t="s">
        <v>1681</v>
      </c>
      <c r="O144" s="93"/>
    </row>
    <row r="145" spans="1:15">
      <c r="A145" s="7">
        <f>ROWS($A$3:A145)</f>
        <v>143</v>
      </c>
      <c r="B145" s="7">
        <f>ROWS($A$3:B145)</f>
        <v>143</v>
      </c>
      <c r="C145" s="14"/>
      <c r="D145" s="74"/>
      <c r="E145" s="12" t="s">
        <v>1682</v>
      </c>
      <c r="F145" s="15" t="s">
        <v>1683</v>
      </c>
      <c r="G145" s="7"/>
      <c r="H145" s="14" t="s">
        <v>7</v>
      </c>
      <c r="I145" s="14" t="s">
        <v>91</v>
      </c>
      <c r="J145" s="90" t="str">
        <f>MID(E145,7,2)-40&amp;"/"&amp;MID(E145,9,2)&amp;"/"&amp;MID(E145,11,2)</f>
        <v>9/12/81</v>
      </c>
      <c r="K145" s="91">
        <f t="shared" ca="1" si="2"/>
        <v>40</v>
      </c>
      <c r="L145" s="14" t="s">
        <v>98</v>
      </c>
      <c r="M145" s="92" t="s">
        <v>719</v>
      </c>
      <c r="N145" s="95"/>
      <c r="O145" s="93"/>
    </row>
    <row r="146" spans="1:15">
      <c r="A146" s="7">
        <f>ROWS($A$3:A146)</f>
        <v>144</v>
      </c>
      <c r="B146" s="7">
        <f>ROWS($A$3:B146)</f>
        <v>144</v>
      </c>
      <c r="C146" s="14"/>
      <c r="D146" s="74"/>
      <c r="E146" s="12" t="s">
        <v>1684</v>
      </c>
      <c r="F146" s="15" t="s">
        <v>1685</v>
      </c>
      <c r="G146" s="7"/>
      <c r="H146" s="14" t="s">
        <v>7</v>
      </c>
      <c r="I146" s="14" t="s">
        <v>393</v>
      </c>
      <c r="J146" s="90" t="str">
        <f>MID(E146,7,2)-40&amp;"/"&amp;MID(E146,9,2)&amp;"/"&amp;MID(E146,11,2)</f>
        <v>17/07/12</v>
      </c>
      <c r="K146" s="91">
        <f t="shared" ca="1" si="2"/>
        <v>10</v>
      </c>
      <c r="L146" s="72" t="s">
        <v>38</v>
      </c>
      <c r="M146" s="72" t="s">
        <v>751</v>
      </c>
      <c r="N146" s="95"/>
      <c r="O146" s="93"/>
    </row>
    <row r="147" spans="1:15">
      <c r="A147" s="7">
        <f>ROWS($A$3:A147)</f>
        <v>145</v>
      </c>
      <c r="B147" s="7">
        <f>ROWS($A$3:B147)</f>
        <v>145</v>
      </c>
      <c r="C147" s="14"/>
      <c r="D147" s="74"/>
      <c r="E147" s="12" t="s">
        <v>1686</v>
      </c>
      <c r="F147" s="15" t="s">
        <v>1687</v>
      </c>
      <c r="G147" s="17" t="s">
        <v>17</v>
      </c>
      <c r="H147" s="17"/>
      <c r="I147" s="14" t="s">
        <v>50</v>
      </c>
      <c r="J147" s="90" t="str">
        <f>MID(E147,7,2)&amp;"/"&amp;MID(E147,9,2)&amp;"/"&amp;MID(E147,11,2)</f>
        <v>18/02/16</v>
      </c>
      <c r="K147" s="91">
        <f t="shared" ca="1" si="2"/>
        <v>6</v>
      </c>
      <c r="L147" s="94" t="s">
        <v>51</v>
      </c>
      <c r="M147" s="14" t="s">
        <v>798</v>
      </c>
      <c r="N147" s="95"/>
      <c r="O147" s="93"/>
    </row>
    <row r="148" spans="1:15">
      <c r="A148" s="7">
        <f>ROWS($A$3:A148)</f>
        <v>146</v>
      </c>
      <c r="B148" s="7">
        <f>ROWS($A$3:B148)</f>
        <v>146</v>
      </c>
      <c r="C148" s="14"/>
      <c r="D148" s="74"/>
      <c r="E148" s="12" t="s">
        <v>2420</v>
      </c>
      <c r="F148" s="15" t="s">
        <v>1688</v>
      </c>
      <c r="G148" s="7"/>
      <c r="H148" s="14" t="s">
        <v>7</v>
      </c>
      <c r="I148" s="14" t="s">
        <v>50</v>
      </c>
      <c r="J148" s="90">
        <v>43003</v>
      </c>
      <c r="K148" s="91">
        <f t="shared" ca="1" si="2"/>
        <v>5</v>
      </c>
      <c r="L148" s="94" t="s">
        <v>51</v>
      </c>
      <c r="M148" s="14" t="s">
        <v>798</v>
      </c>
      <c r="N148" s="95"/>
      <c r="O148" s="93"/>
    </row>
    <row r="149" spans="1:15">
      <c r="A149" s="7">
        <f>ROWS($A$3:A149)</f>
        <v>147</v>
      </c>
      <c r="B149" s="7">
        <f>ROWS($A$3:B149)</f>
        <v>147</v>
      </c>
      <c r="C149" s="14">
        <v>41</v>
      </c>
      <c r="D149" s="74" t="s">
        <v>1689</v>
      </c>
      <c r="E149" s="12" t="s">
        <v>1690</v>
      </c>
      <c r="F149" s="70" t="s">
        <v>1691</v>
      </c>
      <c r="G149" s="7"/>
      <c r="H149" s="14" t="s">
        <v>7</v>
      </c>
      <c r="I149" s="14" t="s">
        <v>842</v>
      </c>
      <c r="J149" s="90" t="str">
        <f>MID(E149,7,2)-40&amp;"/"&amp;MID(E149,9,2)&amp;"/"&amp;MID(E149,11,2)</f>
        <v>15/12/49</v>
      </c>
      <c r="K149" s="91">
        <f t="shared" ca="1" si="2"/>
        <v>72</v>
      </c>
      <c r="L149" s="14" t="s">
        <v>24</v>
      </c>
      <c r="M149" s="14" t="s">
        <v>772</v>
      </c>
      <c r="N149" s="95" t="s">
        <v>1692</v>
      </c>
      <c r="O149" s="93"/>
    </row>
    <row r="150" spans="1:15">
      <c r="A150" s="7">
        <f>ROWS($A$3:A150)</f>
        <v>148</v>
      </c>
      <c r="B150" s="7">
        <f>ROWS($A$3:B150)</f>
        <v>148</v>
      </c>
      <c r="C150" s="14"/>
      <c r="D150" s="74"/>
      <c r="E150" s="12" t="s">
        <v>1693</v>
      </c>
      <c r="F150" s="15" t="s">
        <v>1694</v>
      </c>
      <c r="G150" s="7"/>
      <c r="H150" s="14" t="s">
        <v>7</v>
      </c>
      <c r="I150" s="14" t="s">
        <v>23</v>
      </c>
      <c r="J150" s="90" t="str">
        <f>MID(E150,7,2)-40&amp;"/"&amp;MID(E150,9,2)&amp;"/"&amp;MID(E150,11,2)</f>
        <v>5/11/90</v>
      </c>
      <c r="K150" s="91">
        <f t="shared" ca="1" si="2"/>
        <v>32</v>
      </c>
      <c r="L150" s="14" t="s">
        <v>19</v>
      </c>
      <c r="M150" s="14" t="s">
        <v>42</v>
      </c>
      <c r="N150" s="95"/>
      <c r="O150" s="93"/>
    </row>
    <row r="151" spans="1:15">
      <c r="A151" s="7">
        <f>ROWS($A$3:A151)</f>
        <v>149</v>
      </c>
      <c r="B151" s="7">
        <f>ROWS($A$3:B151)</f>
        <v>149</v>
      </c>
      <c r="C151" s="14">
        <v>42</v>
      </c>
      <c r="D151" s="74" t="s">
        <v>1695</v>
      </c>
      <c r="E151" s="12" t="s">
        <v>1696</v>
      </c>
      <c r="F151" s="70" t="s">
        <v>1697</v>
      </c>
      <c r="G151" s="71" t="s">
        <v>17</v>
      </c>
      <c r="H151" s="71"/>
      <c r="I151" s="14" t="s">
        <v>23</v>
      </c>
      <c r="J151" s="90" t="str">
        <f>MID(E151,7,2)&amp;"/"&amp;MID(E151,9,2)&amp;"/"&amp;MID(E151,11,2)</f>
        <v>12/10/84</v>
      </c>
      <c r="K151" s="91">
        <f t="shared" ca="1" si="2"/>
        <v>38</v>
      </c>
      <c r="L151" s="14" t="s">
        <v>19</v>
      </c>
      <c r="M151" s="14" t="s">
        <v>42</v>
      </c>
      <c r="N151" s="95"/>
      <c r="O151" s="93"/>
    </row>
    <row r="152" spans="1:15">
      <c r="A152" s="7">
        <f>ROWS($A$3:A152)</f>
        <v>150</v>
      </c>
      <c r="B152" s="7">
        <f>ROWS($A$3:B152)</f>
        <v>150</v>
      </c>
      <c r="C152" s="14"/>
      <c r="D152" s="74"/>
      <c r="E152" s="12" t="s">
        <v>1698</v>
      </c>
      <c r="F152" s="15" t="s">
        <v>1699</v>
      </c>
      <c r="G152" s="7"/>
      <c r="H152" s="14" t="s">
        <v>7</v>
      </c>
      <c r="I152" s="14" t="s">
        <v>656</v>
      </c>
      <c r="J152" s="90" t="str">
        <f>MID(E152,7,2)-40&amp;"/"&amp;MID(E152,9,2)&amp;"/"&amp;MID(E152,11,2)</f>
        <v>1/05/90</v>
      </c>
      <c r="K152" s="91">
        <f t="shared" ca="1" si="2"/>
        <v>32</v>
      </c>
      <c r="L152" s="14" t="s">
        <v>24</v>
      </c>
      <c r="M152" s="14" t="s">
        <v>42</v>
      </c>
      <c r="N152" s="95"/>
      <c r="O152" s="93"/>
    </row>
    <row r="153" spans="1:15">
      <c r="A153" s="7">
        <f>ROWS($A$3:A153)</f>
        <v>151</v>
      </c>
      <c r="B153" s="7">
        <f>ROWS($A$3:B153)</f>
        <v>151</v>
      </c>
      <c r="C153" s="14"/>
      <c r="D153" s="74"/>
      <c r="E153" s="12" t="s">
        <v>1700</v>
      </c>
      <c r="F153" s="15" t="s">
        <v>1701</v>
      </c>
      <c r="G153" s="17" t="s">
        <v>17</v>
      </c>
      <c r="H153" s="17"/>
      <c r="I153" s="14" t="s">
        <v>23</v>
      </c>
      <c r="J153" s="90" t="str">
        <f>MID(E153,7,2)&amp;"/"&amp;MID(E153,9,2)&amp;"/"&amp;MID(E153,11,2)</f>
        <v>19/03/16</v>
      </c>
      <c r="K153" s="91">
        <f t="shared" ca="1" si="2"/>
        <v>6</v>
      </c>
      <c r="L153" s="94" t="s">
        <v>51</v>
      </c>
      <c r="M153" s="14" t="s">
        <v>798</v>
      </c>
      <c r="N153" s="95"/>
      <c r="O153" s="93"/>
    </row>
    <row r="154" spans="1:15">
      <c r="A154" s="7">
        <f>ROWS($A$3:A154)</f>
        <v>152</v>
      </c>
      <c r="B154" s="7">
        <f>ROWS($A$3:B154)</f>
        <v>152</v>
      </c>
      <c r="C154" s="14">
        <v>43</v>
      </c>
      <c r="D154" s="74" t="s">
        <v>1702</v>
      </c>
      <c r="E154" s="12" t="s">
        <v>1703</v>
      </c>
      <c r="F154" s="70" t="s">
        <v>1704</v>
      </c>
      <c r="G154" s="71" t="s">
        <v>17</v>
      </c>
      <c r="H154" s="71"/>
      <c r="I154" s="14" t="s">
        <v>23</v>
      </c>
      <c r="J154" s="90" t="str">
        <f>MID(E154,7,2)&amp;"/"&amp;MID(E154,9,2)&amp;"/"&amp;MID(E154,11,2)</f>
        <v>16/04/68</v>
      </c>
      <c r="K154" s="91">
        <f t="shared" ca="1" si="2"/>
        <v>54</v>
      </c>
      <c r="L154" s="14" t="s">
        <v>19</v>
      </c>
      <c r="M154" s="14" t="s">
        <v>42</v>
      </c>
      <c r="N154" s="95"/>
      <c r="O154" s="93" t="s">
        <v>78</v>
      </c>
    </row>
    <row r="155" spans="1:15">
      <c r="A155" s="7">
        <f>ROWS($A$3:A155)</f>
        <v>153</v>
      </c>
      <c r="B155" s="7">
        <f>ROWS($A$3:B155)</f>
        <v>153</v>
      </c>
      <c r="C155" s="14"/>
      <c r="D155" s="74"/>
      <c r="E155" s="12" t="s">
        <v>1705</v>
      </c>
      <c r="F155" s="15" t="s">
        <v>1706</v>
      </c>
      <c r="G155" s="7"/>
      <c r="H155" s="14" t="s">
        <v>7</v>
      </c>
      <c r="I155" s="14" t="s">
        <v>1707</v>
      </c>
      <c r="J155" s="90" t="str">
        <f>MID(E155,7,2)-40&amp;"/"&amp;MID(E155,9,2)&amp;"/"&amp;MID(E155,11,2)</f>
        <v>23/12/66</v>
      </c>
      <c r="K155" s="91">
        <f t="shared" ca="1" si="2"/>
        <v>55</v>
      </c>
      <c r="L155" s="14" t="s">
        <v>19</v>
      </c>
      <c r="M155" s="14" t="s">
        <v>78</v>
      </c>
      <c r="N155" s="95"/>
      <c r="O155" s="93"/>
    </row>
    <row r="156" spans="1:15">
      <c r="A156" s="7">
        <f>ROWS($A$3:A156)</f>
        <v>154</v>
      </c>
      <c r="B156" s="7">
        <f>ROWS($A$3:B156)</f>
        <v>154</v>
      </c>
      <c r="C156" s="14"/>
      <c r="D156" s="74"/>
      <c r="E156" s="12" t="s">
        <v>1708</v>
      </c>
      <c r="F156" s="15" t="s">
        <v>1709</v>
      </c>
      <c r="G156" s="17" t="s">
        <v>17</v>
      </c>
      <c r="H156" s="17"/>
      <c r="I156" s="14" t="s">
        <v>50</v>
      </c>
      <c r="J156" s="90" t="str">
        <f>MID(E156,7,2)&amp;"/"&amp;MID(E156,9,2)&amp;"/"&amp;MID(E156,11,2)</f>
        <v>11/10/93</v>
      </c>
      <c r="K156" s="91">
        <f t="shared" ca="1" si="2"/>
        <v>29</v>
      </c>
      <c r="L156" s="14" t="s">
        <v>98</v>
      </c>
      <c r="M156" s="14" t="s">
        <v>42</v>
      </c>
      <c r="N156" s="95"/>
      <c r="O156" s="93"/>
    </row>
    <row r="157" spans="1:15">
      <c r="A157" s="7">
        <f>ROWS($A$3:A157)</f>
        <v>155</v>
      </c>
      <c r="B157" s="7">
        <f>ROWS($A$3:B157)</f>
        <v>155</v>
      </c>
      <c r="C157" s="14"/>
      <c r="D157" s="74"/>
      <c r="E157" s="12" t="s">
        <v>1710</v>
      </c>
      <c r="F157" s="15" t="s">
        <v>1711</v>
      </c>
      <c r="G157" s="7"/>
      <c r="H157" s="14" t="s">
        <v>7</v>
      </c>
      <c r="I157" s="14" t="s">
        <v>50</v>
      </c>
      <c r="J157" s="90" t="str">
        <f>MID(E157,7,2)-40&amp;"/"&amp;MID(E157,9,2)&amp;"/"&amp;MID(E157,11,2)</f>
        <v>7/12/95</v>
      </c>
      <c r="K157" s="91">
        <f t="shared" ca="1" si="2"/>
        <v>26</v>
      </c>
      <c r="L157" s="14" t="s">
        <v>98</v>
      </c>
      <c r="M157" s="14" t="s">
        <v>74</v>
      </c>
      <c r="N157" s="95"/>
      <c r="O157" s="93"/>
    </row>
    <row r="158" spans="1:15">
      <c r="A158" s="7">
        <f>ROWS($A$3:A158)</f>
        <v>156</v>
      </c>
      <c r="B158" s="7">
        <f>ROWS($A$3:B158)</f>
        <v>156</v>
      </c>
      <c r="C158" s="14"/>
      <c r="D158" s="74"/>
      <c r="E158" s="12" t="s">
        <v>1712</v>
      </c>
      <c r="F158" s="15" t="s">
        <v>1713</v>
      </c>
      <c r="G158" s="7"/>
      <c r="H158" s="14" t="s">
        <v>7</v>
      </c>
      <c r="I158" s="14" t="s">
        <v>23</v>
      </c>
      <c r="J158" s="90" t="str">
        <f>MID(E158,7,2)-40&amp;"/"&amp;MID(E158,9,2)&amp;"/"&amp;MID(E158,11,2)</f>
        <v>5/02/01</v>
      </c>
      <c r="K158" s="91">
        <f t="shared" ca="1" si="2"/>
        <v>21</v>
      </c>
      <c r="L158" s="14" t="s">
        <v>98</v>
      </c>
      <c r="M158" s="72" t="s">
        <v>751</v>
      </c>
      <c r="N158" s="95"/>
      <c r="O158" s="93"/>
    </row>
    <row r="159" spans="1:15">
      <c r="A159" s="7">
        <f>ROWS($A$3:A159)</f>
        <v>157</v>
      </c>
      <c r="B159" s="7">
        <f>ROWS($A$3:B159)</f>
        <v>157</v>
      </c>
      <c r="C159" s="14">
        <v>44</v>
      </c>
      <c r="D159" s="74" t="s">
        <v>1714</v>
      </c>
      <c r="E159" s="12" t="s">
        <v>1715</v>
      </c>
      <c r="F159" s="70" t="s">
        <v>1716</v>
      </c>
      <c r="G159" s="71" t="s">
        <v>17</v>
      </c>
      <c r="H159" s="71"/>
      <c r="I159" s="14" t="s">
        <v>23</v>
      </c>
      <c r="J159" s="90" t="str">
        <f>MID(E159,7,2)&amp;"/"&amp;MID(E159,9,2)&amp;"/"&amp;MID(E159,11,2)</f>
        <v>16/04/66</v>
      </c>
      <c r="K159" s="91">
        <f t="shared" ca="1" si="2"/>
        <v>56</v>
      </c>
      <c r="L159" s="14" t="s">
        <v>19</v>
      </c>
      <c r="M159" s="98" t="s">
        <v>429</v>
      </c>
      <c r="N159" s="95"/>
      <c r="O159" s="93"/>
    </row>
    <row r="160" spans="1:15">
      <c r="A160" s="7">
        <f>ROWS($A$3:A160)</f>
        <v>158</v>
      </c>
      <c r="B160" s="7">
        <f>ROWS($A$3:B160)</f>
        <v>158</v>
      </c>
      <c r="C160" s="14"/>
      <c r="D160" s="74"/>
      <c r="E160" s="12" t="s">
        <v>1717</v>
      </c>
      <c r="F160" s="15" t="s">
        <v>1718</v>
      </c>
      <c r="G160" s="7"/>
      <c r="H160" s="14" t="s">
        <v>7</v>
      </c>
      <c r="I160" s="14" t="s">
        <v>771</v>
      </c>
      <c r="J160" s="90" t="str">
        <f>MID(E160,7,2)-40&amp;"/"&amp;MID(E160,9,2)&amp;"/"&amp;MID(E160,11,2)</f>
        <v>25/05/68</v>
      </c>
      <c r="K160" s="91">
        <f t="shared" ca="1" si="2"/>
        <v>54</v>
      </c>
      <c r="L160" s="14" t="s">
        <v>19</v>
      </c>
      <c r="M160" s="98" t="s">
        <v>429</v>
      </c>
      <c r="N160" s="95"/>
      <c r="O160" s="93"/>
    </row>
    <row r="161" spans="1:15">
      <c r="A161" s="7">
        <f>ROWS($A$3:A161)</f>
        <v>159</v>
      </c>
      <c r="B161" s="7">
        <f>ROWS($A$3:B161)</f>
        <v>159</v>
      </c>
      <c r="C161" s="14"/>
      <c r="D161" s="74"/>
      <c r="E161" s="12" t="s">
        <v>1719</v>
      </c>
      <c r="F161" s="15" t="s">
        <v>1720</v>
      </c>
      <c r="G161" s="17" t="s">
        <v>17</v>
      </c>
      <c r="H161" s="17"/>
      <c r="I161" s="14" t="s">
        <v>23</v>
      </c>
      <c r="J161" s="90" t="str">
        <f>MID(E161,7,2)&amp;"/"&amp;MID(E161,9,2)&amp;"/"&amp;MID(E161,11,2)</f>
        <v>25/05/86</v>
      </c>
      <c r="K161" s="91">
        <f t="shared" ca="1" si="2"/>
        <v>36</v>
      </c>
      <c r="L161" s="14" t="s">
        <v>19</v>
      </c>
      <c r="M161" s="14" t="s">
        <v>42</v>
      </c>
      <c r="N161" s="95"/>
      <c r="O161" s="93"/>
    </row>
    <row r="162" spans="1:15">
      <c r="A162" s="7">
        <f>ROWS($A$3:A162)</f>
        <v>160</v>
      </c>
      <c r="B162" s="7">
        <f>ROWS($A$3:B162)</f>
        <v>160</v>
      </c>
      <c r="C162" s="14"/>
      <c r="D162" s="74"/>
      <c r="E162" s="12" t="s">
        <v>1721</v>
      </c>
      <c r="F162" s="15" t="s">
        <v>1722</v>
      </c>
      <c r="G162" s="7"/>
      <c r="H162" s="14" t="s">
        <v>7</v>
      </c>
      <c r="I162" s="14" t="s">
        <v>23</v>
      </c>
      <c r="J162" s="90" t="str">
        <f>MID(E162,7,2)-40&amp;"/"&amp;MID(E162,9,2)&amp;"/"&amp;MID(E162,11,2)</f>
        <v>13/05/95</v>
      </c>
      <c r="K162" s="91">
        <f t="shared" ca="1" si="2"/>
        <v>27</v>
      </c>
      <c r="L162" s="14" t="s">
        <v>19</v>
      </c>
      <c r="M162" s="14" t="s">
        <v>42</v>
      </c>
      <c r="N162" s="95"/>
      <c r="O162" s="93"/>
    </row>
    <row r="163" spans="1:15">
      <c r="A163" s="7">
        <f>ROWS($A$3:A163)</f>
        <v>161</v>
      </c>
      <c r="B163" s="7">
        <f>ROWS($A$3:B163)</f>
        <v>161</v>
      </c>
      <c r="C163" s="14"/>
      <c r="D163" s="74"/>
      <c r="E163" s="12" t="s">
        <v>1723</v>
      </c>
      <c r="F163" s="15" t="s">
        <v>1724</v>
      </c>
      <c r="G163" s="17" t="s">
        <v>17</v>
      </c>
      <c r="H163" s="17"/>
      <c r="I163" s="14" t="s">
        <v>23</v>
      </c>
      <c r="J163" s="90" t="str">
        <f>MID(E163,7,2)&amp;"/"&amp;MID(E163,9,2)&amp;"/"&amp;MID(E163,11,2)</f>
        <v>20/03/00</v>
      </c>
      <c r="K163" s="91">
        <f t="shared" ca="1" si="2"/>
        <v>22</v>
      </c>
      <c r="L163" s="14" t="s">
        <v>19</v>
      </c>
      <c r="M163" s="14" t="s">
        <v>42</v>
      </c>
      <c r="N163" s="95"/>
      <c r="O163" s="93"/>
    </row>
    <row r="164" spans="1:15">
      <c r="A164" s="7">
        <f>ROWS($A$3:A164)</f>
        <v>162</v>
      </c>
      <c r="B164" s="7">
        <f>ROWS($A$3:B164)</f>
        <v>162</v>
      </c>
      <c r="C164" s="14">
        <v>45</v>
      </c>
      <c r="D164" s="74" t="s">
        <v>1725</v>
      </c>
      <c r="E164" s="12" t="s">
        <v>1726</v>
      </c>
      <c r="F164" s="70" t="s">
        <v>1727</v>
      </c>
      <c r="G164" s="7"/>
      <c r="H164" s="14" t="s">
        <v>7</v>
      </c>
      <c r="I164" s="14" t="s">
        <v>842</v>
      </c>
      <c r="J164" s="90" t="str">
        <f>MID(E164,7,2)-40&amp;"/"&amp;MID(E164,9,2)&amp;"/"&amp;MID(E164,11,2)</f>
        <v>3/04/40</v>
      </c>
      <c r="K164" s="91">
        <f t="shared" ca="1" si="2"/>
        <v>82</v>
      </c>
      <c r="L164" s="14" t="s">
        <v>24</v>
      </c>
      <c r="M164" s="14" t="s">
        <v>772</v>
      </c>
      <c r="N164" s="95" t="s">
        <v>1728</v>
      </c>
      <c r="O164" s="93"/>
    </row>
    <row r="165" spans="1:15">
      <c r="A165" s="7">
        <f>ROWS($A$3:A165)</f>
        <v>163</v>
      </c>
      <c r="B165" s="7">
        <f>ROWS($A$3:B165)</f>
        <v>163</v>
      </c>
      <c r="C165" s="14">
        <v>46</v>
      </c>
      <c r="D165" s="74" t="s">
        <v>1729</v>
      </c>
      <c r="E165" s="12" t="s">
        <v>1730</v>
      </c>
      <c r="F165" s="70" t="s">
        <v>1731</v>
      </c>
      <c r="G165" s="71" t="s">
        <v>17</v>
      </c>
      <c r="H165" s="71"/>
      <c r="I165" s="14" t="s">
        <v>23</v>
      </c>
      <c r="J165" s="90" t="str">
        <f>MID(E165,7,2)&amp;"/"&amp;MID(E165,9,2)&amp;"/"&amp;MID(E165,11,2)</f>
        <v>06/03/78</v>
      </c>
      <c r="K165" s="91">
        <f t="shared" ca="1" si="2"/>
        <v>44</v>
      </c>
      <c r="L165" s="14" t="s">
        <v>24</v>
      </c>
      <c r="M165" s="14" t="s">
        <v>42</v>
      </c>
      <c r="N165" s="95" t="s">
        <v>1184</v>
      </c>
      <c r="O165" s="93"/>
    </row>
    <row r="166" spans="1:15">
      <c r="A166" s="7">
        <f>ROWS($A$3:A166)</f>
        <v>164</v>
      </c>
      <c r="B166" s="7">
        <f>ROWS($A$3:B166)</f>
        <v>164</v>
      </c>
      <c r="C166" s="14"/>
      <c r="D166" s="74"/>
      <c r="E166" s="12" t="s">
        <v>1732</v>
      </c>
      <c r="F166" s="15" t="s">
        <v>1733</v>
      </c>
      <c r="G166" s="7"/>
      <c r="H166" s="14" t="s">
        <v>7</v>
      </c>
      <c r="I166" s="14" t="s">
        <v>1734</v>
      </c>
      <c r="J166" s="90" t="str">
        <f>MID(E166,7,2)-40&amp;"/"&amp;MID(E166,9,2)&amp;"/"&amp;MID(E166,11,2)</f>
        <v>11/11/78</v>
      </c>
      <c r="K166" s="91">
        <f t="shared" ca="1" si="2"/>
        <v>44</v>
      </c>
      <c r="L166" s="14" t="s">
        <v>19</v>
      </c>
      <c r="M166" s="14" t="s">
        <v>42</v>
      </c>
      <c r="N166" s="95"/>
      <c r="O166" s="93"/>
    </row>
    <row r="167" spans="1:15">
      <c r="A167" s="7">
        <f>ROWS($A$3:A167)</f>
        <v>165</v>
      </c>
      <c r="B167" s="7">
        <f>ROWS($A$3:B167)</f>
        <v>165</v>
      </c>
      <c r="C167" s="14"/>
      <c r="D167" s="74"/>
      <c r="E167" s="12" t="s">
        <v>1735</v>
      </c>
      <c r="F167" s="15" t="s">
        <v>1736</v>
      </c>
      <c r="G167" s="17" t="s">
        <v>17</v>
      </c>
      <c r="H167" s="17"/>
      <c r="I167" s="14" t="s">
        <v>50</v>
      </c>
      <c r="J167" s="90" t="str">
        <f>MID(E167,7,2)&amp;"/"&amp;MID(E167,9,2)&amp;"/"&amp;MID(E167,11,2)</f>
        <v>20/04/12</v>
      </c>
      <c r="K167" s="91">
        <f t="shared" ca="1" si="2"/>
        <v>10</v>
      </c>
      <c r="L167" s="72" t="s">
        <v>38</v>
      </c>
      <c r="M167" s="72" t="s">
        <v>751</v>
      </c>
      <c r="N167" s="95"/>
      <c r="O167" s="93"/>
    </row>
    <row r="168" spans="1:15">
      <c r="A168" s="7">
        <f>ROWS($A$3:A168)</f>
        <v>166</v>
      </c>
      <c r="B168" s="7">
        <f>ROWS($A$3:B168)</f>
        <v>166</v>
      </c>
      <c r="C168" s="14"/>
      <c r="D168" s="74"/>
      <c r="E168" s="12" t="s">
        <v>1737</v>
      </c>
      <c r="F168" s="15" t="s">
        <v>1738</v>
      </c>
      <c r="G168" s="17" t="s">
        <v>17</v>
      </c>
      <c r="H168" s="17"/>
      <c r="I168" s="14" t="s">
        <v>50</v>
      </c>
      <c r="J168" s="90" t="str">
        <f>MID(E168,7,2)&amp;"/"&amp;MID(E168,9,2)&amp;"/"&amp;MID(E168,11,2)</f>
        <v>21/07/14</v>
      </c>
      <c r="K168" s="91">
        <f t="shared" ca="1" si="2"/>
        <v>8</v>
      </c>
      <c r="L168" s="72" t="s">
        <v>38</v>
      </c>
      <c r="M168" s="72" t="s">
        <v>751</v>
      </c>
      <c r="N168" s="95"/>
      <c r="O168" s="93"/>
    </row>
    <row r="169" spans="1:15">
      <c r="A169" s="7">
        <f>ROWS($A$3:A169)</f>
        <v>167</v>
      </c>
      <c r="B169" s="7">
        <f>ROWS($A$3:B169)</f>
        <v>167</v>
      </c>
      <c r="C169" s="14"/>
      <c r="D169" s="74"/>
      <c r="E169" s="12" t="s">
        <v>1739</v>
      </c>
      <c r="F169" s="15" t="s">
        <v>1740</v>
      </c>
      <c r="G169" s="17" t="s">
        <v>17</v>
      </c>
      <c r="H169" s="17"/>
      <c r="I169" s="14" t="s">
        <v>50</v>
      </c>
      <c r="J169" s="90" t="str">
        <f>MID(E169,7,2)&amp;"/"&amp;MID(E169,9,2)&amp;"/"&amp;MID(E169,11,2)</f>
        <v>26/05/16</v>
      </c>
      <c r="K169" s="91">
        <f t="shared" ca="1" si="2"/>
        <v>6</v>
      </c>
      <c r="L169" s="94" t="s">
        <v>51</v>
      </c>
      <c r="M169" s="14" t="s">
        <v>798</v>
      </c>
      <c r="N169" s="95"/>
      <c r="O169" s="93"/>
    </row>
    <row r="170" spans="1:15">
      <c r="A170" s="7">
        <f>ROWS($A$3:A170)</f>
        <v>168</v>
      </c>
      <c r="B170" s="7">
        <f>ROWS($A$3:B170)</f>
        <v>168</v>
      </c>
      <c r="C170" s="14">
        <v>47</v>
      </c>
      <c r="D170" s="74" t="s">
        <v>1741</v>
      </c>
      <c r="E170" s="12" t="s">
        <v>1742</v>
      </c>
      <c r="F170" s="70" t="s">
        <v>1743</v>
      </c>
      <c r="G170" s="71" t="s">
        <v>17</v>
      </c>
      <c r="H170" s="71"/>
      <c r="I170" s="14" t="s">
        <v>249</v>
      </c>
      <c r="J170" s="90" t="str">
        <f>MID(E170,7,2)&amp;"/"&amp;MID(E170,9,2)&amp;"/"&amp;MID(E170,11,2)</f>
        <v>10/05/56</v>
      </c>
      <c r="K170" s="91">
        <f t="shared" ca="1" si="2"/>
        <v>66</v>
      </c>
      <c r="L170" s="14" t="s">
        <v>19</v>
      </c>
      <c r="M170" s="14" t="s">
        <v>42</v>
      </c>
      <c r="N170" s="95" t="s">
        <v>1184</v>
      </c>
      <c r="O170" s="93"/>
    </row>
    <row r="171" spans="1:15">
      <c r="A171" s="7">
        <f>ROWS($A$3:A171)</f>
        <v>169</v>
      </c>
      <c r="B171" s="7">
        <f>ROWS($A$3:B171)</f>
        <v>169</v>
      </c>
      <c r="C171" s="14"/>
      <c r="D171" s="74"/>
      <c r="E171" s="12" t="s">
        <v>1744</v>
      </c>
      <c r="F171" s="15" t="s">
        <v>1745</v>
      </c>
      <c r="G171" s="7"/>
      <c r="H171" s="14" t="s">
        <v>7</v>
      </c>
      <c r="I171" s="14" t="s">
        <v>1746</v>
      </c>
      <c r="J171" s="90" t="str">
        <f>MID(E171,7,2)-40&amp;"/"&amp;MID(E171,9,2)&amp;"/"&amp;MID(E171,11,2)</f>
        <v>2/06/62</v>
      </c>
      <c r="K171" s="91">
        <f t="shared" ca="1" si="2"/>
        <v>60</v>
      </c>
      <c r="L171" s="14" t="s">
        <v>19</v>
      </c>
      <c r="M171" s="14" t="s">
        <v>42</v>
      </c>
      <c r="N171" s="95"/>
      <c r="O171" s="93"/>
    </row>
    <row r="172" spans="1:15">
      <c r="A172" s="7">
        <f>ROWS($A$3:A172)</f>
        <v>170</v>
      </c>
      <c r="B172" s="7">
        <f>ROWS($A$3:B172)</f>
        <v>170</v>
      </c>
      <c r="C172" s="14"/>
      <c r="D172" s="74"/>
      <c r="E172" s="12" t="s">
        <v>1747</v>
      </c>
      <c r="F172" s="15" t="s">
        <v>1748</v>
      </c>
      <c r="G172" s="7"/>
      <c r="H172" s="14" t="s">
        <v>7</v>
      </c>
      <c r="I172" s="14" t="s">
        <v>23</v>
      </c>
      <c r="J172" s="90" t="str">
        <f>MID(E172,7,2)-40&amp;"/"&amp;MID(E172,9,2)&amp;"/"&amp;MID(E172,11,2)</f>
        <v>9/11/11</v>
      </c>
      <c r="K172" s="91">
        <f t="shared" ca="1" si="2"/>
        <v>11</v>
      </c>
      <c r="L172" s="72" t="s">
        <v>38</v>
      </c>
      <c r="M172" s="72" t="s">
        <v>751</v>
      </c>
      <c r="N172" s="95"/>
      <c r="O172" s="93"/>
    </row>
    <row r="173" spans="1:15">
      <c r="A173" s="7">
        <f>ROWS($A$3:A173)</f>
        <v>171</v>
      </c>
      <c r="B173" s="7">
        <f>ROWS($A$3:B173)</f>
        <v>171</v>
      </c>
      <c r="C173" s="14">
        <v>48</v>
      </c>
      <c r="D173" s="74" t="s">
        <v>1749</v>
      </c>
      <c r="E173" s="12" t="s">
        <v>1750</v>
      </c>
      <c r="F173" s="70" t="s">
        <v>1751</v>
      </c>
      <c r="G173" s="71" t="s">
        <v>17</v>
      </c>
      <c r="H173" s="71"/>
      <c r="I173" s="14" t="s">
        <v>23</v>
      </c>
      <c r="J173" s="90" t="str">
        <f>MID(E173,7,2)&amp;"/"&amp;MID(E173,9,2)&amp;"/"&amp;MID(E173,11,2)</f>
        <v>27/01/81</v>
      </c>
      <c r="K173" s="91">
        <f t="shared" ca="1" si="2"/>
        <v>41</v>
      </c>
      <c r="L173" s="14" t="s">
        <v>19</v>
      </c>
      <c r="M173" s="92" t="s">
        <v>342</v>
      </c>
      <c r="N173" s="95" t="s">
        <v>1752</v>
      </c>
      <c r="O173" s="93"/>
    </row>
    <row r="174" spans="1:15">
      <c r="A174" s="7">
        <f>ROWS($A$3:A174)</f>
        <v>172</v>
      </c>
      <c r="B174" s="7">
        <f>ROWS($A$3:B174)</f>
        <v>172</v>
      </c>
      <c r="C174" s="14"/>
      <c r="D174" s="74"/>
      <c r="E174" s="12" t="s">
        <v>1753</v>
      </c>
      <c r="F174" s="15" t="s">
        <v>1754</v>
      </c>
      <c r="G174" s="7"/>
      <c r="H174" s="14" t="s">
        <v>7</v>
      </c>
      <c r="I174" s="14" t="s">
        <v>1755</v>
      </c>
      <c r="J174" s="90" t="str">
        <f>MID(E174,7,2)-40&amp;"/"&amp;MID(E174,9,2)&amp;"/"&amp;MID(E174,11,2)</f>
        <v>16/10/84</v>
      </c>
      <c r="K174" s="91">
        <f t="shared" ca="1" si="2"/>
        <v>38</v>
      </c>
      <c r="L174" s="14" t="s">
        <v>24</v>
      </c>
      <c r="M174" s="14" t="s">
        <v>42</v>
      </c>
      <c r="N174" s="95"/>
      <c r="O174" s="93"/>
    </row>
    <row r="175" spans="1:15">
      <c r="A175" s="7">
        <f>ROWS($A$3:A175)</f>
        <v>173</v>
      </c>
      <c r="B175" s="7">
        <f>ROWS($A$3:B175)</f>
        <v>173</v>
      </c>
      <c r="C175" s="14"/>
      <c r="D175" s="74"/>
      <c r="E175" s="12" t="s">
        <v>1756</v>
      </c>
      <c r="F175" s="15" t="s">
        <v>1757</v>
      </c>
      <c r="G175" s="17" t="s">
        <v>17</v>
      </c>
      <c r="H175" s="17"/>
      <c r="I175" s="14" t="s">
        <v>191</v>
      </c>
      <c r="J175" s="90" t="str">
        <f>MID(E175,7,2)&amp;"/"&amp;MID(E175,9,2)&amp;"/"&amp;MID(E175,11,2)</f>
        <v>16/04/04</v>
      </c>
      <c r="K175" s="91">
        <f t="shared" ca="1" si="2"/>
        <v>18</v>
      </c>
      <c r="L175" s="14" t="s">
        <v>19</v>
      </c>
      <c r="M175" s="72" t="s">
        <v>751</v>
      </c>
      <c r="N175" s="95"/>
      <c r="O175" s="93"/>
    </row>
    <row r="176" spans="1:15">
      <c r="A176" s="7">
        <f>ROWS($A$3:A176)</f>
        <v>174</v>
      </c>
      <c r="B176" s="7">
        <f>ROWS($A$3:B176)</f>
        <v>174</v>
      </c>
      <c r="C176" s="14"/>
      <c r="D176" s="74"/>
      <c r="E176" s="12" t="s">
        <v>1758</v>
      </c>
      <c r="F176" s="15" t="s">
        <v>1759</v>
      </c>
      <c r="G176" s="17" t="s">
        <v>17</v>
      </c>
      <c r="H176" s="17"/>
      <c r="I176" s="14" t="s">
        <v>23</v>
      </c>
      <c r="J176" s="90" t="str">
        <f>MID(E176,7,2)&amp;"/"&amp;MID(E176,9,2)&amp;"/"&amp;MID(E176,11,2)</f>
        <v>05/03/07</v>
      </c>
      <c r="K176" s="91">
        <f t="shared" ca="1" si="2"/>
        <v>15</v>
      </c>
      <c r="L176" s="92" t="s">
        <v>24</v>
      </c>
      <c r="M176" s="72" t="s">
        <v>751</v>
      </c>
      <c r="N176" s="95"/>
      <c r="O176" s="93"/>
    </row>
    <row r="177" spans="1:15">
      <c r="A177" s="7">
        <f>ROWS($A$3:A177)</f>
        <v>175</v>
      </c>
      <c r="B177" s="7">
        <f>ROWS($A$3:B177)</f>
        <v>175</v>
      </c>
      <c r="C177" s="14"/>
      <c r="D177" s="74"/>
      <c r="E177" s="12" t="s">
        <v>1760</v>
      </c>
      <c r="F177" s="15" t="s">
        <v>1761</v>
      </c>
      <c r="G177" s="17" t="s">
        <v>17</v>
      </c>
      <c r="H177" s="17"/>
      <c r="I177" s="14" t="s">
        <v>23</v>
      </c>
      <c r="J177" s="90" t="str">
        <f>MID(E177,7,2)&amp;"/"&amp;MID(E177,9,2)&amp;"/"&amp;MID(E177,11,2)</f>
        <v>07/11/08</v>
      </c>
      <c r="K177" s="91">
        <f t="shared" ca="1" si="2"/>
        <v>14</v>
      </c>
      <c r="L177" s="72" t="s">
        <v>38</v>
      </c>
      <c r="M177" s="72" t="s">
        <v>751</v>
      </c>
      <c r="N177" s="95"/>
      <c r="O177" s="93"/>
    </row>
    <row r="178" spans="1:15">
      <c r="A178" s="7">
        <f>ROWS($A$3:A178)</f>
        <v>176</v>
      </c>
      <c r="B178" s="7">
        <f>ROWS($A$3:B178)</f>
        <v>176</v>
      </c>
      <c r="C178" s="14"/>
      <c r="D178" s="74"/>
      <c r="E178" s="12" t="s">
        <v>1762</v>
      </c>
      <c r="F178" s="15" t="s">
        <v>1763</v>
      </c>
      <c r="G178" s="7"/>
      <c r="H178" s="14" t="s">
        <v>7</v>
      </c>
      <c r="I178" s="14" t="s">
        <v>23</v>
      </c>
      <c r="J178" s="90" t="str">
        <f>MID(E178,7,2)-40&amp;"/"&amp;MID(E178,9,2)&amp;"/"&amp;MID(E178,11,2)</f>
        <v>15/04/13</v>
      </c>
      <c r="K178" s="91">
        <f t="shared" ca="1" si="2"/>
        <v>9</v>
      </c>
      <c r="L178" s="72" t="s">
        <v>38</v>
      </c>
      <c r="M178" s="72" t="s">
        <v>751</v>
      </c>
      <c r="N178" s="95"/>
      <c r="O178" s="93"/>
    </row>
    <row r="179" spans="1:15">
      <c r="A179" s="7">
        <f>ROWS($A$3:A179)</f>
        <v>177</v>
      </c>
      <c r="B179" s="7">
        <f>ROWS($A$3:B179)</f>
        <v>177</v>
      </c>
      <c r="C179" s="14">
        <v>49</v>
      </c>
      <c r="D179" s="74" t="s">
        <v>1764</v>
      </c>
      <c r="E179" s="12" t="s">
        <v>1765</v>
      </c>
      <c r="F179" s="70" t="s">
        <v>1766</v>
      </c>
      <c r="G179" s="7"/>
      <c r="H179" s="14" t="s">
        <v>7</v>
      </c>
      <c r="I179" s="14" t="s">
        <v>23</v>
      </c>
      <c r="J179" s="90" t="str">
        <f>MID(E179,7,2)-40&amp;"/"&amp;MID(E179,9,2)&amp;"/"&amp;MID(E179,11,2)</f>
        <v>3/11/38</v>
      </c>
      <c r="K179" s="91">
        <f t="shared" ca="1" si="2"/>
        <v>84</v>
      </c>
      <c r="L179" s="14" t="s">
        <v>113</v>
      </c>
      <c r="M179" s="14" t="s">
        <v>772</v>
      </c>
      <c r="N179" s="95" t="s">
        <v>1767</v>
      </c>
      <c r="O179" s="93"/>
    </row>
    <row r="180" spans="1:15">
      <c r="A180" s="7">
        <f>ROWS($A$3:A180)</f>
        <v>178</v>
      </c>
      <c r="B180" s="7">
        <f>ROWS($A$3:B180)</f>
        <v>178</v>
      </c>
      <c r="C180" s="14"/>
      <c r="D180" s="74"/>
      <c r="E180" s="12" t="s">
        <v>1768</v>
      </c>
      <c r="F180" s="15" t="s">
        <v>1769</v>
      </c>
      <c r="G180" s="17" t="s">
        <v>17</v>
      </c>
      <c r="H180" s="17"/>
      <c r="I180" s="14" t="s">
        <v>1770</v>
      </c>
      <c r="J180" s="90" t="str">
        <f>MID(E180,7,2)&amp;"/"&amp;MID(E180,9,2)&amp;"/"&amp;MID(E180,11,2)</f>
        <v>05/02/03</v>
      </c>
      <c r="K180" s="91">
        <f t="shared" ca="1" si="2"/>
        <v>19</v>
      </c>
      <c r="L180" s="14" t="s">
        <v>19</v>
      </c>
      <c r="M180" s="72" t="s">
        <v>751</v>
      </c>
      <c r="N180" s="95"/>
      <c r="O180" s="93"/>
    </row>
    <row r="181" spans="1:15">
      <c r="A181" s="7">
        <f>ROWS($A$3:A181)</f>
        <v>179</v>
      </c>
      <c r="B181" s="7">
        <f>ROWS($A$3:B181)</f>
        <v>179</v>
      </c>
      <c r="C181" s="14">
        <v>50</v>
      </c>
      <c r="D181" s="74" t="s">
        <v>1771</v>
      </c>
      <c r="E181" s="12" t="s">
        <v>1772</v>
      </c>
      <c r="F181" s="70" t="s">
        <v>1773</v>
      </c>
      <c r="G181" s="7"/>
      <c r="H181" s="14" t="s">
        <v>7</v>
      </c>
      <c r="I181" s="14" t="s">
        <v>81</v>
      </c>
      <c r="J181" s="90" t="str">
        <f>MID(E181,7,2)-40&amp;"/"&amp;MID(E181,9,2)&amp;"/"&amp;MID(E181,11,2)</f>
        <v>30/09/90</v>
      </c>
      <c r="K181" s="91">
        <f t="shared" ca="1" si="2"/>
        <v>32</v>
      </c>
      <c r="L181" s="14" t="s">
        <v>19</v>
      </c>
      <c r="M181" s="14" t="s">
        <v>1517</v>
      </c>
      <c r="N181" s="95"/>
      <c r="O181" s="93"/>
    </row>
    <row r="182" spans="1:15">
      <c r="A182" s="7">
        <f>ROWS($A$3:A182)</f>
        <v>180</v>
      </c>
      <c r="B182" s="7">
        <f>ROWS($A$3:B182)</f>
        <v>180</v>
      </c>
      <c r="C182" s="14">
        <v>51</v>
      </c>
      <c r="D182" s="74" t="s">
        <v>1774</v>
      </c>
      <c r="E182" s="12" t="s">
        <v>1775</v>
      </c>
      <c r="F182" s="70" t="s">
        <v>1776</v>
      </c>
      <c r="G182" s="71" t="s">
        <v>17</v>
      </c>
      <c r="H182" s="71"/>
      <c r="I182" s="14" t="s">
        <v>23</v>
      </c>
      <c r="J182" s="90" t="str">
        <f>MID(E182,7,2)&amp;"/"&amp;MID(E182,9,2)&amp;"/"&amp;MID(E182,11,2)</f>
        <v>17/04/50</v>
      </c>
      <c r="K182" s="91">
        <f t="shared" ca="1" si="2"/>
        <v>72</v>
      </c>
      <c r="L182" s="14" t="s">
        <v>113</v>
      </c>
      <c r="M182" s="14" t="s">
        <v>772</v>
      </c>
      <c r="N182" s="95" t="s">
        <v>1184</v>
      </c>
      <c r="O182" s="93"/>
    </row>
    <row r="183" spans="1:15">
      <c r="A183" s="7">
        <f>ROWS($A$3:A183)</f>
        <v>181</v>
      </c>
      <c r="B183" s="7">
        <f>ROWS($A$3:B183)</f>
        <v>181</v>
      </c>
      <c r="C183" s="14"/>
      <c r="D183" s="74"/>
      <c r="E183" s="12" t="s">
        <v>1777</v>
      </c>
      <c r="F183" s="15" t="s">
        <v>1778</v>
      </c>
      <c r="G183" s="7"/>
      <c r="H183" s="14" t="s">
        <v>7</v>
      </c>
      <c r="I183" s="14" t="s">
        <v>656</v>
      </c>
      <c r="J183" s="90" t="str">
        <f>MID(E183,7,2)-40&amp;"/"&amp;MID(E183,9,2)&amp;"/"&amp;MID(E183,11,2)</f>
        <v>19/06/53</v>
      </c>
      <c r="K183" s="91">
        <f t="shared" ca="1" si="2"/>
        <v>69</v>
      </c>
      <c r="L183" s="14" t="s">
        <v>113</v>
      </c>
      <c r="M183" s="14" t="s">
        <v>772</v>
      </c>
      <c r="N183" s="95"/>
      <c r="O183" s="93"/>
    </row>
    <row r="184" spans="1:15">
      <c r="A184" s="7">
        <f>ROWS($A$3:A184)</f>
        <v>182</v>
      </c>
      <c r="B184" s="7">
        <f>ROWS($A$3:B184)</f>
        <v>182</v>
      </c>
      <c r="C184" s="14"/>
      <c r="D184" s="74"/>
      <c r="E184" s="12" t="s">
        <v>1779</v>
      </c>
      <c r="F184" s="15" t="s">
        <v>1780</v>
      </c>
      <c r="G184" s="17" t="s">
        <v>17</v>
      </c>
      <c r="H184" s="17"/>
      <c r="I184" s="14" t="s">
        <v>23</v>
      </c>
      <c r="J184" s="90" t="str">
        <f>MID(E184,7,2)&amp;"/"&amp;MID(E184,9,2)&amp;"/"&amp;MID(E184,11,2)</f>
        <v>12/11/80</v>
      </c>
      <c r="K184" s="91">
        <f t="shared" ca="1" si="2"/>
        <v>42</v>
      </c>
      <c r="L184" s="14" t="s">
        <v>113</v>
      </c>
      <c r="M184" s="14" t="s">
        <v>74</v>
      </c>
      <c r="N184" s="95"/>
      <c r="O184" s="93"/>
    </row>
    <row r="185" spans="1:15">
      <c r="A185" s="7">
        <f>ROWS($A$3:A185)</f>
        <v>183</v>
      </c>
      <c r="B185" s="7">
        <f>ROWS($A$3:B185)</f>
        <v>183</v>
      </c>
      <c r="C185" s="14">
        <v>52</v>
      </c>
      <c r="D185" s="74" t="s">
        <v>1783</v>
      </c>
      <c r="E185" s="12" t="s">
        <v>1784</v>
      </c>
      <c r="F185" s="70" t="s">
        <v>1785</v>
      </c>
      <c r="G185" s="7"/>
      <c r="H185" s="14" t="s">
        <v>7</v>
      </c>
      <c r="I185" s="14" t="s">
        <v>23</v>
      </c>
      <c r="J185" s="90" t="str">
        <f>MID(E185,7,2)-40&amp;"/"&amp;MID(E185,9,2)&amp;"/"&amp;MID(E185,11,2)</f>
        <v>4/11/89</v>
      </c>
      <c r="K185" s="91">
        <f t="shared" ca="1" si="2"/>
        <v>33</v>
      </c>
      <c r="L185" s="14" t="s">
        <v>19</v>
      </c>
      <c r="M185" s="14" t="s">
        <v>42</v>
      </c>
      <c r="N185" s="95" t="s">
        <v>1184</v>
      </c>
      <c r="O185" s="93"/>
    </row>
    <row r="186" spans="1:15">
      <c r="A186" s="7">
        <f>ROWS($A$3:A186)</f>
        <v>184</v>
      </c>
      <c r="B186" s="7">
        <f>ROWS($A$3:B186)</f>
        <v>184</v>
      </c>
      <c r="C186" s="14"/>
      <c r="D186" s="74"/>
      <c r="E186" s="12" t="s">
        <v>1786</v>
      </c>
      <c r="F186" s="15" t="s">
        <v>1787</v>
      </c>
      <c r="G186" s="7"/>
      <c r="H186" s="14" t="s">
        <v>7</v>
      </c>
      <c r="I186" s="14" t="s">
        <v>722</v>
      </c>
      <c r="J186" s="90" t="str">
        <f>MID(E186,7,2)-40&amp;"/"&amp;MID(E186,9,2)&amp;"/"&amp;MID(E186,11,2)</f>
        <v>11/03/12</v>
      </c>
      <c r="K186" s="91">
        <f t="shared" ca="1" si="2"/>
        <v>10</v>
      </c>
      <c r="L186" s="72" t="s">
        <v>38</v>
      </c>
      <c r="M186" s="72" t="s">
        <v>751</v>
      </c>
      <c r="N186" s="95"/>
      <c r="O186" s="93"/>
    </row>
    <row r="187" spans="1:15">
      <c r="A187" s="7">
        <f>ROWS($A$3:A187)</f>
        <v>185</v>
      </c>
      <c r="B187" s="7">
        <f>ROWS($A$3:B187)</f>
        <v>185</v>
      </c>
      <c r="C187" s="14"/>
      <c r="D187" s="74"/>
      <c r="E187" s="12" t="s">
        <v>1788</v>
      </c>
      <c r="F187" s="15" t="s">
        <v>1789</v>
      </c>
      <c r="G187" s="17" t="s">
        <v>17</v>
      </c>
      <c r="H187" s="17"/>
      <c r="I187" s="14" t="s">
        <v>1790</v>
      </c>
      <c r="J187" s="90" t="str">
        <f>MID(E187,7,2)&amp;"/"&amp;MID(E187,9,2)&amp;"/"&amp;MID(E187,11,2)</f>
        <v>09/02/15</v>
      </c>
      <c r="K187" s="91">
        <f t="shared" ca="1" si="2"/>
        <v>7</v>
      </c>
      <c r="L187" s="72" t="s">
        <v>38</v>
      </c>
      <c r="M187" s="14" t="s">
        <v>798</v>
      </c>
      <c r="N187" s="95"/>
      <c r="O187" s="93"/>
    </row>
    <row r="188" spans="1:15">
      <c r="A188" s="7">
        <f>ROWS($A$3:A188)</f>
        <v>186</v>
      </c>
      <c r="B188" s="7">
        <f>ROWS($A$3:B188)</f>
        <v>186</v>
      </c>
      <c r="C188" s="14">
        <v>53</v>
      </c>
      <c r="D188" s="74" t="s">
        <v>1791</v>
      </c>
      <c r="E188" s="12" t="s">
        <v>1792</v>
      </c>
      <c r="F188" s="70" t="s">
        <v>1793</v>
      </c>
      <c r="G188" s="7"/>
      <c r="H188" s="14" t="s">
        <v>7</v>
      </c>
      <c r="I188" s="14" t="s">
        <v>611</v>
      </c>
      <c r="J188" s="90" t="str">
        <f>MID(E188,7,2)-40&amp;"/"&amp;MID(E188,9,2)&amp;"/"&amp;MID(E188,11,2)</f>
        <v>14/10/69</v>
      </c>
      <c r="K188" s="91">
        <f t="shared" ca="1" si="2"/>
        <v>53</v>
      </c>
      <c r="L188" s="14" t="s">
        <v>19</v>
      </c>
      <c r="M188" s="14" t="s">
        <v>42</v>
      </c>
      <c r="N188" s="95" t="s">
        <v>1184</v>
      </c>
      <c r="O188" s="93"/>
    </row>
    <row r="189" spans="1:15">
      <c r="A189" s="7">
        <f>ROWS($A$3:A189)</f>
        <v>187</v>
      </c>
      <c r="B189" s="7">
        <f>ROWS($A$3:B189)</f>
        <v>187</v>
      </c>
      <c r="C189" s="14"/>
      <c r="D189" s="74"/>
      <c r="E189" s="12" t="s">
        <v>1794</v>
      </c>
      <c r="F189" s="116" t="s">
        <v>1795</v>
      </c>
      <c r="G189" s="17" t="s">
        <v>17</v>
      </c>
      <c r="H189" s="17"/>
      <c r="I189" s="14" t="s">
        <v>23</v>
      </c>
      <c r="J189" s="90" t="str">
        <f>MID(E189,7,2)&amp;"/"&amp;MID(E189,9,2)&amp;"/"&amp;MID(E189,11,2)</f>
        <v>26/01/03</v>
      </c>
      <c r="K189" s="91">
        <f t="shared" ca="1" si="2"/>
        <v>19</v>
      </c>
      <c r="L189" s="14" t="s">
        <v>19</v>
      </c>
      <c r="M189" s="72" t="s">
        <v>751</v>
      </c>
      <c r="N189" s="95"/>
      <c r="O189" s="93"/>
    </row>
    <row r="190" spans="1:15">
      <c r="A190" s="7">
        <f>ROWS($A$3:A190)</f>
        <v>188</v>
      </c>
      <c r="B190" s="7">
        <f>ROWS($A$3:B190)</f>
        <v>188</v>
      </c>
      <c r="C190" s="14">
        <v>54</v>
      </c>
      <c r="D190" s="74" t="s">
        <v>1796</v>
      </c>
      <c r="E190" s="12" t="s">
        <v>1797</v>
      </c>
      <c r="F190" s="70" t="s">
        <v>1798</v>
      </c>
      <c r="G190" s="71" t="s">
        <v>17</v>
      </c>
      <c r="H190" s="71"/>
      <c r="I190" s="14" t="s">
        <v>23</v>
      </c>
      <c r="J190" s="90" t="str">
        <f>MID(E190,7,2)&amp;"/"&amp;MID(E190,9,2)&amp;"/"&amp;MID(E190,11,2)</f>
        <v>27/08/64</v>
      </c>
      <c r="K190" s="91">
        <f t="shared" ca="1" si="2"/>
        <v>58</v>
      </c>
      <c r="L190" s="14" t="s">
        <v>19</v>
      </c>
      <c r="M190" s="92" t="s">
        <v>342</v>
      </c>
      <c r="N190" s="95" t="s">
        <v>1799</v>
      </c>
      <c r="O190" s="93"/>
    </row>
    <row r="191" spans="1:15">
      <c r="A191" s="7">
        <f>ROWS($A$3:A191)</f>
        <v>189</v>
      </c>
      <c r="B191" s="7">
        <f>ROWS($A$3:B191)</f>
        <v>189</v>
      </c>
      <c r="C191" s="14"/>
      <c r="D191" s="74"/>
      <c r="E191" s="12" t="s">
        <v>1800</v>
      </c>
      <c r="F191" s="16" t="s">
        <v>1801</v>
      </c>
      <c r="G191" s="7"/>
      <c r="H191" s="14" t="s">
        <v>7</v>
      </c>
      <c r="I191" s="14" t="s">
        <v>23</v>
      </c>
      <c r="J191" s="90" t="str">
        <f>MID(E191,7,2)-40&amp;"/"&amp;MID(E191,9,2)&amp;"/"&amp;MID(E191,11,2)</f>
        <v>23/07/72</v>
      </c>
      <c r="K191" s="91">
        <f t="shared" ca="1" si="2"/>
        <v>50</v>
      </c>
      <c r="L191" s="14" t="s">
        <v>19</v>
      </c>
      <c r="M191" s="14" t="s">
        <v>772</v>
      </c>
      <c r="N191" s="95"/>
      <c r="O191" s="93"/>
    </row>
    <row r="192" spans="1:15">
      <c r="A192" s="7">
        <f>ROWS($A$3:A192)</f>
        <v>190</v>
      </c>
      <c r="B192" s="7">
        <f>ROWS($A$3:B192)</f>
        <v>190</v>
      </c>
      <c r="C192" s="14"/>
      <c r="D192" s="74"/>
      <c r="E192" s="12" t="s">
        <v>1802</v>
      </c>
      <c r="F192" s="16" t="s">
        <v>1803</v>
      </c>
      <c r="G192" s="17" t="s">
        <v>17</v>
      </c>
      <c r="H192" s="17"/>
      <c r="I192" s="14" t="s">
        <v>23</v>
      </c>
      <c r="J192" s="90" t="str">
        <f>MID(E192,7,2)&amp;"/"&amp;MID(E192,9,2)&amp;"/"&amp;MID(E192,11,2)</f>
        <v>25/09/96</v>
      </c>
      <c r="K192" s="91">
        <f t="shared" ca="1" si="2"/>
        <v>26</v>
      </c>
      <c r="L192" s="14" t="s">
        <v>19</v>
      </c>
      <c r="M192" s="14" t="s">
        <v>42</v>
      </c>
      <c r="N192" s="95"/>
      <c r="O192" s="93"/>
    </row>
    <row r="193" spans="1:15">
      <c r="A193" s="7">
        <f>ROWS($A$3:A193)</f>
        <v>191</v>
      </c>
      <c r="B193" s="7">
        <f>ROWS($A$3:B193)</f>
        <v>191</v>
      </c>
      <c r="C193" s="14"/>
      <c r="D193" s="74"/>
      <c r="E193" s="12" t="s">
        <v>1804</v>
      </c>
      <c r="F193" s="16" t="s">
        <v>1805</v>
      </c>
      <c r="G193" s="7"/>
      <c r="H193" s="14" t="s">
        <v>7</v>
      </c>
      <c r="I193" s="14" t="s">
        <v>50</v>
      </c>
      <c r="J193" s="90" t="str">
        <f>MID(E193,7,2)-40&amp;"/"&amp;MID(E193,9,2)&amp;"/"&amp;MID(E193,11,2)</f>
        <v>31/01/01</v>
      </c>
      <c r="K193" s="91">
        <f t="shared" ca="1" si="2"/>
        <v>21</v>
      </c>
      <c r="L193" s="14" t="s">
        <v>19</v>
      </c>
      <c r="M193" s="14" t="s">
        <v>42</v>
      </c>
      <c r="N193" s="95"/>
      <c r="O193" s="93"/>
    </row>
    <row r="194" spans="1:15">
      <c r="A194" s="7">
        <f>ROWS($A$3:A194)</f>
        <v>192</v>
      </c>
      <c r="B194" s="7">
        <f>ROWS($A$3:B194)</f>
        <v>192</v>
      </c>
      <c r="C194" s="14"/>
      <c r="D194" s="74"/>
      <c r="E194" s="12" t="s">
        <v>1806</v>
      </c>
      <c r="F194" s="16" t="s">
        <v>1807</v>
      </c>
      <c r="G194" s="17" t="s">
        <v>17</v>
      </c>
      <c r="H194" s="17"/>
      <c r="I194" s="14" t="s">
        <v>23</v>
      </c>
      <c r="J194" s="90" t="str">
        <f>MID(E194,7,2)&amp;"/"&amp;MID(E194,9,2)&amp;"/"&amp;MID(E194,11,2)</f>
        <v>06/03/03</v>
      </c>
      <c r="K194" s="91">
        <f t="shared" ca="1" si="2"/>
        <v>19</v>
      </c>
      <c r="L194" s="14" t="s">
        <v>19</v>
      </c>
      <c r="M194" s="72" t="s">
        <v>751</v>
      </c>
      <c r="N194" s="95"/>
      <c r="O194" s="93"/>
    </row>
    <row r="195" spans="1:15">
      <c r="A195" s="7">
        <f>ROWS($A$3:A195)</f>
        <v>193</v>
      </c>
      <c r="B195" s="7">
        <f>ROWS($A$3:B195)</f>
        <v>193</v>
      </c>
      <c r="C195" s="14"/>
      <c r="D195" s="74"/>
      <c r="E195" s="12" t="s">
        <v>1808</v>
      </c>
      <c r="F195" s="16" t="s">
        <v>1809</v>
      </c>
      <c r="G195" s="7"/>
      <c r="H195" s="14" t="s">
        <v>7</v>
      </c>
      <c r="I195" s="14" t="s">
        <v>23</v>
      </c>
      <c r="J195" s="90" t="str">
        <f>MID(E195,7,2)-40&amp;"/"&amp;MID(E195,9,2)&amp;"/"&amp;MID(E195,11,2)</f>
        <v>4/06/06</v>
      </c>
      <c r="K195" s="91">
        <f t="shared" ca="1" si="2"/>
        <v>16</v>
      </c>
      <c r="L195" s="92" t="s">
        <v>24</v>
      </c>
      <c r="M195" s="72" t="s">
        <v>751</v>
      </c>
      <c r="N195" s="95"/>
      <c r="O195" s="93"/>
    </row>
    <row r="196" spans="1:15">
      <c r="A196" s="7">
        <f>ROWS($A$3:A196)</f>
        <v>194</v>
      </c>
      <c r="B196" s="7">
        <f>ROWS($A$3:B196)</f>
        <v>194</v>
      </c>
      <c r="C196" s="14"/>
      <c r="D196" s="74"/>
      <c r="E196" s="12" t="s">
        <v>1810</v>
      </c>
      <c r="F196" s="16" t="s">
        <v>1811</v>
      </c>
      <c r="G196" s="17" t="s">
        <v>17</v>
      </c>
      <c r="H196" s="17"/>
      <c r="I196" s="14" t="s">
        <v>23</v>
      </c>
      <c r="J196" s="90" t="str">
        <f>MID(E196,7,2)&amp;"/"&amp;MID(E196,9,2)&amp;"/"&amp;MID(E196,11,2)</f>
        <v>03/10/91</v>
      </c>
      <c r="K196" s="91">
        <f t="shared" ref="K196:K259" ca="1" si="3">ROUNDDOWN(YEARFRAC(J196,TODAY(),1),0)</f>
        <v>31</v>
      </c>
      <c r="L196" s="14" t="s">
        <v>19</v>
      </c>
      <c r="M196" s="14" t="s">
        <v>42</v>
      </c>
      <c r="N196" s="95"/>
      <c r="O196" s="93"/>
    </row>
    <row r="197" spans="1:15">
      <c r="A197" s="7">
        <f>ROWS($A$3:A197)</f>
        <v>195</v>
      </c>
      <c r="B197" s="7">
        <f>ROWS($A$3:B197)</f>
        <v>195</v>
      </c>
      <c r="C197" s="14">
        <v>55</v>
      </c>
      <c r="D197" s="74" t="s">
        <v>1812</v>
      </c>
      <c r="E197" s="815" t="s">
        <v>1813</v>
      </c>
      <c r="F197" s="70" t="s">
        <v>1814</v>
      </c>
      <c r="G197" s="71" t="s">
        <v>17</v>
      </c>
      <c r="H197" s="71"/>
      <c r="I197" s="14" t="s">
        <v>656</v>
      </c>
      <c r="J197" s="90" t="str">
        <f>MID(E197,7,2)&amp;"/"&amp;MID(E197,9,2)&amp;"/"&amp;MID(E197,11,2)</f>
        <v>24/03/67</v>
      </c>
      <c r="K197" s="91">
        <f t="shared" ca="1" si="3"/>
        <v>55</v>
      </c>
      <c r="L197" s="14" t="s">
        <v>24</v>
      </c>
      <c r="M197" s="14" t="s">
        <v>42</v>
      </c>
      <c r="N197" s="95" t="s">
        <v>1184</v>
      </c>
      <c r="O197" s="93"/>
    </row>
    <row r="198" spans="1:15">
      <c r="A198" s="7">
        <f>ROWS($A$3:A198)</f>
        <v>196</v>
      </c>
      <c r="B198" s="7">
        <f>ROWS($A$3:B198)</f>
        <v>196</v>
      </c>
      <c r="C198" s="14"/>
      <c r="D198" s="74"/>
      <c r="E198" s="815" t="s">
        <v>1815</v>
      </c>
      <c r="F198" s="16" t="s">
        <v>1816</v>
      </c>
      <c r="G198" s="7"/>
      <c r="H198" s="14" t="s">
        <v>7</v>
      </c>
      <c r="I198" s="14" t="s">
        <v>50</v>
      </c>
      <c r="J198" s="90" t="str">
        <f>MID(E198,7,2)-40&amp;"/"&amp;MID(E198,9,2)&amp;"/"&amp;MID(E198,11,2)</f>
        <v>1/11/61</v>
      </c>
      <c r="K198" s="91">
        <f t="shared" ca="1" si="3"/>
        <v>61</v>
      </c>
      <c r="L198" s="14" t="s">
        <v>19</v>
      </c>
      <c r="M198" s="14" t="s">
        <v>42</v>
      </c>
      <c r="N198" s="95"/>
      <c r="O198" s="93"/>
    </row>
    <row r="199" spans="1:15">
      <c r="A199" s="7">
        <f>ROWS($A$3:A199)</f>
        <v>197</v>
      </c>
      <c r="B199" s="7">
        <f>ROWS($A$3:B199)</f>
        <v>197</v>
      </c>
      <c r="C199" s="14">
        <v>56</v>
      </c>
      <c r="D199" s="74" t="s">
        <v>1817</v>
      </c>
      <c r="E199" s="815" t="s">
        <v>1818</v>
      </c>
      <c r="F199" s="86" t="s">
        <v>1819</v>
      </c>
      <c r="G199" s="7"/>
      <c r="H199" s="14" t="s">
        <v>7</v>
      </c>
      <c r="I199" s="14" t="s">
        <v>23</v>
      </c>
      <c r="J199" s="90" t="str">
        <f>MID(E199,7,2)-40&amp;"/"&amp;MID(E199,9,2)&amp;"/"&amp;MID(E199,11,2)</f>
        <v>11/03/63</v>
      </c>
      <c r="K199" s="91">
        <f t="shared" ca="1" si="3"/>
        <v>59</v>
      </c>
      <c r="L199" s="14" t="s">
        <v>46</v>
      </c>
      <c r="M199" s="14" t="s">
        <v>798</v>
      </c>
      <c r="N199" s="95"/>
      <c r="O199" s="93"/>
    </row>
    <row r="200" spans="1:15">
      <c r="A200" s="7">
        <f>ROWS($A$3:A200)</f>
        <v>198</v>
      </c>
      <c r="B200" s="7">
        <f>ROWS($A$3:B200)</f>
        <v>198</v>
      </c>
      <c r="C200" s="14">
        <v>57</v>
      </c>
      <c r="D200" s="74" t="s">
        <v>1820</v>
      </c>
      <c r="E200" s="815" t="s">
        <v>1821</v>
      </c>
      <c r="F200" s="70" t="s">
        <v>1822</v>
      </c>
      <c r="G200" s="71" t="s">
        <v>17</v>
      </c>
      <c r="H200" s="71"/>
      <c r="I200" s="14" t="s">
        <v>23</v>
      </c>
      <c r="J200" s="90" t="str">
        <f>MID(E200,7,2)&amp;"/"&amp;MID(E200,9,2)&amp;"/"&amp;MID(E200,11,2)+2</f>
        <v>15/06/47</v>
      </c>
      <c r="K200" s="91">
        <f t="shared" ca="1" si="3"/>
        <v>75</v>
      </c>
      <c r="L200" s="14" t="s">
        <v>24</v>
      </c>
      <c r="M200" s="14" t="s">
        <v>42</v>
      </c>
      <c r="N200" s="95" t="s">
        <v>1184</v>
      </c>
      <c r="O200" s="93"/>
    </row>
    <row r="201" spans="1:15">
      <c r="A201" s="7">
        <f>ROWS($A$3:A201)</f>
        <v>199</v>
      </c>
      <c r="B201" s="7">
        <f>ROWS($A$3:B201)</f>
        <v>199</v>
      </c>
      <c r="C201" s="14"/>
      <c r="D201" s="74"/>
      <c r="E201" s="815" t="s">
        <v>1823</v>
      </c>
      <c r="F201" s="16" t="s">
        <v>1824</v>
      </c>
      <c r="G201" s="7"/>
      <c r="H201" s="14" t="s">
        <v>7</v>
      </c>
      <c r="I201" s="14" t="s">
        <v>23</v>
      </c>
      <c r="J201" s="90" t="str">
        <f>MID(E201,7,2)-40&amp;"/"&amp;MID(E201,9,2)&amp;"/"&amp;MID(E201,11,2)</f>
        <v>1/05/53</v>
      </c>
      <c r="K201" s="91">
        <f t="shared" ca="1" si="3"/>
        <v>69</v>
      </c>
      <c r="L201" s="14" t="s">
        <v>113</v>
      </c>
      <c r="M201" s="14" t="s">
        <v>42</v>
      </c>
      <c r="N201" s="95"/>
      <c r="O201" s="93"/>
    </row>
    <row r="202" spans="1:15">
      <c r="A202" s="7">
        <f>ROWS($A$3:A202)</f>
        <v>200</v>
      </c>
      <c r="B202" s="7">
        <f>ROWS($A$3:B202)</f>
        <v>200</v>
      </c>
      <c r="C202" s="14">
        <v>58</v>
      </c>
      <c r="D202" s="74" t="s">
        <v>1825</v>
      </c>
      <c r="E202" s="815" t="s">
        <v>1826</v>
      </c>
      <c r="F202" s="70" t="s">
        <v>1827</v>
      </c>
      <c r="G202" s="71" t="s">
        <v>17</v>
      </c>
      <c r="H202" s="71"/>
      <c r="I202" s="14" t="s">
        <v>23</v>
      </c>
      <c r="J202" s="90" t="str">
        <f>MID(E202,7,2)&amp;"/"&amp;MID(E202,9,2)&amp;"/"&amp;MID(E202,11,2)</f>
        <v>14/04/72</v>
      </c>
      <c r="K202" s="91">
        <f t="shared" ca="1" si="3"/>
        <v>50</v>
      </c>
      <c r="L202" s="14" t="s">
        <v>19</v>
      </c>
      <c r="M202" s="14" t="s">
        <v>42</v>
      </c>
      <c r="N202" s="95" t="s">
        <v>1828</v>
      </c>
      <c r="O202" s="93"/>
    </row>
    <row r="203" spans="1:15">
      <c r="A203" s="7">
        <f>ROWS($A$3:A203)</f>
        <v>201</v>
      </c>
      <c r="B203" s="7">
        <f>ROWS($A$3:B203)</f>
        <v>201</v>
      </c>
      <c r="C203" s="14"/>
      <c r="D203" s="74"/>
      <c r="E203" s="815" t="s">
        <v>1829</v>
      </c>
      <c r="F203" s="16" t="s">
        <v>1830</v>
      </c>
      <c r="G203" s="7"/>
      <c r="H203" s="14" t="s">
        <v>7</v>
      </c>
      <c r="I203" s="14" t="s">
        <v>1253</v>
      </c>
      <c r="J203" s="90" t="str">
        <f>MID(E203,7,2)-40&amp;"/"&amp;MID(E203,9,2)&amp;"/"&amp;MID(E203,11,2)</f>
        <v>5/11/75</v>
      </c>
      <c r="K203" s="91">
        <f t="shared" ca="1" si="3"/>
        <v>47</v>
      </c>
      <c r="L203" s="14" t="s">
        <v>113</v>
      </c>
      <c r="M203" s="14" t="s">
        <v>42</v>
      </c>
      <c r="N203" s="95"/>
      <c r="O203" s="93"/>
    </row>
    <row r="204" spans="1:15">
      <c r="A204" s="7">
        <f>ROWS($A$3:A204)</f>
        <v>202</v>
      </c>
      <c r="B204" s="7">
        <f>ROWS($A$3:B204)</f>
        <v>202</v>
      </c>
      <c r="C204" s="14"/>
      <c r="D204" s="74"/>
      <c r="E204" s="815" t="s">
        <v>1831</v>
      </c>
      <c r="F204" s="16" t="s">
        <v>1832</v>
      </c>
      <c r="G204" s="17" t="s">
        <v>17</v>
      </c>
      <c r="H204" s="17"/>
      <c r="I204" s="14" t="s">
        <v>23</v>
      </c>
      <c r="J204" s="90" t="str">
        <f>MID(E204,7,2)&amp;"/"&amp;MID(E204,9,2)&amp;"/"&amp;MID(E204,11,2)</f>
        <v>21/02/94</v>
      </c>
      <c r="K204" s="91">
        <f t="shared" ca="1" si="3"/>
        <v>28</v>
      </c>
      <c r="L204" s="14" t="s">
        <v>24</v>
      </c>
      <c r="M204" s="14" t="s">
        <v>42</v>
      </c>
      <c r="N204" s="95"/>
      <c r="O204" s="93"/>
    </row>
    <row r="205" spans="1:15">
      <c r="A205" s="7">
        <f>ROWS($A$3:A205)</f>
        <v>203</v>
      </c>
      <c r="B205" s="7">
        <f>ROWS($A$3:B205)</f>
        <v>203</v>
      </c>
      <c r="C205" s="14"/>
      <c r="D205" s="74"/>
      <c r="E205" s="815" t="s">
        <v>1833</v>
      </c>
      <c r="F205" s="16" t="s">
        <v>1834</v>
      </c>
      <c r="G205" s="7"/>
      <c r="H205" s="14" t="s">
        <v>7</v>
      </c>
      <c r="I205" s="14" t="s">
        <v>23</v>
      </c>
      <c r="J205" s="90" t="str">
        <f>MID(E205,7,2)-40&amp;"/"&amp;MID(E205,9,2)&amp;"/"&amp;MID(E205,11,2)</f>
        <v>1/06/96</v>
      </c>
      <c r="K205" s="91">
        <f t="shared" ca="1" si="3"/>
        <v>26</v>
      </c>
      <c r="L205" s="14" t="s">
        <v>24</v>
      </c>
      <c r="M205" s="14" t="s">
        <v>42</v>
      </c>
      <c r="N205" s="95"/>
      <c r="O205" s="93"/>
    </row>
    <row r="206" spans="1:15">
      <c r="A206" s="7">
        <f>ROWS($A$3:A206)</f>
        <v>204</v>
      </c>
      <c r="B206" s="7">
        <f>ROWS($A$3:B206)</f>
        <v>204</v>
      </c>
      <c r="C206" s="14"/>
      <c r="D206" s="74"/>
      <c r="E206" s="815" t="s">
        <v>1835</v>
      </c>
      <c r="F206" s="16" t="s">
        <v>1836</v>
      </c>
      <c r="G206" s="17" t="s">
        <v>17</v>
      </c>
      <c r="H206" s="17"/>
      <c r="I206" s="14" t="s">
        <v>23</v>
      </c>
      <c r="J206" s="90" t="str">
        <f>MID(E206,7,2)&amp;"/"&amp;MID(E206,9,2)&amp;"/"&amp;MID(E206,11,2)</f>
        <v>18/10/98</v>
      </c>
      <c r="K206" s="91">
        <f t="shared" ca="1" si="3"/>
        <v>24</v>
      </c>
      <c r="L206" s="14" t="s">
        <v>19</v>
      </c>
      <c r="M206" s="72" t="s">
        <v>751</v>
      </c>
      <c r="N206" s="95"/>
      <c r="O206" s="93"/>
    </row>
    <row r="207" spans="1:15">
      <c r="A207" s="7">
        <f>ROWS($A$3:A207)</f>
        <v>205</v>
      </c>
      <c r="B207" s="7">
        <f>ROWS($A$3:B207)</f>
        <v>205</v>
      </c>
      <c r="C207" s="14"/>
      <c r="D207" s="74"/>
      <c r="E207" s="815" t="s">
        <v>1837</v>
      </c>
      <c r="F207" s="16" t="s">
        <v>1838</v>
      </c>
      <c r="G207" s="7"/>
      <c r="H207" s="14" t="s">
        <v>7</v>
      </c>
      <c r="I207" s="14" t="s">
        <v>23</v>
      </c>
      <c r="J207" s="90" t="str">
        <f>MID(E207,7,2)-40&amp;"/"&amp;MID(E207,9,2)&amp;"/"&amp;MID(E207,11,2)</f>
        <v>1/12/04</v>
      </c>
      <c r="K207" s="91">
        <f t="shared" ca="1" si="3"/>
        <v>18</v>
      </c>
      <c r="L207" s="14" t="s">
        <v>19</v>
      </c>
      <c r="M207" s="72" t="s">
        <v>751</v>
      </c>
      <c r="N207" s="95"/>
      <c r="O207" s="93"/>
    </row>
    <row r="208" spans="1:15">
      <c r="A208" s="7">
        <f>ROWS($A$3:A208)</f>
        <v>206</v>
      </c>
      <c r="B208" s="7">
        <f>ROWS($A$3:B208)</f>
        <v>206</v>
      </c>
      <c r="C208" s="14"/>
      <c r="D208" s="74"/>
      <c r="E208" s="815" t="s">
        <v>1839</v>
      </c>
      <c r="F208" s="16" t="s">
        <v>1840</v>
      </c>
      <c r="G208" s="7"/>
      <c r="H208" s="14" t="s">
        <v>7</v>
      </c>
      <c r="I208" s="14" t="s">
        <v>23</v>
      </c>
      <c r="J208" s="90" t="str">
        <f>MID(E208,7,2)-40&amp;"/"&amp;MID(E208,9,2)&amp;"/"&amp;MID(E208,11,2)</f>
        <v>11/07/07</v>
      </c>
      <c r="K208" s="91">
        <f t="shared" ca="1" si="3"/>
        <v>15</v>
      </c>
      <c r="L208" s="92" t="s">
        <v>24</v>
      </c>
      <c r="M208" s="72" t="s">
        <v>751</v>
      </c>
      <c r="N208" s="95"/>
      <c r="O208" s="93"/>
    </row>
    <row r="209" spans="1:15">
      <c r="A209" s="7">
        <f>ROWS($A$3:A209)</f>
        <v>207</v>
      </c>
      <c r="B209" s="7">
        <f>ROWS($A$3:B209)</f>
        <v>207</v>
      </c>
      <c r="C209" s="14">
        <v>59</v>
      </c>
      <c r="D209" s="74" t="s">
        <v>1841</v>
      </c>
      <c r="E209" s="815" t="s">
        <v>1842</v>
      </c>
      <c r="F209" s="70" t="s">
        <v>1843</v>
      </c>
      <c r="G209" s="7"/>
      <c r="H209" s="14" t="s">
        <v>7</v>
      </c>
      <c r="I209" s="14" t="s">
        <v>23</v>
      </c>
      <c r="J209" s="90" t="str">
        <f>MID(E209,7,2)-40&amp;"/"&amp;MID(E209,9,2)&amp;"/"&amp;MID(E209,11,2)</f>
        <v>24/11/84</v>
      </c>
      <c r="K209" s="91">
        <f t="shared" ca="1" si="3"/>
        <v>38</v>
      </c>
      <c r="L209" s="14" t="s">
        <v>19</v>
      </c>
      <c r="M209" s="14" t="s">
        <v>42</v>
      </c>
      <c r="N209" s="95" t="s">
        <v>1844</v>
      </c>
      <c r="O209" s="93"/>
    </row>
    <row r="210" spans="1:15">
      <c r="A210" s="7">
        <f>ROWS($A$3:A210)</f>
        <v>208</v>
      </c>
      <c r="B210" s="7">
        <f>ROWS($A$3:B210)</f>
        <v>208</v>
      </c>
      <c r="C210" s="14"/>
      <c r="D210" s="74"/>
      <c r="E210" s="815" t="s">
        <v>1845</v>
      </c>
      <c r="F210" s="16" t="s">
        <v>1846</v>
      </c>
      <c r="G210" s="17" t="s">
        <v>17</v>
      </c>
      <c r="H210" s="17"/>
      <c r="I210" s="14" t="s">
        <v>23</v>
      </c>
      <c r="J210" s="90" t="str">
        <f>MID(E210,7,2)&amp;"/"&amp;MID(E210,9,2)&amp;"/"&amp;MID(E210,11,2)</f>
        <v>10/10/08</v>
      </c>
      <c r="K210" s="91">
        <f t="shared" ca="1" si="3"/>
        <v>14</v>
      </c>
      <c r="L210" s="14" t="s">
        <v>113</v>
      </c>
      <c r="M210" s="72" t="s">
        <v>751</v>
      </c>
      <c r="N210" s="95"/>
      <c r="O210" s="93"/>
    </row>
    <row r="211" spans="1:15">
      <c r="A211" s="7">
        <f>ROWS($A$3:A211)</f>
        <v>209</v>
      </c>
      <c r="B211" s="7">
        <f>ROWS($A$3:B211)</f>
        <v>209</v>
      </c>
      <c r="C211" s="14"/>
      <c r="D211" s="74"/>
      <c r="E211" s="815" t="s">
        <v>1847</v>
      </c>
      <c r="F211" s="16" t="s">
        <v>1848</v>
      </c>
      <c r="G211" s="7"/>
      <c r="H211" s="14" t="s">
        <v>7</v>
      </c>
      <c r="I211" s="14" t="s">
        <v>23</v>
      </c>
      <c r="J211" s="90" t="str">
        <f>MID(E211,7,2)-40&amp;"/"&amp;MID(E211,9,2)&amp;"/"&amp;MID(E211,11,2)</f>
        <v>23/10/09</v>
      </c>
      <c r="K211" s="91">
        <f t="shared" ca="1" si="3"/>
        <v>13</v>
      </c>
      <c r="L211" s="72" t="s">
        <v>38</v>
      </c>
      <c r="M211" s="72" t="s">
        <v>751</v>
      </c>
      <c r="N211" s="95"/>
      <c r="O211" s="93"/>
    </row>
    <row r="212" spans="1:15">
      <c r="A212" s="7">
        <f>ROWS($A$3:A212)</f>
        <v>210</v>
      </c>
      <c r="B212" s="7">
        <f>ROWS($A$3:B212)</f>
        <v>210</v>
      </c>
      <c r="C212" s="14">
        <v>60</v>
      </c>
      <c r="D212" s="74" t="s">
        <v>1849</v>
      </c>
      <c r="E212" s="815" t="s">
        <v>1850</v>
      </c>
      <c r="F212" s="86" t="s">
        <v>1851</v>
      </c>
      <c r="G212" s="7"/>
      <c r="H212" s="14" t="s">
        <v>7</v>
      </c>
      <c r="I212" s="14" t="s">
        <v>81</v>
      </c>
      <c r="J212" s="90" t="str">
        <f>MID(E212,7,2)-40&amp;"/"&amp;MID(E212,9,2)&amp;"/"&amp;MID(E212,11,2)</f>
        <v>18/07/77</v>
      </c>
      <c r="K212" s="91">
        <f t="shared" ca="1" si="3"/>
        <v>45</v>
      </c>
      <c r="L212" s="14" t="s">
        <v>19</v>
      </c>
      <c r="M212" s="14" t="s">
        <v>42</v>
      </c>
      <c r="N212" s="95"/>
      <c r="O212" s="93"/>
    </row>
    <row r="213" spans="1:15">
      <c r="A213" s="7">
        <f>ROWS($A$3:A213)</f>
        <v>211</v>
      </c>
      <c r="B213" s="7">
        <f>ROWS($A$3:B213)</f>
        <v>211</v>
      </c>
      <c r="C213" s="14"/>
      <c r="D213" s="74"/>
      <c r="E213" s="815" t="s">
        <v>1852</v>
      </c>
      <c r="F213" s="16" t="s">
        <v>1853</v>
      </c>
      <c r="G213" s="7"/>
      <c r="H213" s="14" t="s">
        <v>7</v>
      </c>
      <c r="I213" s="14" t="s">
        <v>191</v>
      </c>
      <c r="J213" s="90" t="str">
        <f>MID(E213,7,2)-40&amp;"/"&amp;MID(E213,9,2)&amp;"/"&amp;MID(E213,11,2)</f>
        <v>20/04/02</v>
      </c>
      <c r="K213" s="91">
        <f t="shared" ca="1" si="3"/>
        <v>20</v>
      </c>
      <c r="L213" s="14" t="s">
        <v>19</v>
      </c>
      <c r="M213" s="14" t="s">
        <v>42</v>
      </c>
      <c r="N213" s="95"/>
      <c r="O213" s="93"/>
    </row>
    <row r="214" spans="1:15">
      <c r="A214" s="7">
        <f>ROWS($A$3:A214)</f>
        <v>212</v>
      </c>
      <c r="B214" s="7">
        <f>ROWS($A$3:B214)</f>
        <v>212</v>
      </c>
      <c r="C214" s="14">
        <v>61</v>
      </c>
      <c r="D214" s="74" t="s">
        <v>1854</v>
      </c>
      <c r="E214" s="815" t="s">
        <v>1855</v>
      </c>
      <c r="F214" s="70" t="s">
        <v>1856</v>
      </c>
      <c r="G214" s="7"/>
      <c r="H214" s="14" t="s">
        <v>7</v>
      </c>
      <c r="I214" s="14" t="s">
        <v>1004</v>
      </c>
      <c r="J214" s="90" t="str">
        <f>MID(E214,7,2)-40&amp;"/"&amp;MID(E214,9,2)&amp;"/"&amp;MID(E214,11,2)</f>
        <v>15/03/65</v>
      </c>
      <c r="K214" s="91">
        <f t="shared" ca="1" si="3"/>
        <v>57</v>
      </c>
      <c r="L214" s="14" t="s">
        <v>113</v>
      </c>
      <c r="M214" s="14" t="s">
        <v>772</v>
      </c>
      <c r="N214" s="95" t="s">
        <v>1184</v>
      </c>
      <c r="O214" s="93"/>
    </row>
    <row r="215" spans="1:15">
      <c r="A215" s="7">
        <f>ROWS($A$3:A215)</f>
        <v>213</v>
      </c>
      <c r="B215" s="7">
        <f>ROWS($A$3:B215)</f>
        <v>213</v>
      </c>
      <c r="C215" s="14"/>
      <c r="D215" s="74"/>
      <c r="E215" s="815" t="s">
        <v>1859</v>
      </c>
      <c r="F215" s="16" t="s">
        <v>1860</v>
      </c>
      <c r="G215" s="17" t="s">
        <v>17</v>
      </c>
      <c r="H215" s="17"/>
      <c r="I215" s="14" t="s">
        <v>23</v>
      </c>
      <c r="J215" s="90" t="str">
        <f>MID(E215,7,2)&amp;"/"&amp;MID(E215,9,2)&amp;"/"&amp;MID(E215,11,2)</f>
        <v>05/05/95</v>
      </c>
      <c r="K215" s="91">
        <f t="shared" ca="1" si="3"/>
        <v>27</v>
      </c>
      <c r="L215" s="14" t="s">
        <v>19</v>
      </c>
      <c r="M215" s="14" t="s">
        <v>772</v>
      </c>
      <c r="N215" s="95"/>
      <c r="O215" s="93"/>
    </row>
    <row r="216" spans="1:15">
      <c r="A216" s="7">
        <f>ROWS($A$3:A216)</f>
        <v>214</v>
      </c>
      <c r="B216" s="7">
        <f>ROWS($A$3:B216)</f>
        <v>214</v>
      </c>
      <c r="C216" s="14"/>
      <c r="D216" s="74"/>
      <c r="E216" s="815" t="s">
        <v>1861</v>
      </c>
      <c r="F216" s="16" t="s">
        <v>1862</v>
      </c>
      <c r="G216" s="17" t="s">
        <v>17</v>
      </c>
      <c r="H216" s="17"/>
      <c r="I216" s="14" t="s">
        <v>23</v>
      </c>
      <c r="J216" s="90" t="str">
        <f>MID(E216,7,2)&amp;"/"&amp;MID(E216,9,2)&amp;"/"&amp;MID(E216,11,2)</f>
        <v>05/05/97</v>
      </c>
      <c r="K216" s="91">
        <f t="shared" ca="1" si="3"/>
        <v>25</v>
      </c>
      <c r="L216" s="14" t="s">
        <v>19</v>
      </c>
      <c r="M216" s="14" t="s">
        <v>772</v>
      </c>
      <c r="N216" s="95"/>
      <c r="O216" s="93"/>
    </row>
    <row r="217" spans="1:15">
      <c r="A217" s="7">
        <f>ROWS($A$3:A217)</f>
        <v>215</v>
      </c>
      <c r="B217" s="7">
        <f>ROWS($A$3:B217)</f>
        <v>215</v>
      </c>
      <c r="C217" s="14"/>
      <c r="D217" s="74"/>
      <c r="E217" s="815" t="s">
        <v>1863</v>
      </c>
      <c r="F217" s="16" t="s">
        <v>1864</v>
      </c>
      <c r="G217" s="7"/>
      <c r="H217" s="14" t="s">
        <v>7</v>
      </c>
      <c r="I217" s="14" t="s">
        <v>23</v>
      </c>
      <c r="J217" s="90" t="str">
        <f>MID(E217,7,2)-40&amp;"/"&amp;MID(E217,9,2)&amp;"/"&amp;MID(E217,11,2)</f>
        <v>10/02/00</v>
      </c>
      <c r="K217" s="91">
        <f t="shared" ca="1" si="3"/>
        <v>22</v>
      </c>
      <c r="L217" s="14" t="s">
        <v>19</v>
      </c>
      <c r="M217" s="14" t="s">
        <v>772</v>
      </c>
      <c r="N217" s="95"/>
      <c r="O217" s="93"/>
    </row>
    <row r="218" spans="1:15">
      <c r="A218" s="7">
        <f>ROWS($A$3:A218)</f>
        <v>216</v>
      </c>
      <c r="B218" s="7">
        <f>ROWS($A$3:B218)</f>
        <v>216</v>
      </c>
      <c r="C218" s="14">
        <v>62</v>
      </c>
      <c r="D218" s="74" t="s">
        <v>1865</v>
      </c>
      <c r="E218" s="815" t="s">
        <v>1866</v>
      </c>
      <c r="F218" s="70" t="s">
        <v>1867</v>
      </c>
      <c r="G218" s="7"/>
      <c r="H218" s="14" t="s">
        <v>7</v>
      </c>
      <c r="I218" s="14" t="s">
        <v>163</v>
      </c>
      <c r="J218" s="90" t="str">
        <f>MID(E218,7,2)-40&amp;"/"&amp;MID(E218,9,2)&amp;"/"&amp;MID(E218,11,2)</f>
        <v>30/03/57</v>
      </c>
      <c r="K218" s="91">
        <f t="shared" ca="1" si="3"/>
        <v>65</v>
      </c>
      <c r="L218" s="14" t="s">
        <v>113</v>
      </c>
      <c r="M218" s="14" t="s">
        <v>772</v>
      </c>
      <c r="N218" s="95" t="s">
        <v>1868</v>
      </c>
      <c r="O218" s="93"/>
    </row>
    <row r="219" spans="1:15">
      <c r="A219" s="7">
        <f>ROWS($A$3:A219)</f>
        <v>217</v>
      </c>
      <c r="B219" s="7">
        <f>ROWS($A$3:B219)</f>
        <v>217</v>
      </c>
      <c r="C219" s="14"/>
      <c r="D219" s="74"/>
      <c r="E219" s="815" t="s">
        <v>1871</v>
      </c>
      <c r="F219" s="16" t="s">
        <v>1872</v>
      </c>
      <c r="G219" s="17" t="s">
        <v>17</v>
      </c>
      <c r="H219" s="17"/>
      <c r="I219" s="14" t="s">
        <v>23</v>
      </c>
      <c r="J219" s="90" t="str">
        <f>MID(E219,7,2)&amp;"/"&amp;MID(E219,9,2)&amp;"/"&amp;MID(E219,11,2)</f>
        <v>08/08/91</v>
      </c>
      <c r="K219" s="91">
        <f t="shared" ca="1" si="3"/>
        <v>31</v>
      </c>
      <c r="L219" s="14" t="s">
        <v>19</v>
      </c>
      <c r="M219" s="14" t="s">
        <v>42</v>
      </c>
      <c r="N219" s="95"/>
      <c r="O219" s="93"/>
    </row>
    <row r="220" spans="1:15">
      <c r="A220" s="7">
        <f>ROWS($A$3:A220)</f>
        <v>218</v>
      </c>
      <c r="B220" s="7">
        <f>ROWS($A$3:B220)</f>
        <v>218</v>
      </c>
      <c r="C220" s="14">
        <v>63</v>
      </c>
      <c r="D220" s="74" t="s">
        <v>1873</v>
      </c>
      <c r="E220" s="815" t="s">
        <v>1874</v>
      </c>
      <c r="F220" s="70" t="s">
        <v>1875</v>
      </c>
      <c r="G220" s="17" t="s">
        <v>17</v>
      </c>
      <c r="H220" s="17"/>
      <c r="I220" s="14" t="s">
        <v>1253</v>
      </c>
      <c r="J220" s="90" t="str">
        <f>MID(E220,7,2)&amp;"/"&amp;MID(E220,9,2)&amp;"/"&amp;MID(E220,11,2)</f>
        <v>03/06/73</v>
      </c>
      <c r="K220" s="91">
        <f t="shared" ca="1" si="3"/>
        <v>49</v>
      </c>
      <c r="L220" s="14" t="s">
        <v>19</v>
      </c>
      <c r="M220" s="14" t="s">
        <v>42</v>
      </c>
      <c r="N220" s="95" t="s">
        <v>1876</v>
      </c>
      <c r="O220" s="93"/>
    </row>
    <row r="221" spans="1:15">
      <c r="A221" s="7">
        <f>ROWS($A$3:A221)</f>
        <v>219</v>
      </c>
      <c r="B221" s="7">
        <f>ROWS($A$3:B221)</f>
        <v>219</v>
      </c>
      <c r="C221" s="14"/>
      <c r="D221" s="74"/>
      <c r="E221" s="815" t="s">
        <v>1877</v>
      </c>
      <c r="F221" s="15" t="s">
        <v>1878</v>
      </c>
      <c r="G221" s="7"/>
      <c r="H221" s="14" t="s">
        <v>7</v>
      </c>
      <c r="I221" s="14" t="s">
        <v>23</v>
      </c>
      <c r="J221" s="90" t="str">
        <f>MID(E221,7,2)-40&amp;"/"&amp;MID(E221,9,2)&amp;"/"&amp;MID(E221,11,2)</f>
        <v>18/12/75</v>
      </c>
      <c r="K221" s="91">
        <f t="shared" ca="1" si="3"/>
        <v>46</v>
      </c>
      <c r="L221" s="14" t="s">
        <v>19</v>
      </c>
      <c r="M221" s="14" t="s">
        <v>772</v>
      </c>
      <c r="N221" s="95"/>
      <c r="O221" s="93"/>
    </row>
    <row r="222" spans="1:15">
      <c r="A222" s="7">
        <f>ROWS($A$3:A222)</f>
        <v>220</v>
      </c>
      <c r="B222" s="7">
        <f>ROWS($A$3:B222)</f>
        <v>220</v>
      </c>
      <c r="C222" s="14"/>
      <c r="D222" s="74"/>
      <c r="E222" s="815" t="s">
        <v>1879</v>
      </c>
      <c r="F222" s="16" t="s">
        <v>1880</v>
      </c>
      <c r="G222" s="7"/>
      <c r="H222" s="14" t="s">
        <v>7</v>
      </c>
      <c r="I222" s="14" t="s">
        <v>50</v>
      </c>
      <c r="J222" s="90" t="str">
        <f>MID(E222,7,2)-40&amp;"/"&amp;MID(E222,9,2)&amp;"/"&amp;MID(E222,11,2)</f>
        <v>25/01/18</v>
      </c>
      <c r="K222" s="91">
        <f t="shared" ca="1" si="3"/>
        <v>4</v>
      </c>
      <c r="L222" s="94" t="s">
        <v>51</v>
      </c>
      <c r="M222" s="14" t="s">
        <v>798</v>
      </c>
      <c r="N222" s="95"/>
      <c r="O222" s="93"/>
    </row>
    <row r="223" spans="1:15">
      <c r="A223" s="7">
        <f>ROWS($A$3:A223)</f>
        <v>221</v>
      </c>
      <c r="B223" s="7">
        <f>ROWS($A$3:B223)</f>
        <v>221</v>
      </c>
      <c r="C223" s="14"/>
      <c r="D223" s="74"/>
      <c r="E223" s="815" t="s">
        <v>1881</v>
      </c>
      <c r="F223" s="16" t="s">
        <v>1882</v>
      </c>
      <c r="G223" s="7"/>
      <c r="H223" s="14" t="s">
        <v>7</v>
      </c>
      <c r="I223" s="14" t="s">
        <v>50</v>
      </c>
      <c r="J223" s="90" t="str">
        <f>MID(E223,7,2)-40&amp;"/"&amp;MID(E223,9,2)&amp;"/"&amp;MID(E223,11,2)</f>
        <v>11/05/19</v>
      </c>
      <c r="K223" s="91">
        <f t="shared" ca="1" si="3"/>
        <v>3</v>
      </c>
      <c r="L223" s="94" t="s">
        <v>51</v>
      </c>
      <c r="M223" s="14" t="s">
        <v>798</v>
      </c>
      <c r="N223" s="95"/>
      <c r="O223" s="93"/>
    </row>
    <row r="224" spans="1:15">
      <c r="A224" s="7">
        <f>ROWS($A$3:A224)</f>
        <v>222</v>
      </c>
      <c r="B224" s="7">
        <f>ROWS($A$3:B224)</f>
        <v>222</v>
      </c>
      <c r="C224" s="14"/>
      <c r="D224" s="74"/>
      <c r="E224" s="815" t="s">
        <v>1883</v>
      </c>
      <c r="F224" s="16" t="s">
        <v>1884</v>
      </c>
      <c r="G224" s="17" t="s">
        <v>17</v>
      </c>
      <c r="H224" s="17"/>
      <c r="I224" s="14" t="s">
        <v>1885</v>
      </c>
      <c r="J224" s="90" t="str">
        <f>MID(E224,7,2)&amp;"/"&amp;MID(E224,9,2)&amp;"/"&amp;MID(E224,11,2)</f>
        <v>19/05/05</v>
      </c>
      <c r="K224" s="91">
        <f t="shared" ca="1" si="3"/>
        <v>17</v>
      </c>
      <c r="L224" s="14" t="s">
        <v>24</v>
      </c>
      <c r="M224" s="72" t="s">
        <v>751</v>
      </c>
      <c r="N224" s="95"/>
      <c r="O224" s="93"/>
    </row>
    <row r="225" spans="1:15">
      <c r="A225" s="7">
        <f>ROWS($A$3:A225)</f>
        <v>223</v>
      </c>
      <c r="B225" s="7">
        <f>ROWS($A$3:B225)</f>
        <v>223</v>
      </c>
      <c r="C225" s="14">
        <v>64</v>
      </c>
      <c r="D225" s="74" t="s">
        <v>1886</v>
      </c>
      <c r="E225" s="815" t="s">
        <v>1887</v>
      </c>
      <c r="F225" s="70" t="s">
        <v>1888</v>
      </c>
      <c r="G225" s="7"/>
      <c r="H225" s="14" t="s">
        <v>7</v>
      </c>
      <c r="I225" s="14" t="s">
        <v>1889</v>
      </c>
      <c r="J225" s="90" t="str">
        <f>MID(E225,7,2)-40&amp;"/"&amp;MID(E225,9,2)&amp;"/"&amp;MID(E225,11,2)</f>
        <v>23/07/54</v>
      </c>
      <c r="K225" s="91">
        <f t="shared" ca="1" si="3"/>
        <v>68</v>
      </c>
      <c r="L225" s="14" t="s">
        <v>113</v>
      </c>
      <c r="M225" s="14" t="s">
        <v>772</v>
      </c>
      <c r="N225" s="95" t="s">
        <v>1890</v>
      </c>
      <c r="O225" s="93"/>
    </row>
    <row r="226" spans="1:15">
      <c r="A226" s="7">
        <f>ROWS($A$3:A226)</f>
        <v>224</v>
      </c>
      <c r="B226" s="7">
        <f>ROWS($A$3:B226)</f>
        <v>224</v>
      </c>
      <c r="C226" s="14"/>
      <c r="D226" s="74"/>
      <c r="E226" s="815" t="s">
        <v>1893</v>
      </c>
      <c r="F226" s="16" t="s">
        <v>1894</v>
      </c>
      <c r="G226" s="7"/>
      <c r="H226" s="14" t="s">
        <v>7</v>
      </c>
      <c r="I226" s="14" t="s">
        <v>23</v>
      </c>
      <c r="J226" s="90" t="str">
        <f>MID(E226,7,2)-40&amp;"/"&amp;MID(E226,9,2)&amp;"/"&amp;MID(E226,11,2)</f>
        <v>28/11/98</v>
      </c>
      <c r="K226" s="91">
        <f t="shared" ca="1" si="3"/>
        <v>24</v>
      </c>
      <c r="L226" s="14" t="s">
        <v>19</v>
      </c>
      <c r="M226" s="14" t="s">
        <v>42</v>
      </c>
      <c r="N226" s="95"/>
      <c r="O226" s="93"/>
    </row>
    <row r="227" spans="1:15">
      <c r="A227" s="7">
        <f>ROWS($A$3:A227)</f>
        <v>225</v>
      </c>
      <c r="B227" s="7">
        <f>ROWS($A$3:B227)</f>
        <v>225</v>
      </c>
      <c r="C227" s="14"/>
      <c r="D227" s="74"/>
      <c r="E227" s="815" t="s">
        <v>1895</v>
      </c>
      <c r="F227" s="16" t="s">
        <v>1896</v>
      </c>
      <c r="G227" s="7"/>
      <c r="H227" s="14" t="s">
        <v>7</v>
      </c>
      <c r="I227" s="14" t="s">
        <v>23</v>
      </c>
      <c r="J227" s="90" t="str">
        <f>MID(E227,7,2)-40&amp;"/"&amp;MID(E227,9,2)&amp;"/"&amp;MID(E227,11,2)</f>
        <v>17/04/01</v>
      </c>
      <c r="K227" s="91">
        <f t="shared" ca="1" si="3"/>
        <v>21</v>
      </c>
      <c r="L227" s="14" t="s">
        <v>19</v>
      </c>
      <c r="M227" s="14" t="s">
        <v>42</v>
      </c>
      <c r="N227" s="95"/>
      <c r="O227" s="93"/>
    </row>
    <row r="228" spans="1:15">
      <c r="A228" s="7">
        <f>ROWS($A$3:A228)</f>
        <v>226</v>
      </c>
      <c r="B228" s="7">
        <f>ROWS($A$3:B228)</f>
        <v>226</v>
      </c>
      <c r="C228" s="14"/>
      <c r="D228" s="74"/>
      <c r="E228" s="815" t="s">
        <v>1897</v>
      </c>
      <c r="F228" s="16" t="s">
        <v>1898</v>
      </c>
      <c r="G228" s="17" t="s">
        <v>17</v>
      </c>
      <c r="H228" s="17"/>
      <c r="I228" s="14" t="s">
        <v>23</v>
      </c>
      <c r="J228" s="90" t="str">
        <f>MID(E228,7,2)&amp;"/"&amp;MID(E228,9,2)&amp;"/"&amp;MID(E228,11,2)</f>
        <v>20/09/08</v>
      </c>
      <c r="K228" s="91">
        <f t="shared" ca="1" si="3"/>
        <v>14</v>
      </c>
      <c r="L228" s="14" t="s">
        <v>113</v>
      </c>
      <c r="M228" s="72" t="s">
        <v>751</v>
      </c>
      <c r="N228" s="95"/>
      <c r="O228" s="93"/>
    </row>
    <row r="229" spans="1:15">
      <c r="A229" s="7">
        <f>ROWS($A$3:A229)</f>
        <v>227</v>
      </c>
      <c r="B229" s="7">
        <f>ROWS($A$3:B229)</f>
        <v>227</v>
      </c>
      <c r="C229" s="14">
        <v>65</v>
      </c>
      <c r="D229" s="74" t="s">
        <v>1899</v>
      </c>
      <c r="E229" s="815" t="s">
        <v>1900</v>
      </c>
      <c r="F229" s="70" t="s">
        <v>1901</v>
      </c>
      <c r="G229" s="71" t="s">
        <v>17</v>
      </c>
      <c r="H229" s="71"/>
      <c r="I229" s="14" t="s">
        <v>23</v>
      </c>
      <c r="J229" s="90" t="str">
        <f>MID(E229,7,2)&amp;"/"&amp;MID(E229,9,2)&amp;"/"&amp;MID(E229,11,2)</f>
        <v>17/07/90</v>
      </c>
      <c r="K229" s="91">
        <f t="shared" ca="1" si="3"/>
        <v>32</v>
      </c>
      <c r="L229" s="14" t="s">
        <v>19</v>
      </c>
      <c r="M229" s="14" t="s">
        <v>42</v>
      </c>
      <c r="N229" s="95"/>
      <c r="O229" s="93"/>
    </row>
    <row r="230" spans="1:15">
      <c r="A230" s="7">
        <f>ROWS($A$3:A230)</f>
        <v>228</v>
      </c>
      <c r="B230" s="7">
        <f>ROWS($A$3:B230)</f>
        <v>228</v>
      </c>
      <c r="C230" s="14"/>
      <c r="D230" s="74"/>
      <c r="E230" s="815" t="s">
        <v>1902</v>
      </c>
      <c r="F230" s="16" t="s">
        <v>1903</v>
      </c>
      <c r="G230" s="7"/>
      <c r="H230" s="14" t="s">
        <v>7</v>
      </c>
      <c r="I230" s="14" t="s">
        <v>1904</v>
      </c>
      <c r="J230" s="90" t="str">
        <f>MID(E230,7,2)-40&amp;"/"&amp;MID(E230,9,2)&amp;"/"&amp;MID(E230,11,2)</f>
        <v>24/10/96</v>
      </c>
      <c r="K230" s="91">
        <f t="shared" ca="1" si="3"/>
        <v>26</v>
      </c>
      <c r="L230" s="14" t="s">
        <v>19</v>
      </c>
      <c r="M230" s="92" t="s">
        <v>719</v>
      </c>
      <c r="N230" s="95"/>
      <c r="O230" s="93"/>
    </row>
    <row r="231" spans="1:15">
      <c r="A231" s="7">
        <f>ROWS($A$3:A231)</f>
        <v>229</v>
      </c>
      <c r="B231" s="7">
        <f>ROWS($A$3:B231)</f>
        <v>229</v>
      </c>
      <c r="C231" s="14"/>
      <c r="D231" s="74"/>
      <c r="E231" s="815" t="s">
        <v>1905</v>
      </c>
      <c r="F231" s="16" t="s">
        <v>1906</v>
      </c>
      <c r="G231" s="7"/>
      <c r="H231" s="14" t="s">
        <v>7</v>
      </c>
      <c r="I231" s="14" t="s">
        <v>23</v>
      </c>
      <c r="J231" s="90" t="str">
        <f>MID(E231,7,2)-40&amp;"/"&amp;MID(E231,9,2)&amp;"/"&amp;MID(E231,11,2)</f>
        <v>9/01/20</v>
      </c>
      <c r="K231" s="91">
        <f t="shared" ca="1" si="3"/>
        <v>2</v>
      </c>
      <c r="L231" s="94" t="s">
        <v>51</v>
      </c>
      <c r="M231" s="14" t="s">
        <v>798</v>
      </c>
      <c r="N231" s="95"/>
      <c r="O231" s="93"/>
    </row>
    <row r="232" spans="1:15">
      <c r="A232" s="7">
        <f>ROWS($A$3:A232)</f>
        <v>230</v>
      </c>
      <c r="B232" s="7">
        <f>ROWS($A$3:B232)</f>
        <v>230</v>
      </c>
      <c r="C232" s="14">
        <v>66</v>
      </c>
      <c r="D232" s="74" t="s">
        <v>1907</v>
      </c>
      <c r="E232" s="815" t="s">
        <v>1908</v>
      </c>
      <c r="F232" s="70" t="s">
        <v>1909</v>
      </c>
      <c r="G232" s="17" t="s">
        <v>17</v>
      </c>
      <c r="H232" s="17"/>
      <c r="I232" s="14" t="s">
        <v>23</v>
      </c>
      <c r="J232" s="90" t="str">
        <f>MID(E232,7,2)&amp;"/"&amp;MID(E232,9,2)&amp;"/"&amp;MID(E232,11,2)</f>
        <v>14/10/74</v>
      </c>
      <c r="K232" s="91">
        <f t="shared" ca="1" si="3"/>
        <v>48</v>
      </c>
      <c r="L232" s="14" t="s">
        <v>24</v>
      </c>
      <c r="M232" s="14" t="s">
        <v>772</v>
      </c>
      <c r="N232" s="95" t="s">
        <v>1910</v>
      </c>
      <c r="O232" s="93"/>
    </row>
    <row r="233" spans="1:15">
      <c r="A233" s="7">
        <f>ROWS($A$3:A233)</f>
        <v>231</v>
      </c>
      <c r="B233" s="7">
        <f>ROWS($A$3:B233)</f>
        <v>231</v>
      </c>
      <c r="C233" s="14"/>
      <c r="D233" s="74"/>
      <c r="E233" s="815" t="s">
        <v>1911</v>
      </c>
      <c r="F233" s="16" t="s">
        <v>1912</v>
      </c>
      <c r="G233" s="17" t="s">
        <v>17</v>
      </c>
      <c r="H233" s="17"/>
      <c r="I233" s="14" t="s">
        <v>23</v>
      </c>
      <c r="J233" s="90" t="str">
        <f>MID(E233,7,2)&amp;"/"&amp;MID(E233,9,2)&amp;"/"&amp;MID(E233,11,2)</f>
        <v>16/10/01</v>
      </c>
      <c r="K233" s="91">
        <f t="shared" ca="1" si="3"/>
        <v>21</v>
      </c>
      <c r="L233" s="14" t="s">
        <v>19</v>
      </c>
      <c r="M233" s="72" t="s">
        <v>751</v>
      </c>
      <c r="N233" s="95"/>
      <c r="O233" s="93"/>
    </row>
    <row r="234" spans="1:15">
      <c r="A234" s="7">
        <f>ROWS($A$3:A234)</f>
        <v>232</v>
      </c>
      <c r="B234" s="7">
        <f>ROWS($A$3:B234)</f>
        <v>232</v>
      </c>
      <c r="C234" s="14"/>
      <c r="D234" s="74"/>
      <c r="E234" s="815" t="s">
        <v>1913</v>
      </c>
      <c r="F234" s="16" t="s">
        <v>1914</v>
      </c>
      <c r="G234" s="7"/>
      <c r="H234" s="14" t="s">
        <v>7</v>
      </c>
      <c r="I234" s="14" t="s">
        <v>23</v>
      </c>
      <c r="J234" s="90" t="str">
        <f>MID(E234,7,2)-40&amp;"/"&amp;MID(E234,9,2)&amp;"/"&amp;MID(E234,11,2)</f>
        <v>14/07/03</v>
      </c>
      <c r="K234" s="91">
        <f t="shared" ca="1" si="3"/>
        <v>19</v>
      </c>
      <c r="L234" s="14" t="s">
        <v>19</v>
      </c>
      <c r="M234" s="72" t="s">
        <v>751</v>
      </c>
      <c r="N234" s="95"/>
      <c r="O234" s="93"/>
    </row>
    <row r="235" spans="1:15">
      <c r="A235" s="7">
        <f>ROWS($A$3:A235)</f>
        <v>233</v>
      </c>
      <c r="B235" s="7">
        <f>ROWS($A$3:B235)</f>
        <v>233</v>
      </c>
      <c r="C235" s="14"/>
      <c r="D235" s="74"/>
      <c r="E235" s="815" t="s">
        <v>1915</v>
      </c>
      <c r="F235" s="16" t="s">
        <v>1916</v>
      </c>
      <c r="G235" s="7"/>
      <c r="H235" s="14" t="s">
        <v>7</v>
      </c>
      <c r="I235" s="14" t="s">
        <v>23</v>
      </c>
      <c r="J235" s="90" t="str">
        <f>MID(E235,7,2)-40&amp;"/"&amp;MID(E235,9,2)&amp;"/"&amp;MID(E235,11,2)</f>
        <v>30/04/09</v>
      </c>
      <c r="K235" s="91">
        <f t="shared" ca="1" si="3"/>
        <v>13</v>
      </c>
      <c r="L235" s="72" t="s">
        <v>38</v>
      </c>
      <c r="M235" s="72" t="s">
        <v>751</v>
      </c>
      <c r="N235" s="95"/>
      <c r="O235" s="93"/>
    </row>
    <row r="236" spans="1:15">
      <c r="A236" s="7">
        <f>ROWS($A$3:A236)</f>
        <v>234</v>
      </c>
      <c r="B236" s="7">
        <f>ROWS($A$3:B236)</f>
        <v>234</v>
      </c>
      <c r="C236" s="14">
        <v>67</v>
      </c>
      <c r="D236" s="74" t="s">
        <v>1917</v>
      </c>
      <c r="E236" s="815" t="s">
        <v>1918</v>
      </c>
      <c r="F236" s="70" t="s">
        <v>1919</v>
      </c>
      <c r="G236" s="71" t="s">
        <v>17</v>
      </c>
      <c r="H236" s="71"/>
      <c r="I236" s="14" t="s">
        <v>1140</v>
      </c>
      <c r="J236" s="90" t="str">
        <f>MID(E236,7,2)&amp;"/"&amp;MID(E236,9,2)&amp;"/"&amp;MID(E236,11,2)</f>
        <v>01/06/94</v>
      </c>
      <c r="K236" s="91">
        <f t="shared" ca="1" si="3"/>
        <v>28</v>
      </c>
      <c r="L236" s="14" t="s">
        <v>24</v>
      </c>
      <c r="M236" s="14" t="s">
        <v>772</v>
      </c>
      <c r="N236" s="95" t="s">
        <v>1920</v>
      </c>
      <c r="O236" s="93"/>
    </row>
    <row r="237" spans="1:15">
      <c r="A237" s="7">
        <f>ROWS($A$3:A237)</f>
        <v>235</v>
      </c>
      <c r="B237" s="7">
        <f>ROWS($A$3:B237)</f>
        <v>235</v>
      </c>
      <c r="C237" s="14"/>
      <c r="D237" s="74"/>
      <c r="E237" s="815" t="s">
        <v>1921</v>
      </c>
      <c r="F237" s="16" t="s">
        <v>1922</v>
      </c>
      <c r="G237" s="7"/>
      <c r="H237" s="14" t="s">
        <v>7</v>
      </c>
      <c r="I237" s="14" t="s">
        <v>23</v>
      </c>
      <c r="J237" s="90" t="str">
        <f>MID(E237,7,2)-40&amp;"/"&amp;MID(E237,9,2)&amp;"/"&amp;MID(E237,11,2)</f>
        <v>2/04/95</v>
      </c>
      <c r="K237" s="91">
        <f t="shared" ca="1" si="3"/>
        <v>27</v>
      </c>
      <c r="L237" s="14" t="s">
        <v>19</v>
      </c>
      <c r="M237" s="14" t="s">
        <v>42</v>
      </c>
      <c r="N237" s="95"/>
      <c r="O237" s="93"/>
    </row>
    <row r="238" spans="1:15">
      <c r="A238" s="7">
        <f>ROWS($A$3:A238)</f>
        <v>236</v>
      </c>
      <c r="B238" s="7">
        <f>ROWS($A$3:B238)</f>
        <v>236</v>
      </c>
      <c r="C238" s="14"/>
      <c r="D238" s="74"/>
      <c r="E238" s="815" t="s">
        <v>1923</v>
      </c>
      <c r="F238" s="16" t="s">
        <v>1924</v>
      </c>
      <c r="G238" s="7"/>
      <c r="H238" s="14" t="s">
        <v>7</v>
      </c>
      <c r="I238" s="14" t="s">
        <v>81</v>
      </c>
      <c r="J238" s="90" t="str">
        <f>MID(E238,7,2)-40&amp;"/"&amp;MID(E238,9,2)&amp;"/"&amp;MID(E238,11,2)</f>
        <v>3/04/18</v>
      </c>
      <c r="K238" s="91">
        <f t="shared" ca="1" si="3"/>
        <v>4</v>
      </c>
      <c r="L238" s="94" t="s">
        <v>51</v>
      </c>
      <c r="M238" s="14" t="s">
        <v>798</v>
      </c>
      <c r="N238" s="95"/>
      <c r="O238" s="93"/>
    </row>
    <row r="239" spans="1:15">
      <c r="A239" s="7">
        <f>ROWS($A$3:A239)</f>
        <v>237</v>
      </c>
      <c r="B239" s="7">
        <f>ROWS($A$3:B239)</f>
        <v>237</v>
      </c>
      <c r="C239" s="14">
        <v>68</v>
      </c>
      <c r="D239" s="74" t="s">
        <v>1925</v>
      </c>
      <c r="E239" s="815" t="s">
        <v>1926</v>
      </c>
      <c r="F239" s="70" t="s">
        <v>1927</v>
      </c>
      <c r="G239" s="71" t="s">
        <v>17</v>
      </c>
      <c r="H239" s="71"/>
      <c r="I239" s="14" t="s">
        <v>23</v>
      </c>
      <c r="J239" s="90" t="str">
        <f>MID(E239,7,2)&amp;"/"&amp;MID(E239,9,2)&amp;"/"&amp;MID(E239,11,2)</f>
        <v>17/09/77</v>
      </c>
      <c r="K239" s="91">
        <f t="shared" ca="1" si="3"/>
        <v>45</v>
      </c>
      <c r="L239" s="14" t="s">
        <v>24</v>
      </c>
      <c r="M239" s="14" t="s">
        <v>42</v>
      </c>
      <c r="N239" s="95" t="s">
        <v>1928</v>
      </c>
      <c r="O239" s="93"/>
    </row>
    <row r="240" spans="1:15">
      <c r="A240" s="7">
        <f>ROWS($A$3:A240)</f>
        <v>238</v>
      </c>
      <c r="B240" s="7">
        <f>ROWS($A$3:B240)</f>
        <v>238</v>
      </c>
      <c r="C240" s="14"/>
      <c r="D240" s="74"/>
      <c r="E240" s="815" t="s">
        <v>1929</v>
      </c>
      <c r="F240" s="16" t="s">
        <v>1930</v>
      </c>
      <c r="G240" s="7"/>
      <c r="H240" s="14" t="s">
        <v>7</v>
      </c>
      <c r="I240" s="14" t="s">
        <v>23</v>
      </c>
      <c r="J240" s="90" t="str">
        <f>MID(E240,7,2)-40&amp;"/"&amp;MID(E240,9,2)&amp;"/"&amp;MID(E240,11,2)</f>
        <v>3/09/79</v>
      </c>
      <c r="K240" s="91">
        <f t="shared" ca="1" si="3"/>
        <v>43</v>
      </c>
      <c r="L240" s="14" t="s">
        <v>24</v>
      </c>
      <c r="M240" s="14" t="s">
        <v>42</v>
      </c>
      <c r="N240" s="95"/>
      <c r="O240" s="93"/>
    </row>
    <row r="241" spans="1:15">
      <c r="A241" s="7">
        <f>ROWS($A$3:A241)</f>
        <v>239</v>
      </c>
      <c r="B241" s="7">
        <f>ROWS($A$3:B241)</f>
        <v>239</v>
      </c>
      <c r="C241" s="14"/>
      <c r="D241" s="74"/>
      <c r="E241" s="815" t="s">
        <v>1931</v>
      </c>
      <c r="F241" s="16" t="s">
        <v>1932</v>
      </c>
      <c r="G241" s="17" t="s">
        <v>17</v>
      </c>
      <c r="H241" s="17"/>
      <c r="I241" s="14" t="s">
        <v>23</v>
      </c>
      <c r="J241" s="90" t="str">
        <f>MID(E241,7,2)&amp;"/"&amp;MID(E241,9,2)&amp;"/"&amp;MID(E241,11,2)</f>
        <v>14/04/00</v>
      </c>
      <c r="K241" s="91">
        <f t="shared" ca="1" si="3"/>
        <v>22</v>
      </c>
      <c r="L241" s="14" t="s">
        <v>19</v>
      </c>
      <c r="M241" s="14" t="s">
        <v>42</v>
      </c>
      <c r="N241" s="95"/>
      <c r="O241" s="93"/>
    </row>
    <row r="242" spans="1:15">
      <c r="A242" s="7">
        <f>ROWS($A$3:A242)</f>
        <v>240</v>
      </c>
      <c r="B242" s="7">
        <f>ROWS($A$3:B242)</f>
        <v>240</v>
      </c>
      <c r="C242" s="14"/>
      <c r="D242" s="74"/>
      <c r="E242" s="815" t="s">
        <v>1933</v>
      </c>
      <c r="F242" s="16" t="s">
        <v>1934</v>
      </c>
      <c r="G242" s="17" t="s">
        <v>17</v>
      </c>
      <c r="H242" s="17"/>
      <c r="I242" s="14" t="s">
        <v>23</v>
      </c>
      <c r="J242" s="90" t="str">
        <f>MID(E242,7,2)&amp;"/"&amp;MID(E242,9,2)&amp;"/"&amp;MID(E242,11,2)</f>
        <v>30/06/01</v>
      </c>
      <c r="K242" s="91">
        <f t="shared" ca="1" si="3"/>
        <v>21</v>
      </c>
      <c r="L242" s="14" t="s">
        <v>19</v>
      </c>
      <c r="M242" s="14" t="s">
        <v>42</v>
      </c>
      <c r="N242" s="95"/>
      <c r="O242" s="93"/>
    </row>
    <row r="243" spans="1:15">
      <c r="A243" s="7">
        <f>ROWS($A$3:A243)</f>
        <v>241</v>
      </c>
      <c r="B243" s="7">
        <f>ROWS($A$3:B243)</f>
        <v>241</v>
      </c>
      <c r="C243" s="14"/>
      <c r="D243" s="74"/>
      <c r="E243" s="815" t="s">
        <v>1935</v>
      </c>
      <c r="F243" s="16" t="s">
        <v>1936</v>
      </c>
      <c r="G243" s="17" t="s">
        <v>17</v>
      </c>
      <c r="H243" s="17"/>
      <c r="I243" s="14" t="s">
        <v>23</v>
      </c>
      <c r="J243" s="90" t="str">
        <f>MID(E243,7,2)&amp;"/"&amp;MID(E243,9,2)&amp;"/"&amp;MID(E243,11,2)</f>
        <v>10/09/03</v>
      </c>
      <c r="K243" s="91">
        <f t="shared" ca="1" si="3"/>
        <v>19</v>
      </c>
      <c r="L243" s="14" t="s">
        <v>19</v>
      </c>
      <c r="M243" s="72" t="s">
        <v>751</v>
      </c>
      <c r="N243" s="95"/>
      <c r="O243" s="93"/>
    </row>
    <row r="244" spans="1:15">
      <c r="A244" s="7">
        <f>ROWS($A$3:A244)</f>
        <v>242</v>
      </c>
      <c r="B244" s="7">
        <f>ROWS($A$3:B244)</f>
        <v>242</v>
      </c>
      <c r="C244" s="14"/>
      <c r="D244" s="74"/>
      <c r="E244" s="815" t="s">
        <v>1937</v>
      </c>
      <c r="F244" s="16" t="s">
        <v>1938</v>
      </c>
      <c r="G244" s="7"/>
      <c r="H244" s="14" t="s">
        <v>7</v>
      </c>
      <c r="I244" s="14" t="s">
        <v>23</v>
      </c>
      <c r="J244" s="90" t="str">
        <f>MID(E244,7,2)-40&amp;"/"&amp;MID(E244,9,2)&amp;"/"&amp;MID(E244,11,2)</f>
        <v>3/09/06</v>
      </c>
      <c r="K244" s="91">
        <f t="shared" ca="1" si="3"/>
        <v>16</v>
      </c>
      <c r="L244" s="92" t="s">
        <v>24</v>
      </c>
      <c r="M244" s="72" t="s">
        <v>751</v>
      </c>
      <c r="N244" s="95"/>
      <c r="O244" s="93"/>
    </row>
    <row r="245" spans="1:15">
      <c r="A245" s="7">
        <f>ROWS($A$3:A245)</f>
        <v>243</v>
      </c>
      <c r="B245" s="7">
        <f>ROWS($A$3:B245)</f>
        <v>243</v>
      </c>
      <c r="C245" s="14">
        <v>69</v>
      </c>
      <c r="D245" s="74" t="s">
        <v>1939</v>
      </c>
      <c r="E245" s="815" t="s">
        <v>1940</v>
      </c>
      <c r="F245" s="70" t="s">
        <v>1941</v>
      </c>
      <c r="G245" s="71" t="s">
        <v>17</v>
      </c>
      <c r="H245" s="71"/>
      <c r="I245" s="14" t="s">
        <v>153</v>
      </c>
      <c r="J245" s="90" t="str">
        <f>MID(E245,7,2)&amp;"/"&amp;MID(E245,9,2)&amp;"/"&amp;MID(E245,11,2)</f>
        <v>26/09/70</v>
      </c>
      <c r="K245" s="91">
        <f t="shared" ca="1" si="3"/>
        <v>52</v>
      </c>
      <c r="L245" s="14" t="s">
        <v>24</v>
      </c>
      <c r="M245" s="14" t="s">
        <v>772</v>
      </c>
      <c r="N245" s="95"/>
      <c r="O245" s="93"/>
    </row>
    <row r="246" spans="1:15">
      <c r="A246" s="7">
        <f>ROWS($A$3:A246)</f>
        <v>244</v>
      </c>
      <c r="B246" s="7">
        <f>ROWS($A$3:B246)</f>
        <v>244</v>
      </c>
      <c r="C246" s="14"/>
      <c r="D246" s="74"/>
      <c r="E246" s="815" t="s">
        <v>1942</v>
      </c>
      <c r="F246" s="16" t="s">
        <v>1943</v>
      </c>
      <c r="G246" s="7"/>
      <c r="H246" s="14" t="s">
        <v>7</v>
      </c>
      <c r="I246" s="14" t="s">
        <v>50</v>
      </c>
      <c r="J246" s="90" t="str">
        <f>MID(E246,7,2)-40&amp;"/"&amp;MID(E246,9,2)&amp;"/"&amp;MID(E246,11,2)</f>
        <v>1/03/64</v>
      </c>
      <c r="K246" s="91">
        <f t="shared" ca="1" si="3"/>
        <v>58</v>
      </c>
      <c r="L246" s="14" t="s">
        <v>98</v>
      </c>
      <c r="M246" s="14" t="s">
        <v>772</v>
      </c>
      <c r="N246" s="95"/>
      <c r="O246" s="93"/>
    </row>
    <row r="247" spans="1:15">
      <c r="A247" s="7">
        <f>ROWS($A$3:A247)</f>
        <v>245</v>
      </c>
      <c r="B247" s="7">
        <f>ROWS($A$3:B247)</f>
        <v>245</v>
      </c>
      <c r="C247" s="14"/>
      <c r="D247" s="74"/>
      <c r="E247" s="815" t="s">
        <v>1944</v>
      </c>
      <c r="F247" s="16" t="s">
        <v>1945</v>
      </c>
      <c r="G247" s="17" t="s">
        <v>17</v>
      </c>
      <c r="H247" s="17"/>
      <c r="I247" s="14" t="s">
        <v>393</v>
      </c>
      <c r="J247" s="90" t="str">
        <f>MID(E247,7,2)&amp;"/"&amp;MID(E247,9,2)&amp;"/"&amp;MID(E247,11,2)</f>
        <v>21/03/95</v>
      </c>
      <c r="K247" s="91">
        <f t="shared" ca="1" si="3"/>
        <v>27</v>
      </c>
      <c r="L247" s="14" t="s">
        <v>19</v>
      </c>
      <c r="M247" s="14" t="s">
        <v>74</v>
      </c>
      <c r="N247" s="95"/>
      <c r="O247" s="93"/>
    </row>
    <row r="248" spans="1:15">
      <c r="A248" s="7">
        <f>ROWS($A$3:A248)</f>
        <v>246</v>
      </c>
      <c r="B248" s="7">
        <f>ROWS($A$3:B248)</f>
        <v>246</v>
      </c>
      <c r="C248" s="14"/>
      <c r="D248" s="74"/>
      <c r="E248" s="815" t="s">
        <v>1946</v>
      </c>
      <c r="F248" s="16" t="s">
        <v>1947</v>
      </c>
      <c r="G248" s="7"/>
      <c r="H248" s="14" t="s">
        <v>7</v>
      </c>
      <c r="I248" s="14" t="s">
        <v>393</v>
      </c>
      <c r="J248" s="90" t="str">
        <f>MID(E248,7,2)-40&amp;"/"&amp;MID(E248,9,2)&amp;"/"&amp;MID(E248,11,2)</f>
        <v>24/01/97</v>
      </c>
      <c r="K248" s="91">
        <f t="shared" ca="1" si="3"/>
        <v>25</v>
      </c>
      <c r="L248" s="14" t="s">
        <v>98</v>
      </c>
      <c r="M248" s="14" t="s">
        <v>74</v>
      </c>
      <c r="N248" s="95"/>
      <c r="O248" s="93"/>
    </row>
    <row r="249" spans="1:15">
      <c r="A249" s="7">
        <f>ROWS($A$3:A249)</f>
        <v>247</v>
      </c>
      <c r="B249" s="7">
        <f>ROWS($A$3:B249)</f>
        <v>247</v>
      </c>
      <c r="C249" s="14"/>
      <c r="D249" s="74"/>
      <c r="E249" s="815" t="s">
        <v>1948</v>
      </c>
      <c r="F249" s="16" t="s">
        <v>1949</v>
      </c>
      <c r="G249" s="7"/>
      <c r="H249" s="14" t="s">
        <v>7</v>
      </c>
      <c r="I249" s="14" t="s">
        <v>23</v>
      </c>
      <c r="J249" s="90" t="str">
        <f>MID(E249,7,2)-40&amp;"/"&amp;MID(E249,9,2)&amp;"/"&amp;MID(E249,11,2)</f>
        <v>29/12/00</v>
      </c>
      <c r="K249" s="91">
        <f t="shared" ca="1" si="3"/>
        <v>21</v>
      </c>
      <c r="L249" s="14" t="s">
        <v>98</v>
      </c>
      <c r="M249" s="72" t="s">
        <v>751</v>
      </c>
      <c r="N249" s="95"/>
      <c r="O249" s="93"/>
    </row>
    <row r="250" spans="1:15">
      <c r="A250" s="7">
        <f>ROWS($A$3:A250)</f>
        <v>248</v>
      </c>
      <c r="B250" s="7">
        <f>ROWS($A$3:B250)</f>
        <v>248</v>
      </c>
      <c r="C250" s="14">
        <v>70</v>
      </c>
      <c r="D250" s="74" t="s">
        <v>1950</v>
      </c>
      <c r="E250" s="815" t="s">
        <v>1951</v>
      </c>
      <c r="F250" s="86" t="s">
        <v>1952</v>
      </c>
      <c r="G250" s="17" t="s">
        <v>17</v>
      </c>
      <c r="H250" s="17"/>
      <c r="I250" s="14" t="s">
        <v>1953</v>
      </c>
      <c r="J250" s="90" t="str">
        <f>MID(E250,7,2)&amp;"/"&amp;MID(E250,9,2)&amp;"/"&amp;MID(E250,11,2)</f>
        <v>30/11/74</v>
      </c>
      <c r="K250" s="91">
        <f t="shared" ca="1" si="3"/>
        <v>48</v>
      </c>
      <c r="L250" s="14" t="s">
        <v>113</v>
      </c>
      <c r="M250" s="14" t="s">
        <v>42</v>
      </c>
      <c r="N250" s="95" t="s">
        <v>1184</v>
      </c>
      <c r="O250" s="93"/>
    </row>
    <row r="251" spans="1:15">
      <c r="A251" s="7">
        <f>ROWS($A$3:A251)</f>
        <v>249</v>
      </c>
      <c r="B251" s="7">
        <f>ROWS($A$3:B251)</f>
        <v>249</v>
      </c>
      <c r="C251" s="14">
        <v>71</v>
      </c>
      <c r="D251" s="74" t="s">
        <v>1954</v>
      </c>
      <c r="E251" s="815" t="s">
        <v>1955</v>
      </c>
      <c r="F251" s="70" t="s">
        <v>1956</v>
      </c>
      <c r="G251" s="71" t="s">
        <v>17</v>
      </c>
      <c r="H251" s="71"/>
      <c r="I251" s="14" t="s">
        <v>23</v>
      </c>
      <c r="J251" s="90" t="str">
        <f>MID(E251,7,2)&amp;"/"&amp;MID(E251,9,2)&amp;"/"&amp;MID(E251,11,2)</f>
        <v>21/07/82</v>
      </c>
      <c r="K251" s="91">
        <f t="shared" ca="1" si="3"/>
        <v>40</v>
      </c>
      <c r="L251" s="14" t="s">
        <v>98</v>
      </c>
      <c r="M251" s="92" t="s">
        <v>342</v>
      </c>
      <c r="N251" s="95" t="s">
        <v>1184</v>
      </c>
      <c r="O251" s="93"/>
    </row>
    <row r="252" spans="1:15">
      <c r="A252" s="7">
        <f>ROWS($A$3:A252)</f>
        <v>250</v>
      </c>
      <c r="B252" s="7">
        <f>ROWS($A$3:B252)</f>
        <v>250</v>
      </c>
      <c r="C252" s="14"/>
      <c r="D252" s="74"/>
      <c r="E252" s="815" t="s">
        <v>1957</v>
      </c>
      <c r="F252" s="16" t="s">
        <v>1958</v>
      </c>
      <c r="G252" s="17" t="s">
        <v>17</v>
      </c>
      <c r="H252" s="17"/>
      <c r="I252" s="14" t="s">
        <v>23</v>
      </c>
      <c r="J252" s="90" t="str">
        <f>MID(E252,7,2)&amp;"/"&amp;MID(E252,9,2)&amp;"/"&amp;MID(E252,11,2)</f>
        <v>14/09/86</v>
      </c>
      <c r="K252" s="91">
        <f t="shared" ca="1" si="3"/>
        <v>36</v>
      </c>
      <c r="L252" s="14" t="s">
        <v>19</v>
      </c>
      <c r="M252" s="14" t="s">
        <v>42</v>
      </c>
      <c r="N252" s="95"/>
      <c r="O252" s="93"/>
    </row>
    <row r="253" spans="1:15">
      <c r="A253" s="7">
        <f>ROWS($A$3:A253)</f>
        <v>251</v>
      </c>
      <c r="B253" s="7">
        <f>ROWS($A$3:B253)</f>
        <v>251</v>
      </c>
      <c r="C253" s="14"/>
      <c r="D253" s="74"/>
      <c r="E253" s="815" t="s">
        <v>1961</v>
      </c>
      <c r="F253" s="16" t="s">
        <v>1962</v>
      </c>
      <c r="G253" s="7"/>
      <c r="H253" s="14" t="s">
        <v>7</v>
      </c>
      <c r="I253" s="14" t="s">
        <v>23</v>
      </c>
      <c r="J253" s="90" t="str">
        <f>MID(E253,7,2)-40&amp;"/"&amp;MID(E253,9,2)&amp;"/"&amp;MID(E253,11,2)</f>
        <v>24/09/93</v>
      </c>
      <c r="K253" s="91">
        <f t="shared" ca="1" si="3"/>
        <v>29</v>
      </c>
      <c r="L253" s="14" t="s">
        <v>19</v>
      </c>
      <c r="M253" s="14" t="s">
        <v>42</v>
      </c>
      <c r="N253" s="95"/>
      <c r="O253" s="93"/>
    </row>
    <row r="254" spans="1:15">
      <c r="A254" s="7">
        <f>ROWS($A$3:A254)</f>
        <v>252</v>
      </c>
      <c r="B254" s="7">
        <f>ROWS($A$3:B254)</f>
        <v>252</v>
      </c>
      <c r="C254" s="14">
        <v>72</v>
      </c>
      <c r="D254" s="74" t="s">
        <v>1963</v>
      </c>
      <c r="E254" s="815" t="s">
        <v>1964</v>
      </c>
      <c r="F254" s="70" t="s">
        <v>1965</v>
      </c>
      <c r="G254" s="71" t="s">
        <v>17</v>
      </c>
      <c r="H254" s="71"/>
      <c r="I254" s="14" t="s">
        <v>23</v>
      </c>
      <c r="J254" s="90" t="str">
        <f>MID(E254,7,2)&amp;"/"&amp;MID(E254,9,2)&amp;"/"&amp;MID(E254,11,2)</f>
        <v>15/08/61</v>
      </c>
      <c r="K254" s="91">
        <f t="shared" ca="1" si="3"/>
        <v>61</v>
      </c>
      <c r="L254" s="14" t="s">
        <v>113</v>
      </c>
      <c r="M254" s="14" t="s">
        <v>772</v>
      </c>
      <c r="N254" s="95" t="s">
        <v>1966</v>
      </c>
      <c r="O254" s="93"/>
    </row>
    <row r="255" spans="1:15">
      <c r="A255" s="7">
        <f>ROWS($A$3:A255)</f>
        <v>253</v>
      </c>
      <c r="B255" s="7">
        <f>ROWS($A$3:B255)</f>
        <v>253</v>
      </c>
      <c r="C255" s="14"/>
      <c r="D255" s="74"/>
      <c r="E255" s="815" t="s">
        <v>1967</v>
      </c>
      <c r="F255" s="16" t="s">
        <v>1968</v>
      </c>
      <c r="G255" s="7"/>
      <c r="H255" s="14" t="s">
        <v>7</v>
      </c>
      <c r="I255" s="14" t="s">
        <v>1969</v>
      </c>
      <c r="J255" s="90" t="str">
        <f>MID(E255,7,2)-40&amp;"/"&amp;MID(E255,9,2)&amp;"/"&amp;MID(E255,11,2)</f>
        <v>9/10/67</v>
      </c>
      <c r="K255" s="91">
        <f t="shared" ca="1" si="3"/>
        <v>55</v>
      </c>
      <c r="L255" s="14" t="s">
        <v>24</v>
      </c>
      <c r="M255" s="14" t="s">
        <v>772</v>
      </c>
      <c r="N255" s="95"/>
      <c r="O255" s="93"/>
    </row>
    <row r="256" spans="1:15">
      <c r="A256" s="7">
        <f>ROWS($A$3:A256)</f>
        <v>254</v>
      </c>
      <c r="B256" s="7">
        <f>ROWS($A$3:B256)</f>
        <v>254</v>
      </c>
      <c r="C256" s="14"/>
      <c r="D256" s="74"/>
      <c r="E256" s="815" t="s">
        <v>1970</v>
      </c>
      <c r="F256" s="16" t="s">
        <v>1971</v>
      </c>
      <c r="G256" s="17" t="s">
        <v>17</v>
      </c>
      <c r="H256" s="17"/>
      <c r="I256" s="14" t="s">
        <v>23</v>
      </c>
      <c r="J256" s="90" t="str">
        <f>MID(E256,7,2)&amp;"/"&amp;MID(E256,9,2)&amp;"/"&amp;MID(E256,11,2)</f>
        <v>02/05/98</v>
      </c>
      <c r="K256" s="91">
        <f t="shared" ca="1" si="3"/>
        <v>24</v>
      </c>
      <c r="L256" s="14" t="s">
        <v>46</v>
      </c>
      <c r="M256" s="14" t="s">
        <v>798</v>
      </c>
      <c r="N256" s="95"/>
      <c r="O256" s="93"/>
    </row>
    <row r="257" spans="1:15">
      <c r="A257" s="7">
        <f>ROWS($A$3:A257)</f>
        <v>255</v>
      </c>
      <c r="B257" s="7">
        <f>ROWS($A$3:B257)</f>
        <v>255</v>
      </c>
      <c r="C257" s="14"/>
      <c r="D257" s="74"/>
      <c r="E257" s="815" t="s">
        <v>1972</v>
      </c>
      <c r="F257" s="16" t="s">
        <v>1973</v>
      </c>
      <c r="G257" s="7"/>
      <c r="H257" s="14" t="s">
        <v>7</v>
      </c>
      <c r="I257" s="14" t="s">
        <v>23</v>
      </c>
      <c r="J257" s="90" t="str">
        <f>MID(E257,7,2)-40&amp;"/"&amp;MID(E257,9,2)&amp;"/"&amp;MID(E257,11,2)</f>
        <v>2/04/01</v>
      </c>
      <c r="K257" s="91">
        <f t="shared" ca="1" si="3"/>
        <v>21</v>
      </c>
      <c r="L257" s="14" t="s">
        <v>19</v>
      </c>
      <c r="M257" s="14" t="s">
        <v>42</v>
      </c>
      <c r="N257" s="95"/>
      <c r="O257" s="93"/>
    </row>
    <row r="258" spans="1:15">
      <c r="A258" s="7">
        <f>ROWS($A$3:A258)</f>
        <v>256</v>
      </c>
      <c r="B258" s="7">
        <f>ROWS($A$3:B258)</f>
        <v>256</v>
      </c>
      <c r="C258" s="14"/>
      <c r="D258" s="74"/>
      <c r="E258" s="815" t="s">
        <v>1974</v>
      </c>
      <c r="F258" s="16" t="s">
        <v>1975</v>
      </c>
      <c r="G258" s="17" t="s">
        <v>17</v>
      </c>
      <c r="H258" s="17"/>
      <c r="I258" s="14" t="s">
        <v>23</v>
      </c>
      <c r="J258" s="90" t="str">
        <f>MID(E258,7,2)&amp;"/"&amp;MID(E258,9,2)&amp;"/"&amp;MID(E258,11,2)</f>
        <v>14/07/03</v>
      </c>
      <c r="K258" s="91">
        <f t="shared" ca="1" si="3"/>
        <v>19</v>
      </c>
      <c r="L258" s="14" t="s">
        <v>19</v>
      </c>
      <c r="M258" s="72" t="s">
        <v>751</v>
      </c>
      <c r="N258" s="95"/>
      <c r="O258" s="93"/>
    </row>
    <row r="259" spans="1:15">
      <c r="A259" s="7">
        <f>ROWS($A$3:A259)</f>
        <v>257</v>
      </c>
      <c r="B259" s="7">
        <f>ROWS($A$3:B259)</f>
        <v>257</v>
      </c>
      <c r="C259" s="14">
        <v>73</v>
      </c>
      <c r="D259" s="74" t="s">
        <v>1976</v>
      </c>
      <c r="E259" s="815" t="s">
        <v>1977</v>
      </c>
      <c r="F259" s="70" t="s">
        <v>1978</v>
      </c>
      <c r="G259" s="7"/>
      <c r="H259" s="14" t="s">
        <v>7</v>
      </c>
      <c r="I259" s="14" t="s">
        <v>771</v>
      </c>
      <c r="J259" s="90" t="str">
        <f>MID(E259,7,2)-40&amp;"/"&amp;MID(E259,9,2)&amp;"/"&amp;MID(E259,11,2)</f>
        <v>1/02/34</v>
      </c>
      <c r="K259" s="91">
        <f t="shared" ca="1" si="3"/>
        <v>88</v>
      </c>
      <c r="L259" s="14" t="s">
        <v>113</v>
      </c>
      <c r="M259" s="14" t="s">
        <v>772</v>
      </c>
      <c r="N259" s="95"/>
      <c r="O259" s="93"/>
    </row>
    <row r="260" spans="1:15">
      <c r="A260" s="7">
        <f>ROWS($A$3:A260)</f>
        <v>258</v>
      </c>
      <c r="B260" s="7">
        <f>ROWS($A$3:B260)</f>
        <v>258</v>
      </c>
      <c r="C260" s="14">
        <v>74</v>
      </c>
      <c r="D260" s="74" t="s">
        <v>1979</v>
      </c>
      <c r="E260" s="815" t="s">
        <v>1980</v>
      </c>
      <c r="F260" s="70" t="s">
        <v>1981</v>
      </c>
      <c r="G260" s="71" t="s">
        <v>17</v>
      </c>
      <c r="H260" s="71"/>
      <c r="I260" s="14" t="s">
        <v>23</v>
      </c>
      <c r="J260" s="90" t="str">
        <f>MID(E260,7,2)&amp;"/"&amp;MID(E260,9,2)&amp;"/"&amp;MID(E260,11,2)</f>
        <v>09/08/72</v>
      </c>
      <c r="K260" s="91">
        <f t="shared" ref="K260:K323" ca="1" si="4">ROUNDDOWN(YEARFRAC(J260,TODAY(),1),0)</f>
        <v>50</v>
      </c>
      <c r="L260" s="14" t="s">
        <v>24</v>
      </c>
      <c r="M260" s="14" t="s">
        <v>772</v>
      </c>
      <c r="N260" s="95" t="s">
        <v>1982</v>
      </c>
      <c r="O260" s="93"/>
    </row>
    <row r="261" spans="1:15">
      <c r="A261" s="7">
        <f>ROWS($A$3:A261)</f>
        <v>259</v>
      </c>
      <c r="B261" s="7">
        <f>ROWS($A$3:B261)</f>
        <v>259</v>
      </c>
      <c r="C261" s="14"/>
      <c r="D261" s="74"/>
      <c r="E261" s="815" t="s">
        <v>1983</v>
      </c>
      <c r="F261" s="16" t="s">
        <v>1984</v>
      </c>
      <c r="G261" s="7"/>
      <c r="H261" s="14" t="s">
        <v>7</v>
      </c>
      <c r="I261" s="14" t="s">
        <v>1331</v>
      </c>
      <c r="J261" s="90" t="str">
        <f>MID(E261,7,2)-40&amp;"/"&amp;MID(E261,9,2)&amp;"/"&amp;MID(E261,11,2)</f>
        <v>13/10/71</v>
      </c>
      <c r="K261" s="91">
        <f t="shared" ca="1" si="4"/>
        <v>51</v>
      </c>
      <c r="L261" s="14" t="s">
        <v>24</v>
      </c>
      <c r="M261" s="14" t="s">
        <v>772</v>
      </c>
      <c r="N261" s="95"/>
      <c r="O261" s="93"/>
    </row>
    <row r="262" spans="1:15">
      <c r="A262" s="7">
        <f>ROWS($A$3:A262)</f>
        <v>260</v>
      </c>
      <c r="B262" s="7">
        <f>ROWS($A$3:B262)</f>
        <v>260</v>
      </c>
      <c r="C262" s="14"/>
      <c r="D262" s="74"/>
      <c r="E262" s="815" t="s">
        <v>1985</v>
      </c>
      <c r="F262" s="16" t="s">
        <v>1986</v>
      </c>
      <c r="G262" s="7"/>
      <c r="H262" s="14" t="s">
        <v>7</v>
      </c>
      <c r="I262" s="14" t="s">
        <v>1987</v>
      </c>
      <c r="J262" s="90" t="str">
        <f>MID(E262,7,2)-40&amp;"/"&amp;MID(E262,9,2)&amp;"/"&amp;MID(E262,11,2)</f>
        <v>27/11/96</v>
      </c>
      <c r="K262" s="91">
        <f t="shared" ca="1" si="4"/>
        <v>26</v>
      </c>
      <c r="L262" s="14" t="s">
        <v>19</v>
      </c>
      <c r="M262" s="14" t="s">
        <v>74</v>
      </c>
      <c r="N262" s="95"/>
      <c r="O262" s="93"/>
    </row>
    <row r="263" spans="1:15">
      <c r="A263" s="7">
        <f>ROWS($A$3:A263)</f>
        <v>261</v>
      </c>
      <c r="B263" s="7">
        <f>ROWS($A$3:B263)</f>
        <v>261</v>
      </c>
      <c r="C263" s="14"/>
      <c r="D263" s="74"/>
      <c r="E263" s="815" t="s">
        <v>1988</v>
      </c>
      <c r="F263" s="16" t="s">
        <v>1989</v>
      </c>
      <c r="G263" s="7"/>
      <c r="H263" s="14" t="s">
        <v>7</v>
      </c>
      <c r="I263" s="14" t="s">
        <v>23</v>
      </c>
      <c r="J263" s="90" t="str">
        <f>MID(E263,7,2)-40&amp;"/"&amp;MID(E263,9,2)&amp;"/"&amp;MID(E263,11,2)</f>
        <v>20/02/99</v>
      </c>
      <c r="K263" s="91">
        <f t="shared" ca="1" si="4"/>
        <v>23</v>
      </c>
      <c r="L263" s="14" t="s">
        <v>19</v>
      </c>
      <c r="M263" s="14" t="s">
        <v>74</v>
      </c>
      <c r="N263" s="95"/>
      <c r="O263" s="93"/>
    </row>
    <row r="264" spans="1:15">
      <c r="A264" s="7">
        <f>ROWS($A$3:A264)</f>
        <v>262</v>
      </c>
      <c r="B264" s="7">
        <f>ROWS($A$3:B264)</f>
        <v>262</v>
      </c>
      <c r="C264" s="14"/>
      <c r="D264" s="74"/>
      <c r="E264" s="815" t="s">
        <v>1990</v>
      </c>
      <c r="F264" s="16" t="s">
        <v>1991</v>
      </c>
      <c r="G264" s="7"/>
      <c r="H264" s="14" t="s">
        <v>7</v>
      </c>
      <c r="I264" s="14" t="s">
        <v>23</v>
      </c>
      <c r="J264" s="90" t="str">
        <f>MID(E264,7,2)-40&amp;"/"&amp;MID(E264,9,2)&amp;"/"&amp;MID(E264,11,2)</f>
        <v>29/04/01</v>
      </c>
      <c r="K264" s="91">
        <f t="shared" ca="1" si="4"/>
        <v>21</v>
      </c>
      <c r="L264" s="14" t="s">
        <v>19</v>
      </c>
      <c r="M264" s="14" t="s">
        <v>42</v>
      </c>
      <c r="N264" s="95"/>
      <c r="O264" s="93"/>
    </row>
    <row r="265" spans="1:15">
      <c r="A265" s="7">
        <f>ROWS($A$3:A265)</f>
        <v>263</v>
      </c>
      <c r="B265" s="7">
        <f>ROWS($A$3:B265)</f>
        <v>263</v>
      </c>
      <c r="C265" s="14"/>
      <c r="D265" s="74"/>
      <c r="E265" s="815" t="s">
        <v>1992</v>
      </c>
      <c r="F265" s="16" t="s">
        <v>1993</v>
      </c>
      <c r="G265" s="17" t="s">
        <v>17</v>
      </c>
      <c r="H265" s="17"/>
      <c r="I265" s="14" t="s">
        <v>23</v>
      </c>
      <c r="J265" s="90" t="str">
        <f>MID(E265,7,2)&amp;"/"&amp;MID(E265,9,2)&amp;"/"&amp;MID(E265,11,2)</f>
        <v>23/08/02</v>
      </c>
      <c r="K265" s="91">
        <f t="shared" ca="1" si="4"/>
        <v>20</v>
      </c>
      <c r="L265" s="14" t="s">
        <v>19</v>
      </c>
      <c r="M265" s="72" t="s">
        <v>751</v>
      </c>
      <c r="N265" s="95"/>
      <c r="O265" s="93"/>
    </row>
    <row r="266" spans="1:15">
      <c r="A266" s="7">
        <f>ROWS($A$3:A266)</f>
        <v>264</v>
      </c>
      <c r="B266" s="7">
        <f>ROWS($A$3:B266)</f>
        <v>264</v>
      </c>
      <c r="C266" s="14"/>
      <c r="D266" s="74"/>
      <c r="E266" s="815" t="s">
        <v>1994</v>
      </c>
      <c r="F266" s="16" t="s">
        <v>1995</v>
      </c>
      <c r="G266" s="7"/>
      <c r="H266" s="14" t="s">
        <v>7</v>
      </c>
      <c r="I266" s="14" t="s">
        <v>23</v>
      </c>
      <c r="J266" s="90" t="str">
        <f>MID(E266,7,2)-40&amp;"/"&amp;MID(E266,9,2)&amp;"/"&amp;MID(E266,11,2)</f>
        <v>7/07/04</v>
      </c>
      <c r="K266" s="91">
        <f t="shared" ca="1" si="4"/>
        <v>18</v>
      </c>
      <c r="L266" s="14" t="s">
        <v>19</v>
      </c>
      <c r="M266" s="72" t="s">
        <v>751</v>
      </c>
      <c r="N266" s="95"/>
      <c r="O266" s="93"/>
    </row>
    <row r="267" spans="1:15">
      <c r="A267" s="7">
        <f>ROWS($A$3:A267)</f>
        <v>265</v>
      </c>
      <c r="B267" s="7">
        <f>ROWS($A$3:B267)</f>
        <v>265</v>
      </c>
      <c r="C267" s="14"/>
      <c r="D267" s="74"/>
      <c r="E267" s="815" t="s">
        <v>1996</v>
      </c>
      <c r="F267" s="16" t="s">
        <v>1997</v>
      </c>
      <c r="G267" s="17" t="s">
        <v>17</v>
      </c>
      <c r="H267" s="17"/>
      <c r="I267" s="14" t="s">
        <v>23</v>
      </c>
      <c r="J267" s="90" t="str">
        <f>MID(E267,7,2)&amp;"/"&amp;MID(E267,9,2)&amp;"/"&amp;MID(E267,11,2)</f>
        <v>10/09/07</v>
      </c>
      <c r="K267" s="91">
        <f t="shared" ca="1" si="4"/>
        <v>15</v>
      </c>
      <c r="L267" s="14" t="s">
        <v>113</v>
      </c>
      <c r="M267" s="72" t="s">
        <v>751</v>
      </c>
      <c r="N267" s="95"/>
      <c r="O267" s="93"/>
    </row>
    <row r="268" spans="1:15">
      <c r="A268" s="7">
        <f>ROWS($A$3:A268)</f>
        <v>266</v>
      </c>
      <c r="B268" s="7">
        <f>ROWS($A$3:B268)</f>
        <v>266</v>
      </c>
      <c r="C268" s="14">
        <v>75</v>
      </c>
      <c r="D268" s="74" t="s">
        <v>1998</v>
      </c>
      <c r="E268" s="815" t="s">
        <v>1999</v>
      </c>
      <c r="F268" s="70" t="s">
        <v>2000</v>
      </c>
      <c r="G268" s="71" t="s">
        <v>17</v>
      </c>
      <c r="H268" s="71"/>
      <c r="I268" s="14" t="s">
        <v>23</v>
      </c>
      <c r="J268" s="90" t="str">
        <f>MID(E268,7,2)&amp;"/"&amp;MID(E268,9,2)&amp;"/"&amp;MID(E268,11,2)</f>
        <v>12/09/59</v>
      </c>
      <c r="K268" s="91">
        <f t="shared" ca="1" si="4"/>
        <v>63</v>
      </c>
      <c r="L268" s="14" t="s">
        <v>24</v>
      </c>
      <c r="M268" s="14" t="s">
        <v>42</v>
      </c>
      <c r="N268" s="95" t="s">
        <v>2001</v>
      </c>
      <c r="O268" s="93"/>
    </row>
    <row r="269" spans="1:15">
      <c r="A269" s="7">
        <f>ROWS($A$3:A269)</f>
        <v>267</v>
      </c>
      <c r="B269" s="7">
        <f>ROWS($A$3:B269)</f>
        <v>267</v>
      </c>
      <c r="C269" s="14"/>
      <c r="D269" s="74"/>
      <c r="E269" s="815" t="s">
        <v>2002</v>
      </c>
      <c r="F269" s="16" t="s">
        <v>2003</v>
      </c>
      <c r="G269" s="7"/>
      <c r="H269" s="14" t="s">
        <v>7</v>
      </c>
      <c r="I269" s="14" t="s">
        <v>2004</v>
      </c>
      <c r="J269" s="90" t="str">
        <f>MID(E269,7,2)-40&amp;"/"&amp;MID(E269,9,2)&amp;"/"&amp;MID(E269,11,2)</f>
        <v>1/02/51</v>
      </c>
      <c r="K269" s="91">
        <f t="shared" ca="1" si="4"/>
        <v>71</v>
      </c>
      <c r="L269" s="14" t="s">
        <v>24</v>
      </c>
      <c r="M269" s="14" t="s">
        <v>42</v>
      </c>
      <c r="N269" s="95"/>
      <c r="O269" s="93"/>
    </row>
    <row r="270" spans="1:15">
      <c r="A270" s="7">
        <f>ROWS($A$3:A270)</f>
        <v>268</v>
      </c>
      <c r="B270" s="7">
        <f>ROWS($A$3:B270)</f>
        <v>268</v>
      </c>
      <c r="C270" s="14"/>
      <c r="D270" s="74"/>
      <c r="E270" s="815" t="s">
        <v>2005</v>
      </c>
      <c r="F270" s="16" t="s">
        <v>2006</v>
      </c>
      <c r="G270" s="7"/>
      <c r="H270" s="14" t="s">
        <v>7</v>
      </c>
      <c r="I270" s="14" t="s">
        <v>23</v>
      </c>
      <c r="J270" s="90" t="str">
        <f>MID(E270,7,2)-40&amp;"/"&amp;MID(E270,9,2)&amp;"/"&amp;MID(E270,11,2)</f>
        <v>15/08/96</v>
      </c>
      <c r="K270" s="91">
        <f t="shared" ca="1" si="4"/>
        <v>26</v>
      </c>
      <c r="L270" s="14" t="s">
        <v>98</v>
      </c>
      <c r="M270" s="72" t="s">
        <v>751</v>
      </c>
      <c r="N270" s="95"/>
      <c r="O270" s="93"/>
    </row>
    <row r="271" spans="1:15">
      <c r="A271" s="7">
        <f>ROWS($A$3:A271)</f>
        <v>269</v>
      </c>
      <c r="B271" s="7">
        <f>ROWS($A$3:B271)</f>
        <v>269</v>
      </c>
      <c r="C271" s="14">
        <v>76</v>
      </c>
      <c r="D271" s="74" t="s">
        <v>2007</v>
      </c>
      <c r="E271" s="12" t="s">
        <v>2008</v>
      </c>
      <c r="F271" s="70" t="s">
        <v>2009</v>
      </c>
      <c r="G271" s="71" t="s">
        <v>17</v>
      </c>
      <c r="H271" s="71"/>
      <c r="I271" s="14" t="s">
        <v>23</v>
      </c>
      <c r="J271" s="90" t="str">
        <f>MID(E271,7,2)-10&amp;"/"&amp;MID(E271,9,2)&amp;"/"&amp;MID(E271,11,2)</f>
        <v>7/05/86</v>
      </c>
      <c r="K271" s="91">
        <f t="shared" ca="1" si="4"/>
        <v>36</v>
      </c>
      <c r="L271" s="14" t="s">
        <v>19</v>
      </c>
      <c r="M271" s="14" t="s">
        <v>42</v>
      </c>
      <c r="N271" s="95" t="s">
        <v>2010</v>
      </c>
      <c r="O271" s="93"/>
    </row>
    <row r="272" spans="1:15">
      <c r="A272" s="7">
        <f>ROWS($A$3:A272)</f>
        <v>270</v>
      </c>
      <c r="B272" s="7">
        <f>ROWS($A$3:B272)</f>
        <v>270</v>
      </c>
      <c r="C272" s="14"/>
      <c r="D272" s="74"/>
      <c r="E272" s="815" t="s">
        <v>2011</v>
      </c>
      <c r="F272" s="16" t="s">
        <v>2012</v>
      </c>
      <c r="G272" s="7"/>
      <c r="H272" s="14" t="s">
        <v>7</v>
      </c>
      <c r="I272" s="14" t="s">
        <v>2013</v>
      </c>
      <c r="J272" s="90" t="str">
        <f>MID(E272,7,2)-40&amp;"/"&amp;MID(E272,9,2)&amp;"/"&amp;MID(E272,11,2)</f>
        <v>28/05/91</v>
      </c>
      <c r="K272" s="91">
        <f t="shared" ca="1" si="4"/>
        <v>31</v>
      </c>
      <c r="L272" s="14" t="s">
        <v>19</v>
      </c>
      <c r="M272" s="14" t="s">
        <v>42</v>
      </c>
      <c r="N272" s="95"/>
      <c r="O272" s="93"/>
    </row>
    <row r="273" spans="1:15">
      <c r="A273" s="7">
        <f>ROWS($A$3:A273)</f>
        <v>271</v>
      </c>
      <c r="B273" s="7">
        <f>ROWS($A$3:B273)</f>
        <v>271</v>
      </c>
      <c r="C273" s="14"/>
      <c r="D273" s="74"/>
      <c r="E273" s="815" t="s">
        <v>2014</v>
      </c>
      <c r="F273" s="117" t="s">
        <v>2015</v>
      </c>
      <c r="G273" s="17" t="s">
        <v>17</v>
      </c>
      <c r="H273" s="17"/>
      <c r="I273" s="14" t="s">
        <v>23</v>
      </c>
      <c r="J273" s="90" t="str">
        <f>MID(E273,7,2)&amp;"/"&amp;MID(E273,9,2)&amp;"/"&amp;MID(E273,11,2)</f>
        <v>02/02/16</v>
      </c>
      <c r="K273" s="91">
        <f t="shared" ca="1" si="4"/>
        <v>6</v>
      </c>
      <c r="L273" s="94" t="s">
        <v>51</v>
      </c>
      <c r="M273" s="14" t="s">
        <v>798</v>
      </c>
      <c r="N273" s="95"/>
      <c r="O273" s="93"/>
    </row>
    <row r="274" spans="1:15">
      <c r="A274" s="7">
        <f>ROWS($A$3:A274)</f>
        <v>272</v>
      </c>
      <c r="B274" s="7">
        <f>ROWS($A$3:B274)</f>
        <v>272</v>
      </c>
      <c r="C274" s="14"/>
      <c r="D274" s="74"/>
      <c r="E274" s="12" t="s">
        <v>2421</v>
      </c>
      <c r="F274" s="16" t="s">
        <v>2422</v>
      </c>
      <c r="G274" s="17" t="s">
        <v>17</v>
      </c>
      <c r="H274" s="17"/>
      <c r="I274" s="14" t="s">
        <v>23</v>
      </c>
      <c r="J274" s="90">
        <v>42933</v>
      </c>
      <c r="K274" s="91">
        <f t="shared" ca="1" si="4"/>
        <v>5</v>
      </c>
      <c r="L274" s="94" t="s">
        <v>51</v>
      </c>
      <c r="M274" s="14" t="s">
        <v>798</v>
      </c>
      <c r="N274" s="95"/>
      <c r="O274" s="93"/>
    </row>
    <row r="275" spans="1:15">
      <c r="A275" s="7">
        <f>ROWS($A$3:A275)</f>
        <v>273</v>
      </c>
      <c r="B275" s="7">
        <f>ROWS($A$3:B275)</f>
        <v>273</v>
      </c>
      <c r="C275" s="14"/>
      <c r="D275" s="74"/>
      <c r="E275" s="12" t="s">
        <v>2423</v>
      </c>
      <c r="F275" s="16" t="s">
        <v>2017</v>
      </c>
      <c r="G275" s="17" t="s">
        <v>17</v>
      </c>
      <c r="H275" s="17"/>
      <c r="I275" s="14" t="s">
        <v>23</v>
      </c>
      <c r="J275" s="90">
        <v>43782</v>
      </c>
      <c r="K275" s="91">
        <f t="shared" ca="1" si="4"/>
        <v>3</v>
      </c>
      <c r="L275" s="94" t="s">
        <v>51</v>
      </c>
      <c r="M275" s="14" t="s">
        <v>798</v>
      </c>
      <c r="N275" s="95"/>
      <c r="O275" s="93"/>
    </row>
    <row r="276" spans="1:15">
      <c r="A276" s="7">
        <f>ROWS($A$3:A276)</f>
        <v>274</v>
      </c>
      <c r="B276" s="7">
        <f>ROWS($A$3:B276)</f>
        <v>274</v>
      </c>
      <c r="C276" s="14">
        <v>77</v>
      </c>
      <c r="D276" s="74" t="s">
        <v>2018</v>
      </c>
      <c r="E276" s="815" t="s">
        <v>2019</v>
      </c>
      <c r="F276" s="70" t="s">
        <v>2020</v>
      </c>
      <c r="G276" s="71" t="s">
        <v>17</v>
      </c>
      <c r="H276" s="71"/>
      <c r="I276" s="14" t="s">
        <v>23</v>
      </c>
      <c r="J276" s="90" t="str">
        <f>MID(E276,7,2)&amp;"/"&amp;MID(E276,9,2)&amp;"/"&amp;MID(E276,11,2)</f>
        <v>08/01/40</v>
      </c>
      <c r="K276" s="91">
        <f t="shared" ca="1" si="4"/>
        <v>82</v>
      </c>
      <c r="L276" s="14" t="s">
        <v>19</v>
      </c>
      <c r="M276" s="14" t="s">
        <v>772</v>
      </c>
      <c r="N276" s="95" t="s">
        <v>1184</v>
      </c>
      <c r="O276" s="93"/>
    </row>
    <row r="277" spans="1:15">
      <c r="A277" s="7">
        <f>ROWS($A$3:A277)</f>
        <v>275</v>
      </c>
      <c r="B277" s="7">
        <f>ROWS($A$3:B277)</f>
        <v>275</v>
      </c>
      <c r="C277" s="14"/>
      <c r="D277" s="74"/>
      <c r="E277" s="815" t="s">
        <v>2021</v>
      </c>
      <c r="F277" s="16" t="s">
        <v>2022</v>
      </c>
      <c r="G277" s="7"/>
      <c r="H277" s="14" t="s">
        <v>7</v>
      </c>
      <c r="I277" s="14" t="s">
        <v>1481</v>
      </c>
      <c r="J277" s="90" t="str">
        <f>MID(E277,7,2)-40&amp;"/"&amp;MID(E277,9,2)&amp;"/"&amp;MID(E277,11,2)</f>
        <v>9/08/39</v>
      </c>
      <c r="K277" s="91">
        <f t="shared" ca="1" si="4"/>
        <v>83</v>
      </c>
      <c r="L277" s="14" t="s">
        <v>24</v>
      </c>
      <c r="M277" s="14" t="s">
        <v>772</v>
      </c>
      <c r="N277" s="95"/>
      <c r="O277" s="93"/>
    </row>
    <row r="278" spans="1:15">
      <c r="A278" s="7">
        <f>ROWS($A$3:A278)</f>
        <v>276</v>
      </c>
      <c r="B278" s="7">
        <f>ROWS($A$3:B278)</f>
        <v>276</v>
      </c>
      <c r="C278" s="14">
        <v>78</v>
      </c>
      <c r="D278" s="74" t="s">
        <v>2023</v>
      </c>
      <c r="E278" s="815" t="s">
        <v>2024</v>
      </c>
      <c r="F278" s="70" t="s">
        <v>2025</v>
      </c>
      <c r="G278" s="71" t="s">
        <v>17</v>
      </c>
      <c r="H278" s="71"/>
      <c r="I278" s="14" t="s">
        <v>23</v>
      </c>
      <c r="J278" s="90" t="str">
        <f>MID(E278,7,2)&amp;"/"&amp;MID(E278,9,2)&amp;"/"&amp;MID(E278,11,2)</f>
        <v>29/05/75</v>
      </c>
      <c r="K278" s="91">
        <f t="shared" ca="1" si="4"/>
        <v>47</v>
      </c>
      <c r="L278" s="14" t="s">
        <v>19</v>
      </c>
      <c r="M278" s="14" t="s">
        <v>772</v>
      </c>
      <c r="N278" s="95" t="s">
        <v>1184</v>
      </c>
      <c r="O278" s="93"/>
    </row>
    <row r="279" spans="1:15">
      <c r="A279" s="7">
        <f>ROWS($A$3:A279)</f>
        <v>277</v>
      </c>
      <c r="B279" s="7">
        <f>ROWS($A$3:B279)</f>
        <v>277</v>
      </c>
      <c r="C279" s="14"/>
      <c r="D279" s="74"/>
      <c r="E279" s="815" t="s">
        <v>2026</v>
      </c>
      <c r="F279" s="16" t="s">
        <v>2027</v>
      </c>
      <c r="G279" s="7"/>
      <c r="H279" s="14" t="s">
        <v>7</v>
      </c>
      <c r="I279" s="14" t="s">
        <v>2028</v>
      </c>
      <c r="J279" s="90" t="str">
        <f>MID(E279,7,2)-40&amp;"/"&amp;MID(E279,9,2)&amp;"/"&amp;MID(E279,11,2)</f>
        <v>8/09/79</v>
      </c>
      <c r="K279" s="91">
        <f t="shared" ca="1" si="4"/>
        <v>43</v>
      </c>
      <c r="L279" s="14" t="s">
        <v>19</v>
      </c>
      <c r="M279" s="14" t="s">
        <v>772</v>
      </c>
      <c r="N279" s="95"/>
      <c r="O279" s="93"/>
    </row>
    <row r="280" spans="1:15">
      <c r="A280" s="7">
        <f>ROWS($A$3:A280)</f>
        <v>278</v>
      </c>
      <c r="B280" s="7">
        <f>ROWS($A$3:B280)</f>
        <v>278</v>
      </c>
      <c r="C280" s="14"/>
      <c r="D280" s="74"/>
      <c r="E280" s="815" t="s">
        <v>2029</v>
      </c>
      <c r="F280" s="16" t="s">
        <v>2030</v>
      </c>
      <c r="G280" s="7"/>
      <c r="H280" s="14" t="s">
        <v>7</v>
      </c>
      <c r="I280" s="14" t="s">
        <v>722</v>
      </c>
      <c r="J280" s="90" t="str">
        <f>MID(E280,7,2)-40&amp;"/"&amp;MID(E280,9,2)&amp;"/"&amp;MID(E280,11,2)</f>
        <v>13/01/05</v>
      </c>
      <c r="K280" s="91">
        <f t="shared" ca="1" si="4"/>
        <v>17</v>
      </c>
      <c r="L280" s="14" t="s">
        <v>24</v>
      </c>
      <c r="M280" s="72" t="s">
        <v>751</v>
      </c>
      <c r="N280" s="95"/>
      <c r="O280" s="93"/>
    </row>
    <row r="281" spans="1:15">
      <c r="A281" s="7">
        <f>ROWS($A$3:A281)</f>
        <v>279</v>
      </c>
      <c r="B281" s="7">
        <f>ROWS($A$3:B281)</f>
        <v>279</v>
      </c>
      <c r="C281" s="14"/>
      <c r="D281" s="74"/>
      <c r="E281" s="815" t="s">
        <v>2031</v>
      </c>
      <c r="F281" s="16" t="s">
        <v>2032</v>
      </c>
      <c r="G281" s="7"/>
      <c r="H281" s="14" t="s">
        <v>7</v>
      </c>
      <c r="I281" s="14" t="s">
        <v>23</v>
      </c>
      <c r="J281" s="90" t="str">
        <f>MID(E281,7,2)-40&amp;"/"&amp;MID(E281,9,2)&amp;"/"&amp;MID(E281,11,2)</f>
        <v>17/03/07</v>
      </c>
      <c r="K281" s="91">
        <f t="shared" ca="1" si="4"/>
        <v>15</v>
      </c>
      <c r="L281" s="92" t="s">
        <v>24</v>
      </c>
      <c r="M281" s="72" t="s">
        <v>751</v>
      </c>
      <c r="N281" s="95"/>
      <c r="O281" s="93"/>
    </row>
    <row r="282" spans="1:15">
      <c r="A282" s="7">
        <f>ROWS($A$3:A282)</f>
        <v>280</v>
      </c>
      <c r="B282" s="7">
        <f>ROWS($A$3:B282)</f>
        <v>280</v>
      </c>
      <c r="C282" s="14"/>
      <c r="D282" s="74"/>
      <c r="E282" s="815" t="s">
        <v>2033</v>
      </c>
      <c r="F282" s="16" t="s">
        <v>2034</v>
      </c>
      <c r="G282" s="7"/>
      <c r="H282" s="14" t="s">
        <v>7</v>
      </c>
      <c r="I282" s="14" t="s">
        <v>23</v>
      </c>
      <c r="J282" s="90" t="str">
        <f>MID(E282,7,2)-40&amp;"/"&amp;MID(E282,9,2)&amp;"/"&amp;MID(E282,11,2)</f>
        <v>3/04/09</v>
      </c>
      <c r="K282" s="91">
        <f t="shared" ca="1" si="4"/>
        <v>13</v>
      </c>
      <c r="L282" s="72" t="s">
        <v>38</v>
      </c>
      <c r="M282" s="72" t="s">
        <v>751</v>
      </c>
      <c r="N282" s="95"/>
      <c r="O282" s="93"/>
    </row>
    <row r="283" spans="1:15">
      <c r="A283" s="7">
        <f>ROWS($A$3:A283)</f>
        <v>281</v>
      </c>
      <c r="B283" s="7">
        <f>ROWS($A$3:B283)</f>
        <v>281</v>
      </c>
      <c r="C283" s="14"/>
      <c r="D283" s="74"/>
      <c r="E283" s="815" t="s">
        <v>2035</v>
      </c>
      <c r="F283" s="16" t="s">
        <v>2036</v>
      </c>
      <c r="G283" s="17" t="s">
        <v>17</v>
      </c>
      <c r="H283" s="17"/>
      <c r="I283" s="14" t="s">
        <v>23</v>
      </c>
      <c r="J283" s="90" t="str">
        <f>MID(E283,7,2)&amp;"/"&amp;MID(E283,9,2)&amp;"/"&amp;MID(E283,11,2)</f>
        <v>21/09/10</v>
      </c>
      <c r="K283" s="91">
        <f t="shared" ca="1" si="4"/>
        <v>12</v>
      </c>
      <c r="L283" s="14" t="s">
        <v>113</v>
      </c>
      <c r="M283" s="72" t="s">
        <v>751</v>
      </c>
      <c r="N283" s="95"/>
      <c r="O283" s="93"/>
    </row>
    <row r="284" spans="1:15">
      <c r="A284" s="7">
        <f>ROWS($A$3:A284)</f>
        <v>282</v>
      </c>
      <c r="B284" s="7">
        <f>ROWS($A$3:B284)</f>
        <v>282</v>
      </c>
      <c r="C284" s="14"/>
      <c r="D284" s="74"/>
      <c r="E284" s="815" t="s">
        <v>2037</v>
      </c>
      <c r="F284" s="16" t="s">
        <v>2038</v>
      </c>
      <c r="G284" s="7"/>
      <c r="H284" s="14" t="s">
        <v>7</v>
      </c>
      <c r="I284" s="14" t="s">
        <v>23</v>
      </c>
      <c r="J284" s="90" t="str">
        <f>MID(E284,7,2)-40&amp;"/"&amp;MID(E284,9,2)&amp;"/"&amp;MID(E284,11,2)</f>
        <v>2/02/14</v>
      </c>
      <c r="K284" s="91">
        <f t="shared" ca="1" si="4"/>
        <v>8</v>
      </c>
      <c r="L284" s="14" t="s">
        <v>113</v>
      </c>
      <c r="M284" s="72" t="s">
        <v>751</v>
      </c>
      <c r="N284" s="95"/>
      <c r="O284" s="93"/>
    </row>
    <row r="285" spans="1:15">
      <c r="A285" s="7">
        <f>ROWS($A$3:A285)</f>
        <v>283</v>
      </c>
      <c r="B285" s="7">
        <f>ROWS($A$3:B285)</f>
        <v>283</v>
      </c>
      <c r="C285" s="14">
        <v>79</v>
      </c>
      <c r="D285" s="74" t="s">
        <v>2039</v>
      </c>
      <c r="E285" s="815" t="s">
        <v>2040</v>
      </c>
      <c r="F285" s="70" t="s">
        <v>2041</v>
      </c>
      <c r="G285" s="7"/>
      <c r="H285" s="14" t="s">
        <v>7</v>
      </c>
      <c r="I285" s="14" t="s">
        <v>2042</v>
      </c>
      <c r="J285" s="90" t="str">
        <f>MID(E285,7,2)-40&amp;"/"&amp;MID(E285,9,2)&amp;"/"&amp;MID(E285,11,2)</f>
        <v>8/03/55</v>
      </c>
      <c r="K285" s="91">
        <f t="shared" ca="1" si="4"/>
        <v>67</v>
      </c>
      <c r="L285" s="14" t="s">
        <v>19</v>
      </c>
      <c r="M285" s="14" t="s">
        <v>772</v>
      </c>
      <c r="N285" s="95" t="s">
        <v>1184</v>
      </c>
      <c r="O285" s="93"/>
    </row>
    <row r="286" spans="1:15">
      <c r="A286" s="7">
        <f>ROWS($A$3:A286)</f>
        <v>284</v>
      </c>
      <c r="B286" s="7">
        <f>ROWS($A$3:B286)</f>
        <v>284</v>
      </c>
      <c r="C286" s="14"/>
      <c r="D286" s="74"/>
      <c r="E286" s="815" t="s">
        <v>2043</v>
      </c>
      <c r="F286" s="16" t="s">
        <v>881</v>
      </c>
      <c r="G286" s="17" t="s">
        <v>17</v>
      </c>
      <c r="H286" s="17"/>
      <c r="I286" s="14" t="s">
        <v>23</v>
      </c>
      <c r="J286" s="90" t="str">
        <f>MID(E286,7,2)&amp;"/"&amp;MID(E286,9,2)&amp;"/"&amp;MID(E286,11,2)</f>
        <v>04/04/81</v>
      </c>
      <c r="K286" s="91">
        <f t="shared" ca="1" si="4"/>
        <v>41</v>
      </c>
      <c r="L286" s="14" t="s">
        <v>19</v>
      </c>
      <c r="M286" s="14" t="s">
        <v>42</v>
      </c>
      <c r="N286" s="95"/>
      <c r="O286" s="93"/>
    </row>
    <row r="287" spans="1:15">
      <c r="A287" s="7">
        <f>ROWS($A$3:A287)</f>
        <v>285</v>
      </c>
      <c r="B287" s="7">
        <f>ROWS($A$3:B287)</f>
        <v>285</v>
      </c>
      <c r="C287" s="14">
        <v>80</v>
      </c>
      <c r="D287" s="74" t="s">
        <v>2044</v>
      </c>
      <c r="E287" s="815" t="s">
        <v>2045</v>
      </c>
      <c r="F287" s="70" t="s">
        <v>2046</v>
      </c>
      <c r="G287" s="7"/>
      <c r="H287" s="14" t="s">
        <v>7</v>
      </c>
      <c r="I287" s="14" t="s">
        <v>1050</v>
      </c>
      <c r="J287" s="90" t="str">
        <f>MID(E287,7,2)-40&amp;"/"&amp;MID(E287,9,2)&amp;"/"&amp;MID(E287,11,2)</f>
        <v>24/02/47</v>
      </c>
      <c r="K287" s="91">
        <f t="shared" ca="1" si="4"/>
        <v>75</v>
      </c>
      <c r="L287" s="14" t="s">
        <v>113</v>
      </c>
      <c r="M287" s="14" t="s">
        <v>772</v>
      </c>
      <c r="N287" s="95" t="s">
        <v>1184</v>
      </c>
      <c r="O287" s="93"/>
    </row>
    <row r="288" spans="1:15">
      <c r="A288" s="7">
        <f>ROWS($A$3:A288)</f>
        <v>286</v>
      </c>
      <c r="B288" s="7">
        <f>ROWS($A$3:B288)</f>
        <v>286</v>
      </c>
      <c r="C288" s="14">
        <v>81</v>
      </c>
      <c r="D288" s="74" t="s">
        <v>2047</v>
      </c>
      <c r="E288" s="815" t="s">
        <v>2048</v>
      </c>
      <c r="F288" s="118" t="s">
        <v>2049</v>
      </c>
      <c r="G288" s="17" t="s">
        <v>17</v>
      </c>
      <c r="H288" s="17"/>
      <c r="I288" s="14" t="s">
        <v>1253</v>
      </c>
      <c r="J288" s="90" t="str">
        <f>MID(E288,7,2)&amp;"/"&amp;MID(E288,9,2)&amp;"/"&amp;MID(E288,11,2)</f>
        <v>28/07/77</v>
      </c>
      <c r="K288" s="91">
        <f t="shared" ca="1" si="4"/>
        <v>45</v>
      </c>
      <c r="L288" s="14" t="s">
        <v>19</v>
      </c>
      <c r="M288" s="14" t="s">
        <v>42</v>
      </c>
      <c r="N288" s="95" t="s">
        <v>2050</v>
      </c>
      <c r="O288" s="93"/>
    </row>
    <row r="289" spans="1:15">
      <c r="A289" s="7">
        <f>ROWS($A$3:A289)</f>
        <v>287</v>
      </c>
      <c r="B289" s="7">
        <f>ROWS($A$3:B289)</f>
        <v>287</v>
      </c>
      <c r="C289" s="14"/>
      <c r="D289" s="74"/>
      <c r="E289" s="815" t="s">
        <v>2051</v>
      </c>
      <c r="F289" s="17" t="s">
        <v>2052</v>
      </c>
      <c r="G289" s="7"/>
      <c r="H289" s="14" t="s">
        <v>7</v>
      </c>
      <c r="I289" s="14" t="s">
        <v>2053</v>
      </c>
      <c r="J289" s="90" t="str">
        <f>MID(E289,7,2)-40&amp;"/"&amp;MID(E289,9,2)&amp;"/"&amp;MID(E289,11,2)</f>
        <v>25/11/85</v>
      </c>
      <c r="K289" s="91">
        <f t="shared" ca="1" si="4"/>
        <v>37</v>
      </c>
      <c r="L289" s="14" t="s">
        <v>24</v>
      </c>
      <c r="M289" s="14" t="s">
        <v>42</v>
      </c>
      <c r="N289" s="95"/>
      <c r="O289" s="93"/>
    </row>
    <row r="290" spans="1:15">
      <c r="A290" s="7">
        <f>ROWS($A$3:A290)</f>
        <v>288</v>
      </c>
      <c r="B290" s="7">
        <f>ROWS($A$3:B290)</f>
        <v>288</v>
      </c>
      <c r="C290" s="14"/>
      <c r="D290" s="74"/>
      <c r="E290" s="815" t="s">
        <v>2054</v>
      </c>
      <c r="F290" s="17" t="s">
        <v>2055</v>
      </c>
      <c r="G290" s="7"/>
      <c r="H290" s="14" t="s">
        <v>7</v>
      </c>
      <c r="I290" s="14" t="s">
        <v>1494</v>
      </c>
      <c r="J290" s="90" t="str">
        <f>MID(E290,7,2)-40&amp;"/"&amp;MID(E290,9,2)&amp;"/"&amp;MID(E290,11,2)</f>
        <v>8/02/07</v>
      </c>
      <c r="K290" s="91">
        <f t="shared" ca="1" si="4"/>
        <v>15</v>
      </c>
      <c r="L290" s="14" t="s">
        <v>113</v>
      </c>
      <c r="M290" s="72" t="s">
        <v>751</v>
      </c>
      <c r="N290" s="95"/>
      <c r="O290" s="93"/>
    </row>
    <row r="291" spans="1:15">
      <c r="A291" s="7">
        <f>ROWS($A$3:A291)</f>
        <v>289</v>
      </c>
      <c r="B291" s="7">
        <f>ROWS($A$3:B291)</f>
        <v>289</v>
      </c>
      <c r="C291" s="14"/>
      <c r="D291" s="74"/>
      <c r="E291" s="815" t="s">
        <v>2056</v>
      </c>
      <c r="F291" s="119" t="s">
        <v>2057</v>
      </c>
      <c r="G291" s="17" t="s">
        <v>17</v>
      </c>
      <c r="H291" s="17"/>
      <c r="I291" s="14" t="s">
        <v>1494</v>
      </c>
      <c r="J291" s="90" t="str">
        <f>MID(E291,7,2)&amp;"/"&amp;MID(E291,9,2)&amp;"/"&amp;MID(E291,11,2)</f>
        <v>06/12/08</v>
      </c>
      <c r="K291" s="91">
        <f t="shared" ca="1" si="4"/>
        <v>13</v>
      </c>
      <c r="L291" s="14" t="s">
        <v>113</v>
      </c>
      <c r="M291" s="72" t="s">
        <v>751</v>
      </c>
      <c r="N291" s="95"/>
      <c r="O291" s="93"/>
    </row>
    <row r="292" spans="1:15">
      <c r="A292" s="7">
        <f>ROWS($A$3:A292)</f>
        <v>290</v>
      </c>
      <c r="B292" s="7">
        <f>ROWS($A$3:B292)</f>
        <v>290</v>
      </c>
      <c r="C292" s="14"/>
      <c r="D292" s="74"/>
      <c r="E292" s="815" t="s">
        <v>2058</v>
      </c>
      <c r="F292" s="17" t="s">
        <v>2059</v>
      </c>
      <c r="G292" s="17" t="s">
        <v>17</v>
      </c>
      <c r="H292" s="17"/>
      <c r="I292" s="14" t="s">
        <v>50</v>
      </c>
      <c r="J292" s="90" t="str">
        <f>MID(E292,7,2)&amp;"/"&amp;MID(E292,9,2)&amp;"/"&amp;MID(E292,11,2)</f>
        <v>13/08/12</v>
      </c>
      <c r="K292" s="91">
        <f t="shared" ca="1" si="4"/>
        <v>10</v>
      </c>
      <c r="L292" s="72" t="s">
        <v>38</v>
      </c>
      <c r="M292" s="72" t="s">
        <v>751</v>
      </c>
      <c r="N292" s="95"/>
      <c r="O292" s="93"/>
    </row>
    <row r="293" spans="1:15">
      <c r="A293" s="7">
        <f>ROWS($A$3:A293)</f>
        <v>291</v>
      </c>
      <c r="B293" s="7">
        <f>ROWS($A$3:B293)</f>
        <v>291</v>
      </c>
      <c r="C293" s="14">
        <v>82</v>
      </c>
      <c r="D293" s="74" t="s">
        <v>2060</v>
      </c>
      <c r="E293" s="815" t="s">
        <v>2061</v>
      </c>
      <c r="F293" s="70" t="s">
        <v>2062</v>
      </c>
      <c r="G293" s="17" t="s">
        <v>17</v>
      </c>
      <c r="H293" s="17"/>
      <c r="I293" s="14" t="s">
        <v>1419</v>
      </c>
      <c r="J293" s="90" t="str">
        <f>MID(E293,7,2)&amp;"/"&amp;MID(E293,9,2)&amp;"/"&amp;MID(E293,11,2)</f>
        <v>23/06/80</v>
      </c>
      <c r="K293" s="91">
        <f t="shared" ca="1" si="4"/>
        <v>42</v>
      </c>
      <c r="L293" s="14" t="s">
        <v>24</v>
      </c>
      <c r="M293" s="14" t="s">
        <v>42</v>
      </c>
      <c r="N293" s="95" t="s">
        <v>2063</v>
      </c>
      <c r="O293" s="93"/>
    </row>
    <row r="294" spans="1:15">
      <c r="A294" s="7">
        <f>ROWS($A$3:A294)</f>
        <v>292</v>
      </c>
      <c r="B294" s="7">
        <f>ROWS($A$3:B294)</f>
        <v>292</v>
      </c>
      <c r="C294" s="14"/>
      <c r="D294" s="74"/>
      <c r="E294" s="815" t="s">
        <v>2064</v>
      </c>
      <c r="F294" s="17" t="s">
        <v>2065</v>
      </c>
      <c r="G294" s="7"/>
      <c r="H294" s="14" t="s">
        <v>7</v>
      </c>
      <c r="I294" s="14" t="s">
        <v>23</v>
      </c>
      <c r="J294" s="90" t="str">
        <f>MID(E294,7,2)-40&amp;"/"&amp;MID(E294,9,2)&amp;"/"&amp;MID(E294,11,2)</f>
        <v>25/05/88</v>
      </c>
      <c r="K294" s="91">
        <f t="shared" ca="1" si="4"/>
        <v>34</v>
      </c>
      <c r="L294" s="14" t="s">
        <v>19</v>
      </c>
      <c r="M294" s="14" t="s">
        <v>42</v>
      </c>
      <c r="N294" s="95"/>
      <c r="O294" s="93"/>
    </row>
    <row r="295" spans="1:15">
      <c r="A295" s="7">
        <f>ROWS($A$3:A295)</f>
        <v>293</v>
      </c>
      <c r="B295" s="7">
        <f>ROWS($A$3:B295)</f>
        <v>293</v>
      </c>
      <c r="C295" s="14"/>
      <c r="D295" s="74"/>
      <c r="E295" s="815" t="s">
        <v>2066</v>
      </c>
      <c r="F295" s="119" t="s">
        <v>2067</v>
      </c>
      <c r="G295" s="17" t="s">
        <v>17</v>
      </c>
      <c r="H295" s="17"/>
      <c r="I295" s="14" t="s">
        <v>23</v>
      </c>
      <c r="J295" s="90" t="str">
        <f>MID(E295,7,2)&amp;"/"&amp;MID(E295,9,2)&amp;"/"&amp;MID(E295,11,2)</f>
        <v>16/11/10</v>
      </c>
      <c r="K295" s="91">
        <f t="shared" ca="1" si="4"/>
        <v>12</v>
      </c>
      <c r="L295" s="72" t="s">
        <v>38</v>
      </c>
      <c r="M295" s="72" t="s">
        <v>751</v>
      </c>
      <c r="N295" s="95"/>
      <c r="O295" s="93"/>
    </row>
    <row r="296" spans="1:15">
      <c r="A296" s="7">
        <f>ROWS($A$3:A296)</f>
        <v>294</v>
      </c>
      <c r="B296" s="7">
        <f>ROWS($A$3:B296)</f>
        <v>294</v>
      </c>
      <c r="C296" s="14"/>
      <c r="D296" s="74"/>
      <c r="E296" s="815" t="s">
        <v>2068</v>
      </c>
      <c r="F296" s="17" t="s">
        <v>2069</v>
      </c>
      <c r="G296" s="7"/>
      <c r="H296" s="14" t="s">
        <v>7</v>
      </c>
      <c r="I296" s="14" t="s">
        <v>23</v>
      </c>
      <c r="J296" s="90" t="str">
        <f>MID(E296,7,2)-40&amp;"/"&amp;MID(E296,9,2)&amp;"/"&amp;MID(E296,11,2)</f>
        <v>18/04/14</v>
      </c>
      <c r="K296" s="91">
        <f t="shared" ca="1" si="4"/>
        <v>8</v>
      </c>
      <c r="L296" s="72" t="s">
        <v>38</v>
      </c>
      <c r="M296" s="72" t="s">
        <v>751</v>
      </c>
      <c r="N296" s="95"/>
      <c r="O296" s="93"/>
    </row>
    <row r="297" spans="1:15">
      <c r="A297" s="7">
        <f>ROWS($A$3:A297)</f>
        <v>295</v>
      </c>
      <c r="B297" s="7">
        <f>ROWS($A$3:B297)</f>
        <v>295</v>
      </c>
      <c r="C297" s="14">
        <v>83</v>
      </c>
      <c r="D297" s="74" t="s">
        <v>2070</v>
      </c>
      <c r="E297" s="815" t="s">
        <v>2071</v>
      </c>
      <c r="F297" s="70" t="s">
        <v>2072</v>
      </c>
      <c r="G297" s="7"/>
      <c r="H297" s="14" t="s">
        <v>7</v>
      </c>
      <c r="I297" s="14" t="s">
        <v>50</v>
      </c>
      <c r="J297" s="90" t="str">
        <f>MID(E297,7,2)-40&amp;"/"&amp;MID(E297,9,2)&amp;"/"&amp;MID(E297,11,2)</f>
        <v>17/06/76</v>
      </c>
      <c r="K297" s="91">
        <f t="shared" ca="1" si="4"/>
        <v>46</v>
      </c>
      <c r="L297" s="14" t="s">
        <v>19</v>
      </c>
      <c r="M297" s="14" t="s">
        <v>42</v>
      </c>
      <c r="N297" s="95" t="s">
        <v>2073</v>
      </c>
      <c r="O297" s="93"/>
    </row>
    <row r="298" spans="1:15">
      <c r="A298" s="7">
        <f>ROWS($A$3:A298)</f>
        <v>296</v>
      </c>
      <c r="B298" s="7">
        <f>ROWS($A$3:B298)</f>
        <v>296</v>
      </c>
      <c r="C298" s="14"/>
      <c r="D298" s="74"/>
      <c r="E298" s="815" t="s">
        <v>2074</v>
      </c>
      <c r="F298" s="16" t="s">
        <v>2075</v>
      </c>
      <c r="G298" s="17" t="s">
        <v>17</v>
      </c>
      <c r="H298" s="7"/>
      <c r="I298" s="14" t="s">
        <v>81</v>
      </c>
      <c r="J298" s="90" t="str">
        <f>MID(E298,7,2)&amp;"/"&amp;MID(E298,9,2)&amp;"/"&amp;MID(E298,11,2)</f>
        <v>14/09/09</v>
      </c>
      <c r="K298" s="91">
        <f t="shared" ca="1" si="4"/>
        <v>13</v>
      </c>
      <c r="L298" s="72" t="s">
        <v>38</v>
      </c>
      <c r="M298" s="72" t="s">
        <v>751</v>
      </c>
      <c r="N298" s="95"/>
      <c r="O298" s="93"/>
    </row>
    <row r="299" spans="1:15">
      <c r="A299" s="7">
        <f>ROWS($A$3:A299)</f>
        <v>297</v>
      </c>
      <c r="B299" s="7">
        <f>ROWS($A$3:B299)</f>
        <v>297</v>
      </c>
      <c r="C299" s="14"/>
      <c r="D299" s="74"/>
      <c r="E299" s="815" t="s">
        <v>2076</v>
      </c>
      <c r="F299" s="16" t="s">
        <v>2077</v>
      </c>
      <c r="G299" s="7"/>
      <c r="H299" s="14" t="s">
        <v>7</v>
      </c>
      <c r="I299" s="14" t="s">
        <v>50</v>
      </c>
      <c r="J299" s="90" t="str">
        <f>MID(E299,7,2)-40&amp;"/"&amp;MID(E299,9,2)&amp;"/"&amp;MID(E299,11,2)</f>
        <v>5/03/10</v>
      </c>
      <c r="K299" s="91">
        <f t="shared" ca="1" si="4"/>
        <v>12</v>
      </c>
      <c r="L299" s="72" t="s">
        <v>38</v>
      </c>
      <c r="M299" s="72" t="s">
        <v>751</v>
      </c>
      <c r="N299" s="95"/>
      <c r="O299" s="93"/>
    </row>
    <row r="300" spans="1:15">
      <c r="A300" s="7">
        <f>ROWS($A$3:A300)</f>
        <v>298</v>
      </c>
      <c r="B300" s="7">
        <f>ROWS($A$3:B300)</f>
        <v>298</v>
      </c>
      <c r="C300" s="14">
        <v>84</v>
      </c>
      <c r="D300" s="74" t="s">
        <v>2078</v>
      </c>
      <c r="E300" s="815" t="s">
        <v>2079</v>
      </c>
      <c r="F300" s="70" t="s">
        <v>2080</v>
      </c>
      <c r="G300" s="71" t="s">
        <v>17</v>
      </c>
      <c r="H300" s="71"/>
      <c r="I300" s="14" t="s">
        <v>23</v>
      </c>
      <c r="J300" s="90" t="str">
        <f>MID(E300,7,2)&amp;"/"&amp;MID(E300,9,2)&amp;"/"&amp;MID(E300,11,2)</f>
        <v>17/05/53</v>
      </c>
      <c r="K300" s="91">
        <f t="shared" ca="1" si="4"/>
        <v>69</v>
      </c>
      <c r="L300" s="14" t="s">
        <v>113</v>
      </c>
      <c r="M300" s="14" t="s">
        <v>772</v>
      </c>
      <c r="N300" s="121" t="s">
        <v>2081</v>
      </c>
      <c r="O300" s="93"/>
    </row>
    <row r="301" spans="1:15">
      <c r="A301" s="7">
        <f>ROWS($A$3:A301)</f>
        <v>299</v>
      </c>
      <c r="B301" s="7">
        <f>ROWS($A$3:B301)</f>
        <v>299</v>
      </c>
      <c r="C301" s="14"/>
      <c r="D301" s="74"/>
      <c r="E301" s="815" t="s">
        <v>2082</v>
      </c>
      <c r="F301" s="16" t="s">
        <v>2083</v>
      </c>
      <c r="G301" s="7"/>
      <c r="H301" s="14" t="s">
        <v>7</v>
      </c>
      <c r="I301" s="14" t="s">
        <v>2084</v>
      </c>
      <c r="J301" s="90" t="str">
        <f>MID(E301,7,2)-40&amp;"/"&amp;MID(E301,9,2)&amp;"/"&amp;MID(E301,11,2)</f>
        <v>17/06/49</v>
      </c>
      <c r="K301" s="91">
        <f t="shared" ca="1" si="4"/>
        <v>73</v>
      </c>
      <c r="L301" s="14" t="s">
        <v>113</v>
      </c>
      <c r="M301" s="14" t="s">
        <v>772</v>
      </c>
      <c r="N301" s="95"/>
      <c r="O301" s="93"/>
    </row>
    <row r="302" spans="1:15">
      <c r="A302" s="7">
        <f>ROWS($A$3:A302)</f>
        <v>300</v>
      </c>
      <c r="B302" s="7">
        <f>ROWS($A$3:B302)</f>
        <v>300</v>
      </c>
      <c r="C302" s="14"/>
      <c r="D302" s="74"/>
      <c r="E302" s="815" t="s">
        <v>2085</v>
      </c>
      <c r="F302" s="116" t="s">
        <v>2086</v>
      </c>
      <c r="G302" s="17" t="s">
        <v>17</v>
      </c>
      <c r="H302" s="17"/>
      <c r="I302" s="14" t="s">
        <v>23</v>
      </c>
      <c r="J302" s="90" t="str">
        <f>MID(E302,7,2)&amp;"/"&amp;MID(E302,9,2)&amp;"/"&amp;MID(E302,11,2)</f>
        <v>17/03/96</v>
      </c>
      <c r="K302" s="91">
        <f t="shared" ca="1" si="4"/>
        <v>26</v>
      </c>
      <c r="L302" s="14" t="s">
        <v>24</v>
      </c>
      <c r="M302" s="14" t="s">
        <v>42</v>
      </c>
      <c r="N302" s="95"/>
      <c r="O302" s="93"/>
    </row>
    <row r="303" spans="1:15">
      <c r="A303" s="7">
        <f>ROWS($A$3:A303)</f>
        <v>301</v>
      </c>
      <c r="B303" s="7">
        <f>ROWS($A$3:B303)</f>
        <v>301</v>
      </c>
      <c r="C303" s="14">
        <v>85</v>
      </c>
      <c r="D303" s="74" t="s">
        <v>2087</v>
      </c>
      <c r="E303" s="815" t="s">
        <v>2088</v>
      </c>
      <c r="F303" s="120" t="s">
        <v>2089</v>
      </c>
      <c r="G303" s="71" t="s">
        <v>17</v>
      </c>
      <c r="H303" s="71"/>
      <c r="I303" s="14" t="s">
        <v>81</v>
      </c>
      <c r="J303" s="90" t="str">
        <f>MID(E303,7,2)&amp;"/"&amp;MID(E303,9,2)&amp;"/"&amp;MID(E303,11,2)</f>
        <v>31/08/81</v>
      </c>
      <c r="K303" s="91">
        <f t="shared" ca="1" si="4"/>
        <v>41</v>
      </c>
      <c r="L303" s="14" t="s">
        <v>19</v>
      </c>
      <c r="M303" s="14" t="s">
        <v>42</v>
      </c>
      <c r="N303" s="95"/>
      <c r="O303" s="93"/>
    </row>
    <row r="304" spans="1:15">
      <c r="A304" s="7">
        <f>ROWS($A$3:A304)</f>
        <v>302</v>
      </c>
      <c r="B304" s="7">
        <f>ROWS($A$3:B304)</f>
        <v>302</v>
      </c>
      <c r="C304" s="14"/>
      <c r="D304" s="74"/>
      <c r="E304" s="815" t="s">
        <v>2090</v>
      </c>
      <c r="F304" s="116" t="s">
        <v>2091</v>
      </c>
      <c r="G304" s="7"/>
      <c r="H304" s="14" t="s">
        <v>7</v>
      </c>
      <c r="I304" s="14" t="s">
        <v>2092</v>
      </c>
      <c r="J304" s="90" t="str">
        <f>MID(E304,7,2)-40&amp;"/"&amp;MID(E304,9,2)&amp;"/"&amp;MID(E304,11,2)</f>
        <v>17/10/82</v>
      </c>
      <c r="K304" s="91">
        <f t="shared" ca="1" si="4"/>
        <v>40</v>
      </c>
      <c r="L304" s="72" t="s">
        <v>82</v>
      </c>
      <c r="M304" s="92" t="s">
        <v>719</v>
      </c>
      <c r="N304" s="95"/>
      <c r="O304" s="93"/>
    </row>
    <row r="305" spans="1:15">
      <c r="A305" s="7">
        <f>ROWS($A$3:A305)</f>
        <v>303</v>
      </c>
      <c r="B305" s="7">
        <f>ROWS($A$3:B305)</f>
        <v>303</v>
      </c>
      <c r="C305" s="14"/>
      <c r="D305" s="74"/>
      <c r="E305" s="815" t="s">
        <v>2093</v>
      </c>
      <c r="F305" s="16" t="s">
        <v>2094</v>
      </c>
      <c r="G305" s="7"/>
      <c r="H305" s="14" t="s">
        <v>7</v>
      </c>
      <c r="I305" s="14" t="s">
        <v>2092</v>
      </c>
      <c r="J305" s="90" t="str">
        <f>MID(E305,7,2)-40&amp;"/"&amp;MID(E305,9,2)&amp;"/"&amp;MID(E305,11,2)</f>
        <v>14/06/10</v>
      </c>
      <c r="K305" s="91">
        <f t="shared" ca="1" si="4"/>
        <v>12</v>
      </c>
      <c r="L305" s="14" t="s">
        <v>38</v>
      </c>
      <c r="M305" s="72" t="s">
        <v>751</v>
      </c>
      <c r="N305" s="95"/>
      <c r="O305" s="93"/>
    </row>
    <row r="306" spans="1:15">
      <c r="A306" s="7">
        <f>ROWS($A$3:A306)</f>
        <v>304</v>
      </c>
      <c r="B306" s="7">
        <f>ROWS($A$3:B306)</f>
        <v>304</v>
      </c>
      <c r="C306" s="14"/>
      <c r="D306" s="74"/>
      <c r="E306" s="815" t="s">
        <v>2095</v>
      </c>
      <c r="F306" s="16" t="s">
        <v>2096</v>
      </c>
      <c r="G306" s="17" t="s">
        <v>17</v>
      </c>
      <c r="H306" s="17"/>
      <c r="I306" s="14" t="s">
        <v>2097</v>
      </c>
      <c r="J306" s="90" t="str">
        <f>MID(E306,7,2)&amp;"/"&amp;MID(E306,9,2)&amp;"/"&amp;MID(E306,11,2)</f>
        <v>26/05/18</v>
      </c>
      <c r="K306" s="91">
        <f t="shared" ca="1" si="4"/>
        <v>4</v>
      </c>
      <c r="L306" s="94" t="s">
        <v>51</v>
      </c>
      <c r="M306" s="14" t="s">
        <v>798</v>
      </c>
      <c r="N306" s="95"/>
      <c r="O306" s="93"/>
    </row>
    <row r="307" spans="1:15">
      <c r="A307" s="7">
        <f>ROWS($A$3:A307)</f>
        <v>305</v>
      </c>
      <c r="B307" s="7">
        <f>ROWS($A$3:B307)</f>
        <v>305</v>
      </c>
      <c r="C307" s="14">
        <v>86</v>
      </c>
      <c r="D307" s="74" t="s">
        <v>2098</v>
      </c>
      <c r="E307" s="815" t="s">
        <v>2099</v>
      </c>
      <c r="F307" s="120" t="s">
        <v>2100</v>
      </c>
      <c r="G307" s="17" t="s">
        <v>17</v>
      </c>
      <c r="H307" s="17"/>
      <c r="I307" s="14" t="s">
        <v>23</v>
      </c>
      <c r="J307" s="90" t="str">
        <f>MID(E307,7,2)&amp;"/"&amp;MID(E307,9,2)&amp;"/"&amp;MID(E307,11,2)</f>
        <v>02/01/86</v>
      </c>
      <c r="K307" s="91">
        <f t="shared" ca="1" si="4"/>
        <v>36</v>
      </c>
      <c r="L307" s="14" t="s">
        <v>24</v>
      </c>
      <c r="M307" s="14" t="s">
        <v>42</v>
      </c>
      <c r="N307" s="121" t="s">
        <v>2081</v>
      </c>
      <c r="O307" s="93"/>
    </row>
    <row r="308" spans="1:15">
      <c r="A308" s="7">
        <f>ROWS($A$3:A308)</f>
        <v>306</v>
      </c>
      <c r="B308" s="7">
        <f>ROWS($A$3:B308)</f>
        <v>306</v>
      </c>
      <c r="C308" s="14"/>
      <c r="D308" s="74"/>
      <c r="E308" s="12"/>
      <c r="F308" s="16" t="s">
        <v>2101</v>
      </c>
      <c r="G308" s="7"/>
      <c r="H308" s="14" t="s">
        <v>7</v>
      </c>
      <c r="I308" s="14" t="s">
        <v>1339</v>
      </c>
      <c r="J308" s="90">
        <v>30684</v>
      </c>
      <c r="K308" s="91">
        <f t="shared" ca="1" si="4"/>
        <v>38</v>
      </c>
      <c r="L308" s="14" t="s">
        <v>24</v>
      </c>
      <c r="M308" s="92" t="s">
        <v>719</v>
      </c>
      <c r="N308" s="95"/>
      <c r="O308" s="93"/>
    </row>
    <row r="309" spans="1:15">
      <c r="A309" s="7">
        <f>ROWS($A$3:A309)</f>
        <v>307</v>
      </c>
      <c r="B309" s="7">
        <f>ROWS($A$3:B309)</f>
        <v>307</v>
      </c>
      <c r="C309" s="14"/>
      <c r="D309" s="74"/>
      <c r="E309" s="12"/>
      <c r="F309" s="16" t="s">
        <v>2102</v>
      </c>
      <c r="G309" s="7"/>
      <c r="H309" s="14" t="s">
        <v>7</v>
      </c>
      <c r="I309" s="14" t="s">
        <v>23</v>
      </c>
      <c r="J309" s="90">
        <v>43502</v>
      </c>
      <c r="K309" s="91">
        <f t="shared" ca="1" si="4"/>
        <v>3</v>
      </c>
      <c r="L309" s="94" t="s">
        <v>51</v>
      </c>
      <c r="M309" s="14" t="s">
        <v>798</v>
      </c>
      <c r="N309" s="95"/>
      <c r="O309" s="93"/>
    </row>
    <row r="310" spans="1:15">
      <c r="A310" s="7">
        <f>ROWS($A$3:A310)</f>
        <v>308</v>
      </c>
      <c r="B310" s="7">
        <f>ROWS($A$3:B310)</f>
        <v>308</v>
      </c>
      <c r="C310" s="14"/>
      <c r="D310" s="74"/>
      <c r="E310" s="12"/>
      <c r="F310" s="16" t="s">
        <v>2103</v>
      </c>
      <c r="G310" s="17" t="s">
        <v>17</v>
      </c>
      <c r="H310" s="17"/>
      <c r="I310" s="14" t="s">
        <v>23</v>
      </c>
      <c r="J310" s="90">
        <v>43914</v>
      </c>
      <c r="K310" s="91">
        <f t="shared" ca="1" si="4"/>
        <v>2</v>
      </c>
      <c r="L310" s="94" t="s">
        <v>51</v>
      </c>
      <c r="M310" s="14" t="s">
        <v>798</v>
      </c>
      <c r="N310" s="95"/>
      <c r="O310" s="93"/>
    </row>
    <row r="311" spans="1:15">
      <c r="A311" s="7">
        <f>ROWS($A$3:A311)</f>
        <v>309</v>
      </c>
      <c r="B311" s="7">
        <f>ROWS($A$3:B311)</f>
        <v>309</v>
      </c>
      <c r="C311" s="14">
        <v>87</v>
      </c>
      <c r="D311" s="74" t="s">
        <v>2104</v>
      </c>
      <c r="E311" s="815" t="s">
        <v>2105</v>
      </c>
      <c r="F311" s="70" t="s">
        <v>2106</v>
      </c>
      <c r="G311" s="71" t="s">
        <v>17</v>
      </c>
      <c r="H311" s="71"/>
      <c r="I311" s="14" t="s">
        <v>23</v>
      </c>
      <c r="J311" s="90" t="str">
        <f>MID(E311,7,2)&amp;"/"&amp;MID(E311,9,2)&amp;"/"&amp;MID(E311,11,2)</f>
        <v>28/02/68</v>
      </c>
      <c r="K311" s="91">
        <f t="shared" ca="1" si="4"/>
        <v>54</v>
      </c>
      <c r="L311" s="14" t="s">
        <v>113</v>
      </c>
      <c r="M311" s="14" t="s">
        <v>772</v>
      </c>
      <c r="N311" s="95" t="s">
        <v>2107</v>
      </c>
      <c r="O311" s="93"/>
    </row>
    <row r="312" spans="1:15">
      <c r="A312" s="7">
        <f>ROWS($A$3:A312)</f>
        <v>310</v>
      </c>
      <c r="B312" s="7">
        <f>ROWS($A$3:B312)</f>
        <v>310</v>
      </c>
      <c r="C312" s="14"/>
      <c r="D312" s="74"/>
      <c r="E312" s="815" t="s">
        <v>2108</v>
      </c>
      <c r="F312" s="16" t="s">
        <v>2109</v>
      </c>
      <c r="G312" s="7"/>
      <c r="H312" s="14" t="s">
        <v>7</v>
      </c>
      <c r="I312" s="14" t="s">
        <v>23</v>
      </c>
      <c r="J312" s="90" t="str">
        <f>MID(E312,7,2)-40&amp;"/"&amp;MID(E312,9,2)&amp;"/"&amp;MID(E312,11,2)</f>
        <v>5/05/53</v>
      </c>
      <c r="K312" s="91">
        <f t="shared" ca="1" si="4"/>
        <v>69</v>
      </c>
      <c r="L312" s="14" t="s">
        <v>113</v>
      </c>
      <c r="M312" s="14" t="s">
        <v>772</v>
      </c>
      <c r="N312" s="95"/>
      <c r="O312" s="93"/>
    </row>
    <row r="313" spans="1:15">
      <c r="A313" s="7">
        <f>ROWS($A$3:A313)</f>
        <v>311</v>
      </c>
      <c r="B313" s="7">
        <f>ROWS($A$3:B313)</f>
        <v>311</v>
      </c>
      <c r="C313" s="14"/>
      <c r="D313" s="74"/>
      <c r="E313" s="815" t="s">
        <v>2110</v>
      </c>
      <c r="F313" s="16" t="s">
        <v>2111</v>
      </c>
      <c r="G313" s="7"/>
      <c r="H313" s="14" t="s">
        <v>7</v>
      </c>
      <c r="I313" s="14" t="s">
        <v>23</v>
      </c>
      <c r="J313" s="90" t="str">
        <f>MID(E313,7,2)-40&amp;"/"&amp;MID(E313,9,2)&amp;"/"&amp;MID(E313,11,2)</f>
        <v>4/01/03</v>
      </c>
      <c r="K313" s="91">
        <f t="shared" ca="1" si="4"/>
        <v>19</v>
      </c>
      <c r="L313" s="14" t="s">
        <v>19</v>
      </c>
      <c r="M313" s="72" t="s">
        <v>751</v>
      </c>
      <c r="N313" s="95"/>
      <c r="O313" s="93"/>
    </row>
    <row r="314" spans="1:15">
      <c r="A314" s="7">
        <f>ROWS($A$3:A314)</f>
        <v>312</v>
      </c>
      <c r="B314" s="7">
        <f>ROWS($A$3:B314)</f>
        <v>312</v>
      </c>
      <c r="C314" s="14"/>
      <c r="D314" s="74"/>
      <c r="E314" s="815" t="s">
        <v>2112</v>
      </c>
      <c r="F314" s="16" t="s">
        <v>2113</v>
      </c>
      <c r="G314" s="7"/>
      <c r="H314" s="14" t="s">
        <v>7</v>
      </c>
      <c r="I314" s="14" t="s">
        <v>23</v>
      </c>
      <c r="J314" s="90" t="str">
        <f>MID(E314,7,2)-40&amp;"/"&amp;MID(E314,9,2)&amp;"/"&amp;MID(E314,11,2)</f>
        <v>23/04/05</v>
      </c>
      <c r="K314" s="91">
        <f t="shared" ca="1" si="4"/>
        <v>17</v>
      </c>
      <c r="L314" s="14" t="s">
        <v>24</v>
      </c>
      <c r="M314" s="72" t="s">
        <v>751</v>
      </c>
      <c r="N314" s="95"/>
      <c r="O314" s="93"/>
    </row>
    <row r="315" spans="1:15">
      <c r="A315" s="7">
        <f>ROWS($A$3:A315)</f>
        <v>313</v>
      </c>
      <c r="B315" s="7">
        <f>ROWS($A$3:B315)</f>
        <v>313</v>
      </c>
      <c r="C315" s="14"/>
      <c r="D315" s="74"/>
      <c r="E315" s="815" t="s">
        <v>2114</v>
      </c>
      <c r="F315" s="16" t="s">
        <v>2115</v>
      </c>
      <c r="G315" s="7"/>
      <c r="H315" s="14" t="s">
        <v>7</v>
      </c>
      <c r="I315" s="14" t="s">
        <v>23</v>
      </c>
      <c r="J315" s="90" t="str">
        <f>MID(E315,7,2)-40&amp;"/"&amp;MID(E315,9,2)&amp;"/"&amp;MID(E315,11,2)</f>
        <v>24/12/96</v>
      </c>
      <c r="K315" s="91">
        <f t="shared" ca="1" si="4"/>
        <v>25</v>
      </c>
      <c r="L315" s="14" t="s">
        <v>19</v>
      </c>
      <c r="M315" s="14" t="s">
        <v>42</v>
      </c>
      <c r="N315" s="95"/>
      <c r="O315" s="93"/>
    </row>
    <row r="316" spans="1:15">
      <c r="A316" s="7">
        <f>ROWS($A$3:A316)</f>
        <v>314</v>
      </c>
      <c r="B316" s="7">
        <f>ROWS($A$3:B316)</f>
        <v>314</v>
      </c>
      <c r="C316" s="14"/>
      <c r="D316" s="74"/>
      <c r="E316" s="12"/>
      <c r="F316" s="16" t="s">
        <v>2116</v>
      </c>
      <c r="G316" s="7"/>
      <c r="H316" s="14" t="s">
        <v>7</v>
      </c>
      <c r="I316" s="14" t="s">
        <v>81</v>
      </c>
      <c r="J316" s="90">
        <v>42627</v>
      </c>
      <c r="K316" s="91">
        <f t="shared" ca="1" si="4"/>
        <v>6</v>
      </c>
      <c r="L316" s="94" t="s">
        <v>51</v>
      </c>
      <c r="M316" s="14" t="s">
        <v>798</v>
      </c>
      <c r="N316" s="95"/>
      <c r="O316" s="93"/>
    </row>
    <row r="317" spans="1:15">
      <c r="A317" s="7">
        <f>ROWS($A$3:A317)</f>
        <v>315</v>
      </c>
      <c r="B317" s="7">
        <f>ROWS($A$3:B317)</f>
        <v>315</v>
      </c>
      <c r="C317" s="14">
        <v>88</v>
      </c>
      <c r="D317" s="74" t="s">
        <v>2117</v>
      </c>
      <c r="E317" s="815" t="s">
        <v>2118</v>
      </c>
      <c r="F317" s="70" t="s">
        <v>2119</v>
      </c>
      <c r="G317" s="71" t="s">
        <v>17</v>
      </c>
      <c r="H317" s="71"/>
      <c r="I317" s="14" t="s">
        <v>23</v>
      </c>
      <c r="J317" s="90" t="str">
        <f>MID(E317,7,2)&amp;"/"&amp;MID(E317,9,2)&amp;"/"&amp;MID(E317,11,2)</f>
        <v>13/08/91</v>
      </c>
      <c r="K317" s="91">
        <f t="shared" ca="1" si="4"/>
        <v>31</v>
      </c>
      <c r="L317" s="14" t="s">
        <v>19</v>
      </c>
      <c r="M317" s="14" t="s">
        <v>42</v>
      </c>
      <c r="N317" s="95" t="s">
        <v>2120</v>
      </c>
      <c r="O317" s="93"/>
    </row>
    <row r="318" spans="1:15">
      <c r="A318" s="7">
        <f>ROWS($A$3:A318)</f>
        <v>316</v>
      </c>
      <c r="B318" s="7">
        <f>ROWS($A$3:B318)</f>
        <v>316</v>
      </c>
      <c r="C318" s="14"/>
      <c r="D318" s="74"/>
      <c r="E318" s="815" t="s">
        <v>2121</v>
      </c>
      <c r="F318" s="16" t="s">
        <v>2122</v>
      </c>
      <c r="G318" s="7"/>
      <c r="H318" s="14" t="s">
        <v>7</v>
      </c>
      <c r="I318" s="14" t="s">
        <v>50</v>
      </c>
      <c r="J318" s="90" t="str">
        <f>MID(E318,7,2)-40&amp;"/"&amp;MID(E318,9,2)&amp;"/"&amp;MID(E318,11,2)</f>
        <v>29/10/66</v>
      </c>
      <c r="K318" s="91">
        <f t="shared" ca="1" si="4"/>
        <v>56</v>
      </c>
      <c r="L318" s="14" t="s">
        <v>19</v>
      </c>
      <c r="M318" s="92" t="s">
        <v>2527</v>
      </c>
      <c r="N318" s="95"/>
      <c r="O318" s="93"/>
    </row>
    <row r="319" spans="1:15">
      <c r="A319" s="7">
        <f>ROWS($A$3:A319)</f>
        <v>317</v>
      </c>
      <c r="B319" s="7">
        <f>ROWS($A$3:B319)</f>
        <v>317</v>
      </c>
      <c r="C319" s="14"/>
      <c r="D319" s="74"/>
      <c r="E319" s="815" t="s">
        <v>2123</v>
      </c>
      <c r="F319" s="16" t="s">
        <v>2124</v>
      </c>
      <c r="G319" s="17" t="s">
        <v>17</v>
      </c>
      <c r="H319" s="17"/>
      <c r="I319" s="14" t="s">
        <v>191</v>
      </c>
      <c r="J319" s="90" t="str">
        <f>MID(E319,7,2)&amp;"/"&amp;MID(E319,9,2)&amp;"/"&amp;MID(E319,11,2)</f>
        <v>03/10/98</v>
      </c>
      <c r="K319" s="91">
        <f t="shared" ca="1" si="4"/>
        <v>24</v>
      </c>
      <c r="L319" s="14" t="s">
        <v>19</v>
      </c>
      <c r="M319" s="14" t="s">
        <v>42</v>
      </c>
      <c r="N319" s="95"/>
      <c r="O319" s="93"/>
    </row>
    <row r="320" spans="1:15">
      <c r="A320" s="7">
        <f>ROWS($A$3:A320)</f>
        <v>318</v>
      </c>
      <c r="B320" s="7">
        <f>ROWS($A$3:B320)</f>
        <v>318</v>
      </c>
      <c r="C320" s="14"/>
      <c r="D320" s="74"/>
      <c r="E320" s="815" t="s">
        <v>2125</v>
      </c>
      <c r="F320" s="16" t="s">
        <v>2126</v>
      </c>
      <c r="G320" s="7"/>
      <c r="H320" s="14" t="s">
        <v>7</v>
      </c>
      <c r="I320" s="14" t="s">
        <v>191</v>
      </c>
      <c r="J320" s="90" t="str">
        <f>MID(E320,7,2)-40&amp;"/"&amp;MID(E320,9,2)&amp;"/"&amp;MID(E320,11,2)</f>
        <v>2/07/00</v>
      </c>
      <c r="K320" s="91">
        <f t="shared" ca="1" si="4"/>
        <v>22</v>
      </c>
      <c r="L320" s="14" t="s">
        <v>19</v>
      </c>
      <c r="M320" s="14" t="s">
        <v>1517</v>
      </c>
      <c r="N320" s="95"/>
      <c r="O320" s="93"/>
    </row>
    <row r="321" spans="1:15">
      <c r="A321" s="7">
        <f>ROWS($A$3:A321)</f>
        <v>319</v>
      </c>
      <c r="B321" s="7">
        <f>ROWS($A$3:B321)</f>
        <v>319</v>
      </c>
      <c r="C321" s="14">
        <v>89</v>
      </c>
      <c r="D321" s="74" t="s">
        <v>2127</v>
      </c>
      <c r="E321" s="815" t="s">
        <v>2128</v>
      </c>
      <c r="F321" s="86" t="s">
        <v>2129</v>
      </c>
      <c r="G321" s="7"/>
      <c r="H321" s="14" t="s">
        <v>7</v>
      </c>
      <c r="I321" s="14" t="s">
        <v>50</v>
      </c>
      <c r="J321" s="90" t="str">
        <f>MID(E321,7,2)-40&amp;"/"&amp;MID(E321,9,2)&amp;"/"&amp;MID(E321,11,2)</f>
        <v>12/10/38</v>
      </c>
      <c r="K321" s="91">
        <f t="shared" ca="1" si="4"/>
        <v>84</v>
      </c>
      <c r="L321" s="14" t="s">
        <v>113</v>
      </c>
      <c r="M321" s="14" t="s">
        <v>772</v>
      </c>
      <c r="N321" s="95"/>
      <c r="O321" s="93"/>
    </row>
    <row r="322" spans="1:15">
      <c r="A322" s="7">
        <f>ROWS($A$3:A322)</f>
        <v>320</v>
      </c>
      <c r="B322" s="7">
        <f>ROWS($A$3:B322)</f>
        <v>320</v>
      </c>
      <c r="C322" s="14">
        <v>90</v>
      </c>
      <c r="D322" s="74" t="s">
        <v>2130</v>
      </c>
      <c r="E322" s="815" t="s">
        <v>2131</v>
      </c>
      <c r="F322" s="70" t="s">
        <v>2132</v>
      </c>
      <c r="G322" s="71" t="s">
        <v>17</v>
      </c>
      <c r="H322" s="71"/>
      <c r="I322" s="14" t="s">
        <v>437</v>
      </c>
      <c r="J322" s="90" t="str">
        <f>MID(E322,7,2)-40&amp;"/"&amp;MID(E322,9,2)&amp;"/"&amp;MID(E322,11,2)</f>
        <v>18/08/57</v>
      </c>
      <c r="K322" s="91">
        <f t="shared" ca="1" si="4"/>
        <v>65</v>
      </c>
      <c r="L322" s="14" t="s">
        <v>19</v>
      </c>
      <c r="M322" s="14" t="s">
        <v>772</v>
      </c>
      <c r="N322" s="95"/>
      <c r="O322" s="93" t="s">
        <v>1318</v>
      </c>
    </row>
    <row r="323" spans="1:15">
      <c r="A323" s="7">
        <f>ROWS($A$3:A323)</f>
        <v>321</v>
      </c>
      <c r="B323" s="7">
        <f>ROWS($A$3:B323)</f>
        <v>321</v>
      </c>
      <c r="C323" s="14">
        <v>91</v>
      </c>
      <c r="D323" s="74" t="s">
        <v>2133</v>
      </c>
      <c r="E323" s="815" t="s">
        <v>2134</v>
      </c>
      <c r="F323" s="86" t="s">
        <v>2135</v>
      </c>
      <c r="G323" s="71" t="s">
        <v>17</v>
      </c>
      <c r="H323" s="71"/>
      <c r="I323" s="14" t="s">
        <v>50</v>
      </c>
      <c r="J323" s="90" t="str">
        <f>MID(E323,7,2)&amp;"/"&amp;MID(E323,9,2)&amp;"/"&amp;MID(E323,11,2)</f>
        <v>09/07/64</v>
      </c>
      <c r="K323" s="91">
        <f t="shared" ca="1" si="4"/>
        <v>58</v>
      </c>
      <c r="L323" s="14" t="s">
        <v>24</v>
      </c>
      <c r="M323" s="14" t="s">
        <v>42</v>
      </c>
      <c r="N323" s="95"/>
      <c r="O323" s="93"/>
    </row>
    <row r="324" spans="1:15">
      <c r="A324" s="7">
        <f>ROWS($A$3:A324)</f>
        <v>322</v>
      </c>
      <c r="B324" s="7">
        <f>ROWS($A$3:B324)</f>
        <v>322</v>
      </c>
      <c r="C324" s="14"/>
      <c r="D324" s="74"/>
      <c r="E324" s="815" t="s">
        <v>2136</v>
      </c>
      <c r="F324" s="16" t="s">
        <v>2137</v>
      </c>
      <c r="G324" s="7"/>
      <c r="H324" s="14" t="s">
        <v>7</v>
      </c>
      <c r="I324" s="14" t="s">
        <v>215</v>
      </c>
      <c r="J324" s="90" t="str">
        <f>MID(E324,7,2)-40&amp;"/"&amp;MID(E324,9,2)&amp;"/"&amp;MID(E324,11,2)</f>
        <v>26/09/81</v>
      </c>
      <c r="K324" s="91">
        <f t="shared" ref="K324:K387" ca="1" si="5">ROUNDDOWN(YEARFRAC(J324,TODAY(),1),0)</f>
        <v>41</v>
      </c>
      <c r="L324" s="14" t="s">
        <v>19</v>
      </c>
      <c r="M324" s="14" t="s">
        <v>42</v>
      </c>
      <c r="N324" s="95"/>
      <c r="O324" s="93"/>
    </row>
    <row r="325" spans="1:15">
      <c r="A325" s="7">
        <f>ROWS($A$3:A325)</f>
        <v>323</v>
      </c>
      <c r="B325" s="7">
        <f>ROWS($A$3:B325)</f>
        <v>323</v>
      </c>
      <c r="C325" s="14">
        <v>92</v>
      </c>
      <c r="D325" s="74" t="s">
        <v>2138</v>
      </c>
      <c r="E325" s="815" t="s">
        <v>2139</v>
      </c>
      <c r="F325" s="86" t="s">
        <v>2140</v>
      </c>
      <c r="G325" s="7"/>
      <c r="H325" s="11" t="s">
        <v>7</v>
      </c>
      <c r="I325" s="14" t="s">
        <v>50</v>
      </c>
      <c r="J325" s="90" t="str">
        <f>MID(E325,7,2)-40&amp;"/"&amp;MID(E325,9,2)&amp;"/"&amp;MID(E325,11,2)</f>
        <v>19/04/50</v>
      </c>
      <c r="K325" s="91">
        <f t="shared" ca="1" si="5"/>
        <v>72</v>
      </c>
      <c r="L325" s="14" t="s">
        <v>19</v>
      </c>
      <c r="M325" s="14" t="s">
        <v>42</v>
      </c>
      <c r="N325" s="95"/>
      <c r="O325" s="93" t="s">
        <v>1318</v>
      </c>
    </row>
    <row r="326" spans="1:15">
      <c r="A326" s="7">
        <f>ROWS($A$3:A326)</f>
        <v>324</v>
      </c>
      <c r="B326" s="7">
        <f>ROWS($A$3:B326)</f>
        <v>324</v>
      </c>
      <c r="C326" s="14"/>
      <c r="D326" s="74"/>
      <c r="E326" s="815" t="s">
        <v>2141</v>
      </c>
      <c r="F326" s="42" t="s">
        <v>2142</v>
      </c>
      <c r="G326" s="7" t="s">
        <v>17</v>
      </c>
      <c r="H326" s="7"/>
      <c r="I326" s="11" t="s">
        <v>50</v>
      </c>
      <c r="J326" s="90" t="str">
        <f>MID(E326,7,2)&amp;"/"&amp;MID(E326,9,2)&amp;"/"&amp;MID(E326,11,2)</f>
        <v>05/09/87</v>
      </c>
      <c r="K326" s="91">
        <f t="shared" ca="1" si="5"/>
        <v>35</v>
      </c>
      <c r="L326" s="14" t="s">
        <v>113</v>
      </c>
      <c r="M326" s="14" t="s">
        <v>42</v>
      </c>
      <c r="N326" s="95"/>
      <c r="O326" s="93"/>
    </row>
    <row r="327" spans="1:15">
      <c r="A327" s="7">
        <f>ROWS($A$3:A327)</f>
        <v>325</v>
      </c>
      <c r="B327" s="7">
        <f>ROWS($A$3:B327)</f>
        <v>325</v>
      </c>
      <c r="C327" s="14"/>
      <c r="D327" s="74"/>
      <c r="E327" s="815" t="s">
        <v>2143</v>
      </c>
      <c r="F327" s="16" t="s">
        <v>2144</v>
      </c>
      <c r="G327" s="7" t="s">
        <v>17</v>
      </c>
      <c r="H327" s="7"/>
      <c r="I327" s="14" t="s">
        <v>50</v>
      </c>
      <c r="J327" s="90" t="str">
        <f>MID(E327,7,2)&amp;"/"&amp;MID(E327,9,2)&amp;"/"&amp;MID(E327,11,2)</f>
        <v>04/01/92</v>
      </c>
      <c r="K327" s="91">
        <f t="shared" ca="1" si="5"/>
        <v>30</v>
      </c>
      <c r="L327" s="14" t="s">
        <v>19</v>
      </c>
      <c r="M327" s="14" t="s">
        <v>42</v>
      </c>
      <c r="N327" s="95"/>
      <c r="O327" s="93"/>
    </row>
    <row r="328" spans="1:15">
      <c r="A328" s="7">
        <f>ROWS($A$3:A328)</f>
        <v>326</v>
      </c>
      <c r="B328" s="7">
        <f>ROWS($A$3:B328)</f>
        <v>326</v>
      </c>
      <c r="C328" s="14">
        <v>93</v>
      </c>
      <c r="D328" s="74" t="s">
        <v>2145</v>
      </c>
      <c r="E328" s="815" t="s">
        <v>2146</v>
      </c>
      <c r="F328" s="86" t="s">
        <v>2147</v>
      </c>
      <c r="G328" s="7"/>
      <c r="H328" s="14" t="s">
        <v>7</v>
      </c>
      <c r="I328" s="14" t="s">
        <v>50</v>
      </c>
      <c r="J328" s="90" t="str">
        <f>MID(E328,7,2)-40&amp;"/"&amp;MID(E328,9,2)&amp;"/"&amp;MID(E328,11,2)</f>
        <v>4/11/79</v>
      </c>
      <c r="K328" s="91">
        <f t="shared" ca="1" si="5"/>
        <v>43</v>
      </c>
      <c r="L328" s="14" t="s">
        <v>19</v>
      </c>
      <c r="M328" s="14" t="s">
        <v>42</v>
      </c>
      <c r="N328" s="95" t="s">
        <v>1184</v>
      </c>
      <c r="O328" s="93"/>
    </row>
    <row r="329" spans="1:15">
      <c r="A329" s="7">
        <f>ROWS($A$3:A329)</f>
        <v>327</v>
      </c>
      <c r="B329" s="7">
        <f>ROWS($A$3:B329)</f>
        <v>327</v>
      </c>
      <c r="C329" s="14">
        <v>94</v>
      </c>
      <c r="D329" s="74" t="s">
        <v>2150</v>
      </c>
      <c r="E329" s="815" t="s">
        <v>2151</v>
      </c>
      <c r="F329" s="122" t="s">
        <v>2152</v>
      </c>
      <c r="G329" s="7" t="s">
        <v>17</v>
      </c>
      <c r="H329" s="7"/>
      <c r="I329" s="96" t="s">
        <v>2153</v>
      </c>
      <c r="J329" s="90" t="str">
        <f>MID(E329,7,2)&amp;"/"&amp;MID(E329,9,2)&amp;"/"&amp;MID(E329,11,2)</f>
        <v>09/09/60</v>
      </c>
      <c r="K329" s="91">
        <f t="shared" ca="1" si="5"/>
        <v>62</v>
      </c>
      <c r="L329" s="14" t="s">
        <v>98</v>
      </c>
      <c r="M329" s="14" t="s">
        <v>42</v>
      </c>
      <c r="N329" s="95" t="s">
        <v>1184</v>
      </c>
      <c r="O329" s="93"/>
    </row>
    <row r="330" spans="1:15">
      <c r="A330" s="7">
        <f>ROWS($A$3:A330)</f>
        <v>328</v>
      </c>
      <c r="B330" s="7">
        <f>ROWS($A$3:B330)</f>
        <v>328</v>
      </c>
      <c r="C330" s="14"/>
      <c r="D330" s="74"/>
      <c r="E330" s="815" t="s">
        <v>2154</v>
      </c>
      <c r="F330" s="16" t="s">
        <v>2155</v>
      </c>
      <c r="G330" s="7"/>
      <c r="H330" s="14" t="s">
        <v>7</v>
      </c>
      <c r="I330" s="14" t="s">
        <v>2156</v>
      </c>
      <c r="J330" s="90" t="str">
        <f>MID(E330,7,2)-40&amp;"/"&amp;MID(E330,9,2)&amp;"/"&amp;MID(E330,11,2)</f>
        <v>5/05/71</v>
      </c>
      <c r="K330" s="91">
        <f t="shared" ca="1" si="5"/>
        <v>51</v>
      </c>
      <c r="L330" s="14" t="s">
        <v>19</v>
      </c>
      <c r="M330" s="92" t="s">
        <v>719</v>
      </c>
      <c r="N330" s="95"/>
      <c r="O330" s="93"/>
    </row>
    <row r="331" spans="1:15">
      <c r="A331" s="7">
        <f>ROWS($A$3:A331)</f>
        <v>329</v>
      </c>
      <c r="B331" s="7">
        <f>ROWS($A$3:B331)</f>
        <v>329</v>
      </c>
      <c r="C331" s="14"/>
      <c r="D331" s="74"/>
      <c r="E331" s="815" t="s">
        <v>2157</v>
      </c>
      <c r="F331" s="16" t="s">
        <v>2158</v>
      </c>
      <c r="G331" s="17" t="s">
        <v>17</v>
      </c>
      <c r="H331" s="17"/>
      <c r="I331" s="14" t="s">
        <v>191</v>
      </c>
      <c r="J331" s="90" t="str">
        <f>MID(E331,7,2)&amp;"/"&amp;MID(E331,9,2)&amp;"/"&amp;MID(E331,11,2)</f>
        <v>15/10/09</v>
      </c>
      <c r="K331" s="91">
        <f t="shared" ca="1" si="5"/>
        <v>13</v>
      </c>
      <c r="L331" s="14" t="s">
        <v>38</v>
      </c>
      <c r="M331" s="72" t="s">
        <v>751</v>
      </c>
      <c r="N331" s="95"/>
      <c r="O331" s="93"/>
    </row>
    <row r="332" spans="1:15">
      <c r="A332" s="7">
        <f>ROWS($A$3:A332)</f>
        <v>330</v>
      </c>
      <c r="B332" s="7">
        <f>ROWS($A$3:B332)</f>
        <v>330</v>
      </c>
      <c r="C332" s="14">
        <v>95</v>
      </c>
      <c r="D332" s="74" t="s">
        <v>2159</v>
      </c>
      <c r="E332" s="815" t="s">
        <v>2160</v>
      </c>
      <c r="F332" s="70" t="s">
        <v>2161</v>
      </c>
      <c r="G332" s="71" t="s">
        <v>17</v>
      </c>
      <c r="H332" s="71"/>
      <c r="I332" s="96" t="s">
        <v>1222</v>
      </c>
      <c r="J332" s="90" t="str">
        <f>MID(E332,7,2)&amp;"/"&amp;MID(E332,9,2)&amp;"/"&amp;MID(E332,11,2)</f>
        <v>23/07/78</v>
      </c>
      <c r="K332" s="91">
        <f t="shared" ca="1" si="5"/>
        <v>44</v>
      </c>
      <c r="L332" s="14" t="s">
        <v>19</v>
      </c>
      <c r="M332" s="14" t="s">
        <v>42</v>
      </c>
      <c r="N332" s="95" t="s">
        <v>2162</v>
      </c>
      <c r="O332" s="93"/>
    </row>
    <row r="333" spans="1:15">
      <c r="A333" s="7">
        <f>ROWS($A$3:A333)</f>
        <v>331</v>
      </c>
      <c r="B333" s="7">
        <f>ROWS($A$3:B333)</f>
        <v>331</v>
      </c>
      <c r="C333" s="14"/>
      <c r="D333" s="74"/>
      <c r="E333" s="815" t="s">
        <v>2163</v>
      </c>
      <c r="F333" s="42" t="s">
        <v>2164</v>
      </c>
      <c r="G333" s="7"/>
      <c r="H333" s="11" t="s">
        <v>7</v>
      </c>
      <c r="I333" s="14" t="s">
        <v>2165</v>
      </c>
      <c r="J333" s="90" t="str">
        <f>MID(E333,7,2)-40&amp;"/"&amp;MID(E333,9,2)&amp;"/"&amp;MID(E333,11,2)</f>
        <v>11/11/83</v>
      </c>
      <c r="K333" s="91">
        <f t="shared" ca="1" si="5"/>
        <v>39</v>
      </c>
      <c r="L333" s="14" t="s">
        <v>19</v>
      </c>
      <c r="M333" s="14" t="s">
        <v>42</v>
      </c>
      <c r="N333" s="95"/>
      <c r="O333" s="93"/>
    </row>
    <row r="334" spans="1:15">
      <c r="A334" s="7">
        <f>ROWS($A$3:A334)</f>
        <v>332</v>
      </c>
      <c r="B334" s="7">
        <f>ROWS($A$3:B334)</f>
        <v>332</v>
      </c>
      <c r="C334" s="14"/>
      <c r="D334" s="74"/>
      <c r="E334" s="815" t="s">
        <v>2166</v>
      </c>
      <c r="F334" s="42" t="s">
        <v>2167</v>
      </c>
      <c r="G334" s="7"/>
      <c r="H334" s="11" t="s">
        <v>7</v>
      </c>
      <c r="I334" s="14" t="s">
        <v>23</v>
      </c>
      <c r="J334" s="90" t="str">
        <f>MID(E334,7,2)-40&amp;"/"&amp;MID(E334,9,2)&amp;"/"&amp;MID(E334,11,2)</f>
        <v>26/09/08</v>
      </c>
      <c r="K334" s="91">
        <f t="shared" ca="1" si="5"/>
        <v>14</v>
      </c>
      <c r="L334" s="14" t="s">
        <v>113</v>
      </c>
      <c r="M334" s="72" t="s">
        <v>751</v>
      </c>
      <c r="N334" s="95"/>
      <c r="O334" s="93"/>
    </row>
    <row r="335" spans="1:15">
      <c r="A335" s="7">
        <f>ROWS($A$3:A335)</f>
        <v>333</v>
      </c>
      <c r="B335" s="7">
        <f>ROWS($A$3:B335)</f>
        <v>333</v>
      </c>
      <c r="C335" s="14"/>
      <c r="D335" s="74"/>
      <c r="E335" s="815" t="s">
        <v>2168</v>
      </c>
      <c r="F335" s="42" t="s">
        <v>2169</v>
      </c>
      <c r="G335" s="7" t="s">
        <v>17</v>
      </c>
      <c r="H335" s="7"/>
      <c r="I335" s="14" t="s">
        <v>23</v>
      </c>
      <c r="J335" s="90" t="str">
        <f>MID(E335,7,2)&amp;"/"&amp;MID(E335,9,2)&amp;"/"&amp;MID(E335,11,2)</f>
        <v>09/06/10</v>
      </c>
      <c r="K335" s="91">
        <f t="shared" ca="1" si="5"/>
        <v>12</v>
      </c>
      <c r="L335" s="14" t="s">
        <v>38</v>
      </c>
      <c r="M335" s="72" t="s">
        <v>751</v>
      </c>
      <c r="N335" s="95"/>
      <c r="O335" s="93"/>
    </row>
    <row r="336" spans="1:15">
      <c r="A336" s="7">
        <f>ROWS($A$3:A336)</f>
        <v>334</v>
      </c>
      <c r="B336" s="7">
        <f>ROWS($A$3:B336)</f>
        <v>334</v>
      </c>
      <c r="C336" s="14"/>
      <c r="D336" s="74"/>
      <c r="E336" s="815" t="s">
        <v>2170</v>
      </c>
      <c r="F336" s="116" t="s">
        <v>2171</v>
      </c>
      <c r="G336" s="7" t="s">
        <v>17</v>
      </c>
      <c r="H336" s="7"/>
      <c r="I336" s="14" t="s">
        <v>23</v>
      </c>
      <c r="J336" s="90" t="str">
        <f>MID(E336,7,2)&amp;"/"&amp;MID(E336,9,2)&amp;"/"&amp;MID(E336,11,2)</f>
        <v>25/02/13</v>
      </c>
      <c r="K336" s="91">
        <f t="shared" ca="1" si="5"/>
        <v>9</v>
      </c>
      <c r="L336" s="14" t="s">
        <v>38</v>
      </c>
      <c r="M336" s="72" t="s">
        <v>751</v>
      </c>
      <c r="N336" s="95"/>
      <c r="O336" s="93"/>
    </row>
    <row r="337" spans="1:15">
      <c r="A337" s="7">
        <f>ROWS($A$3:A337)</f>
        <v>335</v>
      </c>
      <c r="B337" s="7">
        <f>ROWS($A$3:B337)</f>
        <v>335</v>
      </c>
      <c r="C337" s="14"/>
      <c r="D337" s="74"/>
      <c r="E337" s="815" t="s">
        <v>2172</v>
      </c>
      <c r="F337" s="16" t="s">
        <v>2173</v>
      </c>
      <c r="G337" s="7" t="s">
        <v>17</v>
      </c>
      <c r="H337" s="7"/>
      <c r="I337" s="14" t="s">
        <v>23</v>
      </c>
      <c r="J337" s="90" t="str">
        <f>MID(E337,7,2)&amp;"/"&amp;MID(E337,9,2)&amp;"/"&amp;MID(E337,11,2)</f>
        <v>12/07/14</v>
      </c>
      <c r="K337" s="91">
        <f t="shared" ca="1" si="5"/>
        <v>8</v>
      </c>
      <c r="L337" s="14" t="s">
        <v>38</v>
      </c>
      <c r="M337" s="72" t="s">
        <v>751</v>
      </c>
      <c r="N337" s="95"/>
      <c r="O337" s="93"/>
    </row>
    <row r="338" spans="1:15">
      <c r="A338" s="7">
        <f>ROWS($A$3:A338)</f>
        <v>336</v>
      </c>
      <c r="B338" s="7">
        <f>ROWS($A$3:B338)</f>
        <v>336</v>
      </c>
      <c r="C338" s="14">
        <v>96</v>
      </c>
      <c r="D338" s="74" t="s">
        <v>2174</v>
      </c>
      <c r="E338" s="815" t="s">
        <v>2175</v>
      </c>
      <c r="F338" s="86" t="s">
        <v>2176</v>
      </c>
      <c r="G338" s="17" t="s">
        <v>17</v>
      </c>
      <c r="H338" s="17"/>
      <c r="I338" s="14" t="s">
        <v>81</v>
      </c>
      <c r="J338" s="90" t="str">
        <f>MID(E338,7,2)&amp;"/"&amp;MID(E338,9,2)&amp;"/"&amp;MID(E338,11,2)</f>
        <v>19/01/54</v>
      </c>
      <c r="K338" s="91">
        <f t="shared" ca="1" si="5"/>
        <v>68</v>
      </c>
      <c r="L338" s="72" t="s">
        <v>82</v>
      </c>
      <c r="M338" s="14" t="s">
        <v>42</v>
      </c>
      <c r="N338" s="95"/>
      <c r="O338" s="93"/>
    </row>
    <row r="339" spans="1:15">
      <c r="A339" s="7">
        <f>ROWS($A$3:A339)</f>
        <v>337</v>
      </c>
      <c r="B339" s="7">
        <f>ROWS($A$3:B339)</f>
        <v>337</v>
      </c>
      <c r="C339" s="14"/>
      <c r="D339" s="74"/>
      <c r="E339" s="815" t="s">
        <v>2177</v>
      </c>
      <c r="F339" s="16" t="s">
        <v>2178</v>
      </c>
      <c r="G339" s="7"/>
      <c r="H339" s="14" t="s">
        <v>7</v>
      </c>
      <c r="I339" s="14" t="s">
        <v>81</v>
      </c>
      <c r="J339" s="90" t="str">
        <f>MID(E339,7,2)-40&amp;"/"&amp;MID(E339,9,2)&amp;"/"&amp;MID(E339,11,2)</f>
        <v>15/02/65</v>
      </c>
      <c r="K339" s="91">
        <f t="shared" ca="1" si="5"/>
        <v>57</v>
      </c>
      <c r="L339" s="14" t="s">
        <v>19</v>
      </c>
      <c r="M339" s="92" t="s">
        <v>719</v>
      </c>
      <c r="N339" s="95"/>
      <c r="O339" s="93"/>
    </row>
    <row r="340" spans="1:15">
      <c r="A340" s="7">
        <f>ROWS($A$3:A340)</f>
        <v>338</v>
      </c>
      <c r="B340" s="7">
        <f>ROWS($A$3:B340)</f>
        <v>338</v>
      </c>
      <c r="C340" s="14"/>
      <c r="D340" s="74"/>
      <c r="E340" s="815" t="s">
        <v>2181</v>
      </c>
      <c r="F340" s="42" t="s">
        <v>554</v>
      </c>
      <c r="G340" s="7"/>
      <c r="H340" s="14" t="s">
        <v>7</v>
      </c>
      <c r="I340" s="14" t="s">
        <v>81</v>
      </c>
      <c r="J340" s="90" t="str">
        <f>MID(E340,7,2)-40&amp;"/"&amp;MID(E340,9,2)&amp;"/"&amp;MID(E340,11,2)</f>
        <v>18/08/90</v>
      </c>
      <c r="K340" s="91">
        <f t="shared" ca="1" si="5"/>
        <v>32</v>
      </c>
      <c r="L340" s="14" t="s">
        <v>19</v>
      </c>
      <c r="M340" s="14" t="s">
        <v>74</v>
      </c>
      <c r="N340" s="95"/>
      <c r="O340" s="93"/>
    </row>
    <row r="341" spans="1:15">
      <c r="A341" s="7">
        <f>ROWS($A$3:A341)</f>
        <v>339</v>
      </c>
      <c r="B341" s="7">
        <f>ROWS($A$3:B341)</f>
        <v>339</v>
      </c>
      <c r="C341" s="14"/>
      <c r="D341" s="74"/>
      <c r="E341" s="815" t="s">
        <v>2182</v>
      </c>
      <c r="F341" s="42" t="s">
        <v>2183</v>
      </c>
      <c r="G341" s="7" t="s">
        <v>17</v>
      </c>
      <c r="H341" s="7"/>
      <c r="I341" s="14" t="s">
        <v>2184</v>
      </c>
      <c r="J341" s="90" t="str">
        <f>MID(E341,7,2)&amp;"/"&amp;MID(E341,9,2)&amp;"/"&amp;MID(E341,11,2)</f>
        <v>10/01/93</v>
      </c>
      <c r="K341" s="91">
        <f t="shared" ca="1" si="5"/>
        <v>29</v>
      </c>
      <c r="L341" s="14" t="s">
        <v>19</v>
      </c>
      <c r="M341" s="14" t="s">
        <v>74</v>
      </c>
      <c r="N341" s="95"/>
      <c r="O341" s="93"/>
    </row>
    <row r="342" spans="1:15">
      <c r="A342" s="7">
        <f>ROWS($A$3:A342)</f>
        <v>340</v>
      </c>
      <c r="B342" s="7">
        <f>ROWS($A$3:B342)</f>
        <v>340</v>
      </c>
      <c r="C342" s="14"/>
      <c r="D342" s="74"/>
      <c r="E342" s="815" t="s">
        <v>2185</v>
      </c>
      <c r="F342" s="42" t="s">
        <v>2186</v>
      </c>
      <c r="G342" s="7" t="s">
        <v>17</v>
      </c>
      <c r="H342" s="7"/>
      <c r="I342" s="14" t="s">
        <v>2184</v>
      </c>
      <c r="J342" s="90" t="str">
        <f>MID(E342,7,2)&amp;"/"&amp;MID(E342,9,2)&amp;"/"&amp;MID(E342,11,2)</f>
        <v>10/01/93</v>
      </c>
      <c r="K342" s="91">
        <f t="shared" ca="1" si="5"/>
        <v>29</v>
      </c>
      <c r="L342" s="14" t="s">
        <v>19</v>
      </c>
      <c r="M342" s="14" t="s">
        <v>42</v>
      </c>
      <c r="N342" s="95"/>
      <c r="O342" s="93"/>
    </row>
    <row r="343" spans="1:15">
      <c r="A343" s="7">
        <f>ROWS($A$3:A343)</f>
        <v>341</v>
      </c>
      <c r="B343" s="7">
        <f>ROWS($A$3:B343)</f>
        <v>341</v>
      </c>
      <c r="C343" s="14"/>
      <c r="D343" s="74"/>
      <c r="E343" s="815" t="s">
        <v>2187</v>
      </c>
      <c r="F343" s="16" t="s">
        <v>2188</v>
      </c>
      <c r="G343" s="7"/>
      <c r="H343" s="14" t="s">
        <v>7</v>
      </c>
      <c r="I343" s="14" t="s">
        <v>2189</v>
      </c>
      <c r="J343" s="90" t="str">
        <f>MID(E343,7,2)-40&amp;"/"&amp;MID(E343,9,2)&amp;"/"&amp;MID(E343,11,2)</f>
        <v>7/02/00</v>
      </c>
      <c r="K343" s="91">
        <f t="shared" ca="1" si="5"/>
        <v>22</v>
      </c>
      <c r="L343" s="14" t="s">
        <v>19</v>
      </c>
      <c r="M343" s="14" t="s">
        <v>42</v>
      </c>
      <c r="N343" s="95"/>
      <c r="O343" s="93"/>
    </row>
    <row r="344" spans="1:15">
      <c r="A344" s="7">
        <f>ROWS($A$3:A344)</f>
        <v>342</v>
      </c>
      <c r="B344" s="7">
        <f>ROWS($A$3:B344)</f>
        <v>342</v>
      </c>
      <c r="C344" s="14">
        <v>97</v>
      </c>
      <c r="D344" s="74" t="s">
        <v>2190</v>
      </c>
      <c r="E344" s="815" t="s">
        <v>2191</v>
      </c>
      <c r="F344" s="70" t="s">
        <v>2192</v>
      </c>
      <c r="G344" s="71" t="s">
        <v>17</v>
      </c>
      <c r="H344" s="71"/>
      <c r="I344" s="14" t="s">
        <v>50</v>
      </c>
      <c r="J344" s="90" t="str">
        <f>MID(E344,7,2)&amp;"/"&amp;MID(E344,9,2)&amp;"/"&amp;MID(E344,11,2)</f>
        <v>19/01/66</v>
      </c>
      <c r="K344" s="91">
        <f t="shared" ca="1" si="5"/>
        <v>56</v>
      </c>
      <c r="L344" s="14" t="s">
        <v>19</v>
      </c>
      <c r="M344" s="14" t="s">
        <v>42</v>
      </c>
      <c r="N344" s="95" t="s">
        <v>2193</v>
      </c>
      <c r="O344" s="93"/>
    </row>
    <row r="345" spans="1:15">
      <c r="A345" s="7">
        <f>ROWS($A$3:A345)</f>
        <v>343</v>
      </c>
      <c r="B345" s="7">
        <f>ROWS($A$3:B345)</f>
        <v>343</v>
      </c>
      <c r="C345" s="14"/>
      <c r="D345" s="74"/>
      <c r="E345" s="815" t="s">
        <v>2194</v>
      </c>
      <c r="F345" s="16" t="s">
        <v>2195</v>
      </c>
      <c r="G345" s="7"/>
      <c r="H345" s="14" t="s">
        <v>7</v>
      </c>
      <c r="I345" s="14" t="s">
        <v>722</v>
      </c>
      <c r="J345" s="90" t="str">
        <f>MID(E345,7,2)-40&amp;"/"&amp;MID(E345,9,2)&amp;"/"&amp;MID(E345,11,2)</f>
        <v>5/06/78</v>
      </c>
      <c r="K345" s="91">
        <f t="shared" ca="1" si="5"/>
        <v>44</v>
      </c>
      <c r="L345" s="14" t="s">
        <v>19</v>
      </c>
      <c r="M345" s="14" t="s">
        <v>42</v>
      </c>
      <c r="N345" s="95"/>
      <c r="O345" s="93"/>
    </row>
    <row r="346" spans="1:15">
      <c r="A346" s="7">
        <f>ROWS($A$3:A346)</f>
        <v>344</v>
      </c>
      <c r="B346" s="7">
        <f>ROWS($A$3:B346)</f>
        <v>344</v>
      </c>
      <c r="C346" s="14"/>
      <c r="D346" s="74"/>
      <c r="E346" s="815" t="s">
        <v>2196</v>
      </c>
      <c r="F346" s="42" t="s">
        <v>2197</v>
      </c>
      <c r="G346" s="7"/>
      <c r="H346" s="11" t="s">
        <v>7</v>
      </c>
      <c r="I346" s="14" t="s">
        <v>81</v>
      </c>
      <c r="J346" s="90" t="str">
        <f>MID(E346,7,2)-40&amp;"/"&amp;MID(E346,9,2)&amp;"/"&amp;MID(E346,11,2)</f>
        <v>13/04/07</v>
      </c>
      <c r="K346" s="91">
        <f t="shared" ca="1" si="5"/>
        <v>15</v>
      </c>
      <c r="L346" s="14" t="s">
        <v>113</v>
      </c>
      <c r="M346" s="72" t="s">
        <v>751</v>
      </c>
      <c r="N346" s="95"/>
      <c r="O346" s="93"/>
    </row>
    <row r="347" spans="1:15">
      <c r="A347" s="7">
        <f>ROWS($A$3:A347)</f>
        <v>345</v>
      </c>
      <c r="B347" s="7">
        <f>ROWS($A$3:B347)</f>
        <v>345</v>
      </c>
      <c r="C347" s="14">
        <v>98</v>
      </c>
      <c r="D347" s="74" t="s">
        <v>2198</v>
      </c>
      <c r="E347" s="815" t="s">
        <v>2199</v>
      </c>
      <c r="F347" s="70" t="s">
        <v>2200</v>
      </c>
      <c r="G347" s="7" t="s">
        <v>17</v>
      </c>
      <c r="H347" s="7"/>
      <c r="I347" s="14" t="s">
        <v>191</v>
      </c>
      <c r="J347" s="90" t="str">
        <f>MID(E347,7,2)&amp;"/"&amp;MID(E347,9,2)&amp;"/"&amp;MID(E347,11,2)</f>
        <v>03/04/79</v>
      </c>
      <c r="K347" s="91">
        <f t="shared" ca="1" si="5"/>
        <v>43</v>
      </c>
      <c r="L347" s="14" t="s">
        <v>19</v>
      </c>
      <c r="M347" s="14" t="s">
        <v>42</v>
      </c>
      <c r="N347" s="95" t="s">
        <v>2201</v>
      </c>
      <c r="O347" s="93"/>
    </row>
    <row r="348" spans="1:15">
      <c r="A348" s="7">
        <f>ROWS($A$3:A348)</f>
        <v>346</v>
      </c>
      <c r="B348" s="7">
        <f>ROWS($A$3:B348)</f>
        <v>346</v>
      </c>
      <c r="C348" s="14"/>
      <c r="D348" s="74"/>
      <c r="E348" s="816" t="s">
        <v>2202</v>
      </c>
      <c r="F348" s="42" t="s">
        <v>2203</v>
      </c>
      <c r="G348" s="7"/>
      <c r="H348" s="11" t="s">
        <v>7</v>
      </c>
      <c r="I348" s="14" t="s">
        <v>50</v>
      </c>
      <c r="J348" s="90" t="str">
        <f>MID(E348,7,2)-40&amp;"/"&amp;MID(E348,9,2)&amp;"/"&amp;MID(E348,11,2)</f>
        <v>15/03/80</v>
      </c>
      <c r="K348" s="91">
        <f t="shared" ca="1" si="5"/>
        <v>42</v>
      </c>
      <c r="L348" s="72" t="s">
        <v>82</v>
      </c>
      <c r="M348" s="14" t="s">
        <v>42</v>
      </c>
      <c r="N348" s="95"/>
      <c r="O348" s="93"/>
    </row>
    <row r="349" spans="1:15">
      <c r="A349" s="7">
        <f>ROWS($A$3:A349)</f>
        <v>347</v>
      </c>
      <c r="B349" s="7">
        <f>ROWS($A$3:B349)</f>
        <v>347</v>
      </c>
      <c r="C349" s="14"/>
      <c r="D349" s="74"/>
      <c r="E349" s="815" t="s">
        <v>2204</v>
      </c>
      <c r="F349" s="116" t="s">
        <v>2205</v>
      </c>
      <c r="G349" s="7"/>
      <c r="H349" s="14" t="s">
        <v>7</v>
      </c>
      <c r="I349" s="14" t="s">
        <v>23</v>
      </c>
      <c r="J349" s="90" t="str">
        <f>MID(E349,7,2)-40&amp;"/"&amp;MID(E349,9,2)&amp;"/"&amp;MID(E349,11,2)</f>
        <v>26/11/08</v>
      </c>
      <c r="K349" s="91">
        <f t="shared" ca="1" si="5"/>
        <v>14</v>
      </c>
      <c r="L349" s="14" t="s">
        <v>113</v>
      </c>
      <c r="M349" s="72" t="s">
        <v>751</v>
      </c>
      <c r="N349" s="95"/>
      <c r="O349" s="93"/>
    </row>
    <row r="350" spans="1:15">
      <c r="A350" s="7">
        <f>ROWS($A$3:A350)</f>
        <v>348</v>
      </c>
      <c r="B350" s="7">
        <f>ROWS($A$3:B350)</f>
        <v>348</v>
      </c>
      <c r="C350" s="14"/>
      <c r="D350" s="74"/>
      <c r="E350" s="815" t="s">
        <v>2206</v>
      </c>
      <c r="F350" s="16" t="s">
        <v>2207</v>
      </c>
      <c r="G350" s="7"/>
      <c r="H350" s="14" t="s">
        <v>7</v>
      </c>
      <c r="I350" s="14" t="s">
        <v>23</v>
      </c>
      <c r="J350" s="90" t="str">
        <f>MID(E350,7,2)-40&amp;"/"&amp;MID(E350,9,2)&amp;"/"&amp;MID(E350,11,2)</f>
        <v>6/12/13</v>
      </c>
      <c r="K350" s="91">
        <f t="shared" ca="1" si="5"/>
        <v>8</v>
      </c>
      <c r="L350" s="14" t="s">
        <v>38</v>
      </c>
      <c r="M350" s="72" t="s">
        <v>751</v>
      </c>
      <c r="N350" s="95"/>
      <c r="O350" s="93"/>
    </row>
    <row r="351" spans="1:15">
      <c r="A351" s="7">
        <f>ROWS($A$3:A351)</f>
        <v>349</v>
      </c>
      <c r="B351" s="7">
        <f>ROWS($A$3:B351)</f>
        <v>349</v>
      </c>
      <c r="C351" s="14"/>
      <c r="D351" s="74"/>
      <c r="E351" s="815" t="s">
        <v>2208</v>
      </c>
      <c r="F351" s="42" t="s">
        <v>2209</v>
      </c>
      <c r="G351" s="7" t="s">
        <v>17</v>
      </c>
      <c r="H351" s="7"/>
      <c r="I351" s="14" t="s">
        <v>50</v>
      </c>
      <c r="J351" s="90" t="str">
        <f>MID(E351,7,2)&amp;"/"&amp;MID(E351,9,2)&amp;"/"&amp;MID(E351,11,2)</f>
        <v>02/02/16</v>
      </c>
      <c r="K351" s="91">
        <f t="shared" ca="1" si="5"/>
        <v>6</v>
      </c>
      <c r="L351" s="94" t="s">
        <v>51</v>
      </c>
      <c r="M351" s="14" t="s">
        <v>798</v>
      </c>
      <c r="N351" s="95"/>
      <c r="O351" s="93"/>
    </row>
    <row r="352" spans="1:15">
      <c r="A352" s="7">
        <f>ROWS($A$3:A352)</f>
        <v>350</v>
      </c>
      <c r="B352" s="7">
        <f>ROWS($A$3:B352)</f>
        <v>350</v>
      </c>
      <c r="C352" s="14"/>
      <c r="D352" s="74"/>
      <c r="E352" s="815" t="s">
        <v>2210</v>
      </c>
      <c r="F352" s="42" t="s">
        <v>2211</v>
      </c>
      <c r="G352" s="7" t="s">
        <v>17</v>
      </c>
      <c r="H352" s="7"/>
      <c r="I352" s="14" t="s">
        <v>50</v>
      </c>
      <c r="J352" s="90" t="str">
        <f>MID(E352,7,2)&amp;"/"&amp;MID(E352,9,2)&amp;"/"&amp;MID(E352,11,2)</f>
        <v>13/08/04</v>
      </c>
      <c r="K352" s="91">
        <f t="shared" ca="1" si="5"/>
        <v>18</v>
      </c>
      <c r="L352" s="14" t="s">
        <v>24</v>
      </c>
      <c r="M352" s="72" t="s">
        <v>751</v>
      </c>
      <c r="N352" s="95"/>
      <c r="O352" s="93"/>
    </row>
    <row r="353" spans="1:15">
      <c r="A353" s="7">
        <f>ROWS($A$3:A353)</f>
        <v>351</v>
      </c>
      <c r="B353" s="7">
        <f>ROWS($A$3:B353)</f>
        <v>351</v>
      </c>
      <c r="C353" s="14">
        <v>99</v>
      </c>
      <c r="D353" s="74" t="s">
        <v>2212</v>
      </c>
      <c r="E353" s="815" t="s">
        <v>2213</v>
      </c>
      <c r="F353" s="70" t="s">
        <v>2214</v>
      </c>
      <c r="G353" s="71" t="s">
        <v>17</v>
      </c>
      <c r="H353" s="71"/>
      <c r="I353" s="14" t="s">
        <v>23</v>
      </c>
      <c r="J353" s="90" t="str">
        <f>MID(E353,7,2)&amp;"/"&amp;MID(E353,9,2)&amp;"/"&amp;MID(E353,11,2)</f>
        <v>28/08/71</v>
      </c>
      <c r="K353" s="91">
        <f t="shared" ca="1" si="5"/>
        <v>51</v>
      </c>
      <c r="L353" s="14" t="s">
        <v>19</v>
      </c>
      <c r="M353" s="14" t="s">
        <v>772</v>
      </c>
      <c r="N353" s="95" t="s">
        <v>2215</v>
      </c>
      <c r="O353" s="93"/>
    </row>
    <row r="354" spans="1:15">
      <c r="A354" s="7">
        <f>ROWS($A$3:A354)</f>
        <v>352</v>
      </c>
      <c r="B354" s="7">
        <f>ROWS($A$3:B354)</f>
        <v>352</v>
      </c>
      <c r="C354" s="14"/>
      <c r="D354" s="74"/>
      <c r="E354" s="815" t="s">
        <v>2216</v>
      </c>
      <c r="F354" s="42" t="s">
        <v>2217</v>
      </c>
      <c r="G354" s="7"/>
      <c r="H354" s="11" t="s">
        <v>7</v>
      </c>
      <c r="I354" s="14" t="s">
        <v>23</v>
      </c>
      <c r="J354" s="90" t="str">
        <f>MID(E354,7,2)-40&amp;"/"&amp;MID(E354,9,2)&amp;"/"&amp;MID(E354,11,2)</f>
        <v>5/03/69</v>
      </c>
      <c r="K354" s="91">
        <f t="shared" ca="1" si="5"/>
        <v>53</v>
      </c>
      <c r="L354" s="14" t="s">
        <v>24</v>
      </c>
      <c r="M354" s="14" t="s">
        <v>772</v>
      </c>
      <c r="N354" s="95"/>
      <c r="O354" s="93"/>
    </row>
    <row r="355" spans="1:15">
      <c r="A355" s="7">
        <f>ROWS($A$3:A355)</f>
        <v>353</v>
      </c>
      <c r="B355" s="7">
        <f>ROWS($A$3:B355)</f>
        <v>353</v>
      </c>
      <c r="C355" s="14"/>
      <c r="D355" s="74"/>
      <c r="E355" s="815" t="s">
        <v>2218</v>
      </c>
      <c r="F355" s="16" t="s">
        <v>2219</v>
      </c>
      <c r="G355" s="7"/>
      <c r="H355" s="11" t="s">
        <v>7</v>
      </c>
      <c r="I355" s="14" t="s">
        <v>23</v>
      </c>
      <c r="J355" s="90" t="str">
        <f>MID(E355,7,2)-40&amp;"/"&amp;MID(E355,9,2)&amp;"/"&amp;MID(E355,11,2)</f>
        <v>31/01/94</v>
      </c>
      <c r="K355" s="91">
        <f t="shared" ca="1" si="5"/>
        <v>28</v>
      </c>
      <c r="L355" s="14" t="s">
        <v>19</v>
      </c>
      <c r="M355" s="14" t="s">
        <v>42</v>
      </c>
      <c r="N355" s="95"/>
      <c r="O355" s="93"/>
    </row>
    <row r="356" spans="1:15">
      <c r="A356" s="7">
        <f>ROWS($A$3:A356)</f>
        <v>354</v>
      </c>
      <c r="B356" s="7">
        <f>ROWS($A$3:B356)</f>
        <v>354</v>
      </c>
      <c r="C356" s="14"/>
      <c r="D356" s="74"/>
      <c r="E356" s="815" t="s">
        <v>2220</v>
      </c>
      <c r="F356" s="16" t="s">
        <v>2221</v>
      </c>
      <c r="G356" s="7"/>
      <c r="H356" s="11" t="s">
        <v>7</v>
      </c>
      <c r="I356" s="14" t="s">
        <v>23</v>
      </c>
      <c r="J356" s="90" t="str">
        <f>MID(E356,7,2)-40&amp;"/"&amp;MID(E356,9,2)&amp;"/"&amp;MID(E356,11,2)</f>
        <v>16/05/85</v>
      </c>
      <c r="K356" s="91">
        <f t="shared" ca="1" si="5"/>
        <v>37</v>
      </c>
      <c r="L356" s="14" t="s">
        <v>19</v>
      </c>
      <c r="M356" s="14" t="s">
        <v>74</v>
      </c>
      <c r="N356" s="95"/>
      <c r="O356" s="93"/>
    </row>
    <row r="357" spans="1:15">
      <c r="A357" s="7">
        <f>ROWS($A$3:A357)</f>
        <v>355</v>
      </c>
      <c r="B357" s="7">
        <f>ROWS($A$3:B357)</f>
        <v>355</v>
      </c>
      <c r="C357" s="14"/>
      <c r="D357" s="74"/>
      <c r="E357" s="815" t="s">
        <v>2222</v>
      </c>
      <c r="F357" s="16" t="s">
        <v>2223</v>
      </c>
      <c r="G357" s="17" t="s">
        <v>17</v>
      </c>
      <c r="H357" s="17"/>
      <c r="I357" s="14" t="s">
        <v>23</v>
      </c>
      <c r="J357" s="90" t="str">
        <f t="shared" ref="J357:J362" si="6">MID(E357,7,2)&amp;"/"&amp;MID(E357,9,2)&amp;"/"&amp;MID(E357,11,2)</f>
        <v>15/06/97</v>
      </c>
      <c r="K357" s="91">
        <f t="shared" ca="1" si="5"/>
        <v>25</v>
      </c>
      <c r="L357" s="14" t="s">
        <v>19</v>
      </c>
      <c r="M357" s="14" t="s">
        <v>74</v>
      </c>
      <c r="N357" s="95"/>
      <c r="O357" s="93"/>
    </row>
    <row r="358" spans="1:15">
      <c r="A358" s="7">
        <f>ROWS($A$3:A358)</f>
        <v>356</v>
      </c>
      <c r="B358" s="7">
        <f>ROWS($A$3:B358)</f>
        <v>356</v>
      </c>
      <c r="C358" s="14"/>
      <c r="D358" s="74"/>
      <c r="E358" s="815" t="s">
        <v>2224</v>
      </c>
      <c r="F358" s="16" t="s">
        <v>2225</v>
      </c>
      <c r="G358" s="17" t="s">
        <v>17</v>
      </c>
      <c r="H358" s="17"/>
      <c r="I358" s="14" t="s">
        <v>23</v>
      </c>
      <c r="J358" s="90" t="str">
        <f t="shared" si="6"/>
        <v>18/02/00</v>
      </c>
      <c r="K358" s="91">
        <f t="shared" ca="1" si="5"/>
        <v>22</v>
      </c>
      <c r="L358" s="14" t="s">
        <v>19</v>
      </c>
      <c r="M358" s="14" t="s">
        <v>2226</v>
      </c>
      <c r="N358" s="95"/>
      <c r="O358" s="93"/>
    </row>
    <row r="359" spans="1:15">
      <c r="A359" s="7">
        <f>ROWS($A$3:A359)</f>
        <v>357</v>
      </c>
      <c r="B359" s="7">
        <f>ROWS($A$3:B359)</f>
        <v>357</v>
      </c>
      <c r="C359" s="14"/>
      <c r="D359" s="74"/>
      <c r="E359" s="815" t="s">
        <v>2227</v>
      </c>
      <c r="F359" s="42" t="s">
        <v>2228</v>
      </c>
      <c r="G359" s="17" t="s">
        <v>17</v>
      </c>
      <c r="H359" s="17"/>
      <c r="I359" s="14" t="s">
        <v>23</v>
      </c>
      <c r="J359" s="90" t="str">
        <f t="shared" si="6"/>
        <v>30/12/02</v>
      </c>
      <c r="K359" s="91">
        <f t="shared" ca="1" si="5"/>
        <v>19</v>
      </c>
      <c r="L359" s="14" t="s">
        <v>19</v>
      </c>
      <c r="M359" s="72" t="s">
        <v>751</v>
      </c>
      <c r="N359" s="95"/>
      <c r="O359" s="93"/>
    </row>
    <row r="360" spans="1:15">
      <c r="A360" s="7">
        <f>ROWS($A$3:A360)</f>
        <v>358</v>
      </c>
      <c r="B360" s="7">
        <f>ROWS($A$3:B360)</f>
        <v>358</v>
      </c>
      <c r="C360" s="7"/>
      <c r="D360" s="123"/>
      <c r="E360" s="44" t="s">
        <v>2229</v>
      </c>
      <c r="F360" s="124" t="s">
        <v>2230</v>
      </c>
      <c r="G360" s="17" t="s">
        <v>17</v>
      </c>
      <c r="H360" s="17"/>
      <c r="I360" s="14" t="s">
        <v>23</v>
      </c>
      <c r="J360" s="127" t="str">
        <f t="shared" si="6"/>
        <v>28/07/05</v>
      </c>
      <c r="K360" s="91">
        <f t="shared" ca="1" si="5"/>
        <v>17</v>
      </c>
      <c r="L360" s="14" t="s">
        <v>24</v>
      </c>
      <c r="M360" s="72" t="s">
        <v>751</v>
      </c>
      <c r="N360" s="95"/>
      <c r="O360" s="93"/>
    </row>
    <row r="361" spans="1:15">
      <c r="A361" s="7">
        <f>ROWS($A$3:A361)</f>
        <v>359</v>
      </c>
      <c r="B361" s="7">
        <f>ROWS($A$3:B361)</f>
        <v>359</v>
      </c>
      <c r="C361" s="11">
        <v>100</v>
      </c>
      <c r="D361" s="123" t="s">
        <v>2231</v>
      </c>
      <c r="E361" s="44" t="s">
        <v>2232</v>
      </c>
      <c r="F361" s="122" t="s">
        <v>2233</v>
      </c>
      <c r="G361" s="17" t="s">
        <v>17</v>
      </c>
      <c r="H361" s="17"/>
      <c r="I361" s="11" t="s">
        <v>81</v>
      </c>
      <c r="J361" s="127" t="str">
        <f t="shared" si="6"/>
        <v>10/05/76</v>
      </c>
      <c r="K361" s="91">
        <f t="shared" ca="1" si="5"/>
        <v>46</v>
      </c>
      <c r="L361" s="11" t="s">
        <v>19</v>
      </c>
      <c r="M361" s="11" t="s">
        <v>42</v>
      </c>
      <c r="N361" s="95" t="s">
        <v>1184</v>
      </c>
      <c r="O361" s="93"/>
    </row>
    <row r="362" spans="1:15">
      <c r="A362" s="7">
        <f>ROWS($A$3:A362)</f>
        <v>360</v>
      </c>
      <c r="B362" s="7">
        <f>ROWS($A$3:B362)</f>
        <v>360</v>
      </c>
      <c r="C362" s="11">
        <v>101</v>
      </c>
      <c r="D362" s="123" t="s">
        <v>2234</v>
      </c>
      <c r="E362" s="44" t="s">
        <v>2235</v>
      </c>
      <c r="F362" s="70" t="s">
        <v>2236</v>
      </c>
      <c r="G362" s="71" t="s">
        <v>17</v>
      </c>
      <c r="H362" s="71"/>
      <c r="I362" s="11" t="s">
        <v>50</v>
      </c>
      <c r="J362" s="127" t="str">
        <f t="shared" si="6"/>
        <v>01/02/75</v>
      </c>
      <c r="K362" s="91">
        <f t="shared" ca="1" si="5"/>
        <v>47</v>
      </c>
      <c r="L362" s="11" t="s">
        <v>24</v>
      </c>
      <c r="M362" s="14" t="s">
        <v>772</v>
      </c>
      <c r="N362" s="95" t="s">
        <v>2237</v>
      </c>
      <c r="O362" s="93"/>
    </row>
    <row r="363" spans="1:15">
      <c r="A363" s="7">
        <f>ROWS($A$3:A363)</f>
        <v>361</v>
      </c>
      <c r="B363" s="7">
        <f>ROWS($A$3:B363)</f>
        <v>361</v>
      </c>
      <c r="C363" s="11"/>
      <c r="D363" s="123"/>
      <c r="E363" s="44" t="s">
        <v>2238</v>
      </c>
      <c r="F363" s="17" t="s">
        <v>2239</v>
      </c>
      <c r="G363" s="7"/>
      <c r="H363" s="14" t="s">
        <v>7</v>
      </c>
      <c r="I363" s="11" t="s">
        <v>2240</v>
      </c>
      <c r="J363" s="127" t="str">
        <f>MID(E363,7,2)-40&amp;"/"&amp;MID(E363,9,2)&amp;"/"&amp;MID(E363,11,2)</f>
        <v>6/09/81</v>
      </c>
      <c r="K363" s="91">
        <f t="shared" ca="1" si="5"/>
        <v>41</v>
      </c>
      <c r="L363" s="11" t="s">
        <v>19</v>
      </c>
      <c r="M363" s="11" t="s">
        <v>42</v>
      </c>
      <c r="N363" s="95"/>
      <c r="O363" s="93"/>
    </row>
    <row r="364" spans="1:15">
      <c r="A364" s="7">
        <f>ROWS($A$3:A364)</f>
        <v>362</v>
      </c>
      <c r="B364" s="7">
        <f>ROWS($A$3:B364)</f>
        <v>362</v>
      </c>
      <c r="C364" s="11"/>
      <c r="D364" s="123"/>
      <c r="E364" s="44" t="s">
        <v>2241</v>
      </c>
      <c r="F364" s="17" t="s">
        <v>2242</v>
      </c>
      <c r="G364" s="7"/>
      <c r="H364" s="14" t="s">
        <v>7</v>
      </c>
      <c r="I364" s="11" t="s">
        <v>738</v>
      </c>
      <c r="J364" s="127" t="str">
        <f>MID(E364,7,2)-40&amp;"/"&amp;MID(E364,9,2)&amp;"/"&amp;MID(E364,11,2)</f>
        <v>24/01/03</v>
      </c>
      <c r="K364" s="91">
        <f t="shared" ca="1" si="5"/>
        <v>19</v>
      </c>
      <c r="L364" s="11" t="s">
        <v>19</v>
      </c>
      <c r="M364" s="72" t="s">
        <v>751</v>
      </c>
      <c r="N364" s="95"/>
      <c r="O364" s="93"/>
    </row>
    <row r="365" spans="1:15">
      <c r="A365" s="7">
        <f>ROWS($A$3:A365)</f>
        <v>363</v>
      </c>
      <c r="B365" s="7">
        <f>ROWS($A$3:B365)</f>
        <v>363</v>
      </c>
      <c r="C365" s="11"/>
      <c r="D365" s="123"/>
      <c r="E365" s="44" t="s">
        <v>2243</v>
      </c>
      <c r="F365" s="17" t="s">
        <v>2244</v>
      </c>
      <c r="G365" s="71" t="s">
        <v>17</v>
      </c>
      <c r="H365" s="71"/>
      <c r="I365" s="11" t="s">
        <v>738</v>
      </c>
      <c r="J365" s="127" t="str">
        <f>MID(E365,7,2)&amp;"/"&amp;MID(E365,9,2)&amp;"/"&amp;MID(E365,11,2)</f>
        <v>28/11/05</v>
      </c>
      <c r="K365" s="91">
        <f t="shared" ca="1" si="5"/>
        <v>17</v>
      </c>
      <c r="L365" s="11" t="s">
        <v>113</v>
      </c>
      <c r="M365" s="72" t="s">
        <v>751</v>
      </c>
      <c r="N365" s="95"/>
      <c r="O365" s="93"/>
    </row>
    <row r="366" spans="1:15">
      <c r="A366" s="7">
        <f>ROWS($A$3:A366)</f>
        <v>364</v>
      </c>
      <c r="B366" s="7">
        <f>ROWS($A$3:B366)</f>
        <v>364</v>
      </c>
      <c r="C366" s="7">
        <v>102</v>
      </c>
      <c r="D366" s="123" t="s">
        <v>2245</v>
      </c>
      <c r="E366" s="44" t="s">
        <v>2246</v>
      </c>
      <c r="F366" s="70" t="s">
        <v>2247</v>
      </c>
      <c r="G366" s="71" t="s">
        <v>17</v>
      </c>
      <c r="H366" s="71"/>
      <c r="I366" s="11" t="s">
        <v>23</v>
      </c>
      <c r="J366" s="127" t="str">
        <f>MID(E366,7,2)&amp;"/"&amp;MID(E366,9,2)&amp;"/"&amp;MID(E366,11,2)</f>
        <v>17/04/77</v>
      </c>
      <c r="K366" s="91">
        <f t="shared" ca="1" si="5"/>
        <v>45</v>
      </c>
      <c r="L366" s="11" t="s">
        <v>113</v>
      </c>
      <c r="M366" s="14" t="s">
        <v>772</v>
      </c>
      <c r="N366" s="95" t="s">
        <v>2248</v>
      </c>
      <c r="O366" s="93"/>
    </row>
    <row r="367" spans="1:15">
      <c r="A367" s="7">
        <f>ROWS($A$3:A367)</f>
        <v>365</v>
      </c>
      <c r="B367" s="7">
        <f>ROWS($A$3:B367)</f>
        <v>365</v>
      </c>
      <c r="C367" s="7"/>
      <c r="D367" s="123"/>
      <c r="E367" s="44" t="s">
        <v>2249</v>
      </c>
      <c r="F367" s="42" t="s">
        <v>2250</v>
      </c>
      <c r="G367" s="7"/>
      <c r="H367" s="11" t="s">
        <v>7</v>
      </c>
      <c r="I367" s="11" t="s">
        <v>2251</v>
      </c>
      <c r="J367" s="127" t="str">
        <f>MID(E367,7,2)-40&amp;"/"&amp;MID(E367,9,2)&amp;"/"&amp;MID(E367,11,2)</f>
        <v>8/11/75</v>
      </c>
      <c r="K367" s="91">
        <f t="shared" ca="1" si="5"/>
        <v>47</v>
      </c>
      <c r="L367" s="11" t="s">
        <v>24</v>
      </c>
      <c r="M367" s="14" t="s">
        <v>772</v>
      </c>
      <c r="N367" s="42"/>
      <c r="O367" s="93"/>
    </row>
    <row r="368" spans="1:15">
      <c r="A368" s="7">
        <f>ROWS($A$3:A368)</f>
        <v>366</v>
      </c>
      <c r="B368" s="7">
        <f>ROWS($A$3:B368)</f>
        <v>366</v>
      </c>
      <c r="C368" s="7"/>
      <c r="D368" s="123"/>
      <c r="E368" s="44" t="s">
        <v>2252</v>
      </c>
      <c r="F368" s="42" t="s">
        <v>2253</v>
      </c>
      <c r="G368" s="7"/>
      <c r="H368" s="11" t="s">
        <v>7</v>
      </c>
      <c r="I368" s="11" t="s">
        <v>23</v>
      </c>
      <c r="J368" s="127" t="str">
        <f>MID(E368,7,2)-40&amp;"/"&amp;MID(E368,9,2)&amp;"/"&amp;MID(E368,11,2)</f>
        <v>26/07/04</v>
      </c>
      <c r="K368" s="91">
        <f t="shared" ca="1" si="5"/>
        <v>18</v>
      </c>
      <c r="L368" s="11" t="s">
        <v>24</v>
      </c>
      <c r="M368" s="72" t="s">
        <v>751</v>
      </c>
      <c r="N368" s="42"/>
      <c r="O368" s="93"/>
    </row>
    <row r="369" spans="1:15">
      <c r="A369" s="7">
        <f>ROWS($A$3:A369)</f>
        <v>367</v>
      </c>
      <c r="B369" s="7">
        <f>ROWS($A$3:B369)</f>
        <v>367</v>
      </c>
      <c r="C369" s="7"/>
      <c r="D369" s="123"/>
      <c r="E369" s="44" t="s">
        <v>2254</v>
      </c>
      <c r="F369" s="42" t="s">
        <v>2255</v>
      </c>
      <c r="G369" s="7"/>
      <c r="H369" s="11" t="s">
        <v>7</v>
      </c>
      <c r="I369" s="11" t="s">
        <v>23</v>
      </c>
      <c r="J369" s="127" t="str">
        <f>MID(E369,7,2)-40&amp;"/"&amp;MID(E369,9,2)&amp;"/"&amp;MID(E369,11,2)</f>
        <v>6/04/06</v>
      </c>
      <c r="K369" s="91">
        <f t="shared" ca="1" si="5"/>
        <v>16</v>
      </c>
      <c r="L369" s="128" t="s">
        <v>24</v>
      </c>
      <c r="M369" s="72" t="s">
        <v>751</v>
      </c>
      <c r="N369" s="42"/>
      <c r="O369" s="93"/>
    </row>
    <row r="370" spans="1:15">
      <c r="A370" s="7">
        <f>ROWS($A$3:A370)</f>
        <v>368</v>
      </c>
      <c r="B370" s="7">
        <f>ROWS($A$3:B370)</f>
        <v>368</v>
      </c>
      <c r="C370" s="7"/>
      <c r="D370" s="123"/>
      <c r="E370" s="44" t="s">
        <v>2256</v>
      </c>
      <c r="F370" s="42" t="s">
        <v>2257</v>
      </c>
      <c r="G370" s="7"/>
      <c r="H370" s="11" t="s">
        <v>7</v>
      </c>
      <c r="I370" s="11" t="s">
        <v>23</v>
      </c>
      <c r="J370" s="127" t="str">
        <f>MID(E370,7,2)-40&amp;"/"&amp;MID(E370,9,2)&amp;"/"&amp;MID(E370,11,2)</f>
        <v>6/08/10</v>
      </c>
      <c r="K370" s="91">
        <f t="shared" ca="1" si="5"/>
        <v>12</v>
      </c>
      <c r="L370" s="14" t="s">
        <v>38</v>
      </c>
      <c r="M370" s="72" t="s">
        <v>751</v>
      </c>
      <c r="N370" s="42"/>
      <c r="O370" s="93"/>
    </row>
    <row r="371" spans="1:15">
      <c r="A371" s="7">
        <f>ROWS($A$3:A371)</f>
        <v>369</v>
      </c>
      <c r="B371" s="7">
        <f>ROWS($A$3:B371)</f>
        <v>369</v>
      </c>
      <c r="C371" s="7"/>
      <c r="D371" s="123"/>
      <c r="E371" s="44" t="s">
        <v>2258</v>
      </c>
      <c r="F371" s="42" t="s">
        <v>2259</v>
      </c>
      <c r="G371" s="7" t="s">
        <v>17</v>
      </c>
      <c r="H371" s="7"/>
      <c r="I371" s="11" t="s">
        <v>23</v>
      </c>
      <c r="J371" s="127" t="str">
        <f>MID(E371,7,2)&amp;"/"&amp;MID(E371,9,2)&amp;"/"&amp;MID(E371,11,2)</f>
        <v>07/07/13</v>
      </c>
      <c r="K371" s="91">
        <f t="shared" ca="1" si="5"/>
        <v>9</v>
      </c>
      <c r="L371" s="14" t="s">
        <v>38</v>
      </c>
      <c r="M371" s="72" t="s">
        <v>751</v>
      </c>
      <c r="N371" s="42"/>
      <c r="O371" s="93"/>
    </row>
    <row r="372" spans="1:15">
      <c r="A372" s="7">
        <f>ROWS($A$3:A372)</f>
        <v>370</v>
      </c>
      <c r="B372" s="7">
        <f>ROWS($A$3:B372)</f>
        <v>370</v>
      </c>
      <c r="C372" s="7">
        <v>103</v>
      </c>
      <c r="D372" s="123" t="s">
        <v>2260</v>
      </c>
      <c r="E372" s="44" t="s">
        <v>2261</v>
      </c>
      <c r="F372" s="122" t="s">
        <v>2262</v>
      </c>
      <c r="G372" s="7" t="s">
        <v>17</v>
      </c>
      <c r="H372" s="7"/>
      <c r="I372" s="11" t="s">
        <v>1359</v>
      </c>
      <c r="J372" s="127" t="str">
        <f>MID(E372,7,2)&amp;"/"&amp;MID(E372,9,2)&amp;"/"&amp;MID(E372,11,2)</f>
        <v>19/07/69</v>
      </c>
      <c r="K372" s="91">
        <f t="shared" ca="1" si="5"/>
        <v>53</v>
      </c>
      <c r="L372" s="11" t="s">
        <v>113</v>
      </c>
      <c r="M372" s="14" t="s">
        <v>772</v>
      </c>
      <c r="N372" s="42"/>
      <c r="O372" s="93"/>
    </row>
    <row r="373" spans="1:15">
      <c r="A373" s="7">
        <f>ROWS($A$3:A373)</f>
        <v>371</v>
      </c>
      <c r="B373" s="7">
        <f>ROWS($A$3:B373)</f>
        <v>371</v>
      </c>
      <c r="C373" s="7">
        <v>104</v>
      </c>
      <c r="D373" s="123" t="s">
        <v>2263</v>
      </c>
      <c r="E373" s="44" t="s">
        <v>2264</v>
      </c>
      <c r="F373" s="122" t="s">
        <v>2265</v>
      </c>
      <c r="G373" s="7" t="s">
        <v>17</v>
      </c>
      <c r="H373" s="7"/>
      <c r="I373" s="11" t="s">
        <v>354</v>
      </c>
      <c r="J373" s="127" t="str">
        <f>MID(E373,7,2)&amp;"/"&amp;MID(E373,9,2)&amp;"/"&amp;MID(E373,11,2)</f>
        <v>12/01/86</v>
      </c>
      <c r="K373" s="91">
        <f t="shared" ca="1" si="5"/>
        <v>36</v>
      </c>
      <c r="L373" s="11" t="s">
        <v>19</v>
      </c>
      <c r="M373" s="11" t="s">
        <v>42</v>
      </c>
      <c r="N373" s="42"/>
      <c r="O373" s="93"/>
    </row>
    <row r="374" spans="1:15">
      <c r="A374" s="7">
        <f>ROWS($A$3:A374)</f>
        <v>372</v>
      </c>
      <c r="B374" s="7">
        <f>ROWS($A$3:B374)</f>
        <v>372</v>
      </c>
      <c r="C374" s="7"/>
      <c r="D374" s="123"/>
      <c r="E374" s="44" t="s">
        <v>2266</v>
      </c>
      <c r="F374" s="42" t="s">
        <v>2267</v>
      </c>
      <c r="G374" s="7"/>
      <c r="H374" s="11" t="s">
        <v>7</v>
      </c>
      <c r="I374" s="11" t="s">
        <v>91</v>
      </c>
      <c r="J374" s="127" t="str">
        <f>MID(E374,7,2)-40&amp;"/"&amp;MID(E374,9,2)&amp;"/"&amp;MID(E374,11,2)</f>
        <v>30/05/82</v>
      </c>
      <c r="K374" s="91">
        <f t="shared" ca="1" si="5"/>
        <v>40</v>
      </c>
      <c r="L374" s="11" t="s">
        <v>19</v>
      </c>
      <c r="M374" s="92" t="s">
        <v>719</v>
      </c>
      <c r="N374" s="42"/>
      <c r="O374" s="93"/>
    </row>
    <row r="375" spans="1:15">
      <c r="A375" s="7">
        <f>ROWS($A$3:A375)</f>
        <v>373</v>
      </c>
      <c r="B375" s="7">
        <f>ROWS($A$3:B375)</f>
        <v>373</v>
      </c>
      <c r="C375" s="7"/>
      <c r="D375" s="123"/>
      <c r="E375" s="44" t="s">
        <v>2268</v>
      </c>
      <c r="F375" s="42" t="s">
        <v>2269</v>
      </c>
      <c r="G375" s="7"/>
      <c r="H375" s="11" t="s">
        <v>7</v>
      </c>
      <c r="I375" s="11" t="s">
        <v>354</v>
      </c>
      <c r="J375" s="127" t="str">
        <f>MID(E375,7,2)-40&amp;"/"&amp;MID(E375,9,2)&amp;"/"&amp;MID(E375,11,2)</f>
        <v>12/10/13</v>
      </c>
      <c r="K375" s="91">
        <f t="shared" ca="1" si="5"/>
        <v>9</v>
      </c>
      <c r="L375" s="14" t="s">
        <v>38</v>
      </c>
      <c r="M375" s="72" t="s">
        <v>751</v>
      </c>
      <c r="N375" s="42"/>
      <c r="O375" s="93"/>
    </row>
    <row r="376" spans="1:15">
      <c r="A376" s="7">
        <f>ROWS($A$3:A376)</f>
        <v>374</v>
      </c>
      <c r="B376" s="7">
        <f>ROWS($A$3:B376)</f>
        <v>374</v>
      </c>
      <c r="C376" s="7"/>
      <c r="D376" s="123"/>
      <c r="E376" s="44" t="s">
        <v>2270</v>
      </c>
      <c r="F376" s="42" t="s">
        <v>2271</v>
      </c>
      <c r="G376" s="7"/>
      <c r="H376" s="11" t="s">
        <v>7</v>
      </c>
      <c r="I376" s="11" t="s">
        <v>50</v>
      </c>
      <c r="J376" s="127" t="str">
        <f>MID(E376,7,2)-40&amp;"/"&amp;MID(E376,9,2)&amp;"/"&amp;MID(E376,11,2)</f>
        <v>28/12/14</v>
      </c>
      <c r="K376" s="91">
        <f t="shared" ca="1" si="5"/>
        <v>7</v>
      </c>
      <c r="L376" s="14" t="s">
        <v>38</v>
      </c>
      <c r="M376" s="11" t="s">
        <v>798</v>
      </c>
      <c r="N376" s="42"/>
      <c r="O376" s="93"/>
    </row>
    <row r="377" spans="1:15">
      <c r="A377" s="7">
        <f>ROWS($A$3:A377)</f>
        <v>375</v>
      </c>
      <c r="B377" s="7">
        <f>ROWS($A$3:B377)</f>
        <v>375</v>
      </c>
      <c r="C377" s="7"/>
      <c r="D377" s="123"/>
      <c r="E377" s="44" t="s">
        <v>2272</v>
      </c>
      <c r="F377" s="42" t="s">
        <v>2273</v>
      </c>
      <c r="G377" s="7"/>
      <c r="H377" s="11" t="s">
        <v>7</v>
      </c>
      <c r="I377" s="98" t="s">
        <v>2274</v>
      </c>
      <c r="J377" s="127" t="str">
        <f>MID(E377,7,2)-40&amp;"/"&amp;MID(E377,9,2)&amp;"/"&amp;MID(E377,11,2)</f>
        <v>13/06/13</v>
      </c>
      <c r="K377" s="91">
        <f t="shared" ca="1" si="5"/>
        <v>9</v>
      </c>
      <c r="L377" s="72" t="s">
        <v>38</v>
      </c>
      <c r="M377" s="72" t="s">
        <v>751</v>
      </c>
      <c r="N377" s="42"/>
      <c r="O377" s="93"/>
    </row>
    <row r="378" spans="1:15">
      <c r="A378" s="7">
        <f>ROWS($A$3:A378)</f>
        <v>376</v>
      </c>
      <c r="B378" s="7">
        <f>ROWS($A$3:B378)</f>
        <v>376</v>
      </c>
      <c r="C378" s="92">
        <v>105</v>
      </c>
      <c r="D378" s="106" t="s">
        <v>2275</v>
      </c>
      <c r="E378" s="12" t="s">
        <v>2276</v>
      </c>
      <c r="F378" s="86" t="s">
        <v>2277</v>
      </c>
      <c r="G378" s="17" t="s">
        <v>17</v>
      </c>
      <c r="H378" s="17"/>
      <c r="I378" s="14" t="s">
        <v>50</v>
      </c>
      <c r="J378" s="90" t="str">
        <f>MID(E378,7,2)&amp;"/"&amp;MID(E378,9,2)&amp;"/"&amp;MID(E378,11,2)</f>
        <v>08/08/91</v>
      </c>
      <c r="K378" s="91">
        <f t="shared" ca="1" si="5"/>
        <v>31</v>
      </c>
      <c r="L378" s="14" t="s">
        <v>24</v>
      </c>
      <c r="M378" s="14" t="s">
        <v>42</v>
      </c>
      <c r="N378" s="129"/>
      <c r="O378" s="93"/>
    </row>
    <row r="379" spans="1:15">
      <c r="A379" s="7">
        <f>ROWS($A$3:A379)</f>
        <v>377</v>
      </c>
      <c r="B379" s="7">
        <f>ROWS($A$3:B379)</f>
        <v>377</v>
      </c>
      <c r="C379" s="7"/>
      <c r="D379" s="123"/>
      <c r="E379" s="44" t="s">
        <v>2278</v>
      </c>
      <c r="F379" s="42" t="s">
        <v>2279</v>
      </c>
      <c r="G379" s="7"/>
      <c r="H379" s="11" t="s">
        <v>7</v>
      </c>
      <c r="I379" s="11" t="s">
        <v>50</v>
      </c>
      <c r="J379" s="127" t="str">
        <f>MID(E379,7,2)-40&amp;"/"&amp;MID(E379,9,2)&amp;"/"&amp;MID(E379,11,2)</f>
        <v>29/12/92</v>
      </c>
      <c r="K379" s="91">
        <f t="shared" ca="1" si="5"/>
        <v>29</v>
      </c>
      <c r="L379" s="11" t="s">
        <v>19</v>
      </c>
      <c r="M379" s="11" t="s">
        <v>42</v>
      </c>
      <c r="N379" s="42"/>
      <c r="O379" s="93"/>
    </row>
    <row r="380" spans="1:15">
      <c r="A380" s="7">
        <f>ROWS($A$3:A380)</f>
        <v>378</v>
      </c>
      <c r="B380" s="7">
        <f>ROWS($A$3:B380)</f>
        <v>378</v>
      </c>
      <c r="C380" s="14">
        <v>106</v>
      </c>
      <c r="D380" s="123" t="s">
        <v>2280</v>
      </c>
      <c r="E380" s="44" t="s">
        <v>2281</v>
      </c>
      <c r="F380" s="122" t="s">
        <v>2282</v>
      </c>
      <c r="G380" s="125" t="s">
        <v>17</v>
      </c>
      <c r="H380" s="125"/>
      <c r="I380" s="11" t="s">
        <v>50</v>
      </c>
      <c r="J380" s="127" t="str">
        <f>MID(E380,7,2)&amp;"/"&amp;MID(E380,9,2)&amp;"/"&amp;MID(E380,11,2)</f>
        <v>27/09/91</v>
      </c>
      <c r="K380" s="91">
        <f t="shared" ca="1" si="5"/>
        <v>31</v>
      </c>
      <c r="L380" s="11" t="s">
        <v>19</v>
      </c>
      <c r="M380" s="11" t="s">
        <v>74</v>
      </c>
      <c r="N380" s="11"/>
      <c r="O380" s="93"/>
    </row>
    <row r="381" spans="1:15">
      <c r="A381" s="7">
        <f>ROWS($A$3:A381)</f>
        <v>379</v>
      </c>
      <c r="B381" s="7">
        <f>ROWS($A$3:B381)</f>
        <v>379</v>
      </c>
      <c r="C381" s="14">
        <v>107</v>
      </c>
      <c r="D381" s="123" t="s">
        <v>2283</v>
      </c>
      <c r="E381" s="44" t="s">
        <v>2284</v>
      </c>
      <c r="F381" s="126" t="s">
        <v>2285</v>
      </c>
      <c r="G381" s="7"/>
      <c r="H381" s="11" t="s">
        <v>7</v>
      </c>
      <c r="I381" s="11" t="s">
        <v>81</v>
      </c>
      <c r="J381" s="127" t="str">
        <f>MID(E381,7,2)-40&amp;"/"&amp;MID(E381,9,2)&amp;"/"&amp;MID(E381,11,2)</f>
        <v>10/01/62</v>
      </c>
      <c r="K381" s="91">
        <f t="shared" ca="1" si="5"/>
        <v>60</v>
      </c>
      <c r="L381" s="11" t="s">
        <v>2286</v>
      </c>
      <c r="M381" s="11" t="s">
        <v>2287</v>
      </c>
      <c r="N381" s="11"/>
      <c r="O381" s="93"/>
    </row>
    <row r="382" spans="1:15">
      <c r="A382" s="7">
        <f>ROWS($A$3:A382)</f>
        <v>380</v>
      </c>
      <c r="B382" s="7">
        <f>ROWS($A$3:B382)</f>
        <v>380</v>
      </c>
      <c r="C382" s="14">
        <v>108</v>
      </c>
      <c r="D382" s="123" t="s">
        <v>2288</v>
      </c>
      <c r="E382" s="44" t="s">
        <v>2289</v>
      </c>
      <c r="F382" s="122" t="s">
        <v>2290</v>
      </c>
      <c r="G382" s="7"/>
      <c r="H382" s="44" t="s">
        <v>7</v>
      </c>
      <c r="I382" s="11" t="s">
        <v>50</v>
      </c>
      <c r="J382" s="90" t="str">
        <f>MID(E382,7,2)-40&amp;"/"&amp;MID(E382,9,2)&amp;"/"&amp;MID(E382,11,2)</f>
        <v>21/03/40</v>
      </c>
      <c r="K382" s="91">
        <f t="shared" ca="1" si="5"/>
        <v>82</v>
      </c>
      <c r="L382" s="11" t="s">
        <v>19</v>
      </c>
      <c r="M382" s="128" t="s">
        <v>1416</v>
      </c>
      <c r="N382" s="11"/>
      <c r="O382" s="93"/>
    </row>
    <row r="383" spans="1:15">
      <c r="A383" s="7">
        <f>ROWS($A$3:A383)</f>
        <v>381</v>
      </c>
      <c r="B383" s="7">
        <f>ROWS($A$3:B383)</f>
        <v>381</v>
      </c>
      <c r="C383" s="72">
        <v>109</v>
      </c>
      <c r="D383" s="123" t="s">
        <v>2292</v>
      </c>
      <c r="E383" s="44" t="s">
        <v>2293</v>
      </c>
      <c r="F383" s="122" t="s">
        <v>2294</v>
      </c>
      <c r="G383" s="7" t="s">
        <v>17</v>
      </c>
      <c r="H383" s="7"/>
      <c r="I383" s="11" t="s">
        <v>50</v>
      </c>
      <c r="J383" s="90" t="str">
        <f>MID(E383,7,2)&amp;"/"&amp;MID(E383,9,2)&amp;"/"&amp;MID(E383,11,2)</f>
        <v>02/04/56</v>
      </c>
      <c r="K383" s="91">
        <f t="shared" ca="1" si="5"/>
        <v>66</v>
      </c>
      <c r="L383" s="11" t="s">
        <v>19</v>
      </c>
      <c r="M383" s="11" t="s">
        <v>42</v>
      </c>
      <c r="N383" s="11"/>
      <c r="O383" s="93"/>
    </row>
    <row r="384" spans="1:15">
      <c r="A384" s="7">
        <f>ROWS($A$3:A384)</f>
        <v>382</v>
      </c>
      <c r="B384" s="7">
        <f>ROWS($A$3:B384)</f>
        <v>382</v>
      </c>
      <c r="C384" s="14"/>
      <c r="D384" s="123"/>
      <c r="E384" s="44" t="s">
        <v>2295</v>
      </c>
      <c r="F384" s="42" t="s">
        <v>2296</v>
      </c>
      <c r="G384" s="7"/>
      <c r="H384" s="11" t="s">
        <v>7</v>
      </c>
      <c r="I384" s="11" t="s">
        <v>50</v>
      </c>
      <c r="J384" s="90" t="str">
        <f>MID(E384,7,2)-40&amp;"/"&amp;MID(E384,9,2)&amp;"/"&amp;MID(E384,11,2)</f>
        <v>31/05/60</v>
      </c>
      <c r="K384" s="91">
        <f t="shared" ca="1" si="5"/>
        <v>62</v>
      </c>
      <c r="L384" s="11" t="s">
        <v>19</v>
      </c>
      <c r="M384" s="92" t="s">
        <v>719</v>
      </c>
      <c r="N384" s="7"/>
      <c r="O384" s="93"/>
    </row>
    <row r="385" spans="1:15">
      <c r="A385" s="7">
        <f>ROWS($A$3:A385)</f>
        <v>383</v>
      </c>
      <c r="B385" s="7">
        <f>ROWS($A$3:B385)</f>
        <v>383</v>
      </c>
      <c r="C385" s="72"/>
      <c r="D385" s="123"/>
      <c r="E385" s="44" t="s">
        <v>2297</v>
      </c>
      <c r="F385" s="42" t="s">
        <v>2298</v>
      </c>
      <c r="G385" s="7"/>
      <c r="H385" s="11" t="s">
        <v>7</v>
      </c>
      <c r="I385" s="11" t="s">
        <v>81</v>
      </c>
      <c r="J385" s="90" t="str">
        <f>MID(E385,7,2)-40&amp;"/"&amp;MID(E385,9,2)&amp;"/"&amp;MID(E385,11,2)</f>
        <v>14/02/14</v>
      </c>
      <c r="K385" s="91">
        <f t="shared" ca="1" si="5"/>
        <v>8</v>
      </c>
      <c r="L385" s="94" t="s">
        <v>51</v>
      </c>
      <c r="M385" s="11" t="s">
        <v>798</v>
      </c>
      <c r="N385" s="7"/>
      <c r="O385" s="93"/>
    </row>
    <row r="386" spans="1:15">
      <c r="A386" s="7">
        <f>ROWS($A$3:A386)</f>
        <v>384</v>
      </c>
      <c r="B386" s="7">
        <f>ROWS($A$3:B386)</f>
        <v>384</v>
      </c>
      <c r="C386" s="14">
        <v>110</v>
      </c>
      <c r="D386" s="123" t="s">
        <v>2299</v>
      </c>
      <c r="E386" s="44" t="s">
        <v>2300</v>
      </c>
      <c r="F386" s="122" t="s">
        <v>2301</v>
      </c>
      <c r="G386" s="7" t="s">
        <v>17</v>
      </c>
      <c r="H386" s="7"/>
      <c r="I386" s="11" t="s">
        <v>2302</v>
      </c>
      <c r="J386" s="90" t="str">
        <f>MID(E386,7,2)&amp;"/"&amp;MID(E386,9,2)&amp;"/"&amp;MID(E386,11,2)</f>
        <v>23/07/86</v>
      </c>
      <c r="K386" s="91">
        <f t="shared" ca="1" si="5"/>
        <v>36</v>
      </c>
      <c r="L386" s="11" t="s">
        <v>19</v>
      </c>
      <c r="M386" s="11" t="s">
        <v>42</v>
      </c>
      <c r="N386" s="11"/>
      <c r="O386" s="93"/>
    </row>
    <row r="387" spans="1:15">
      <c r="A387" s="7">
        <f>ROWS($A$3:A387)</f>
        <v>385</v>
      </c>
      <c r="B387" s="7">
        <f>ROWS($A$3:B387)</f>
        <v>385</v>
      </c>
      <c r="C387" s="72"/>
      <c r="D387" s="123"/>
      <c r="E387" s="815" t="s">
        <v>1857</v>
      </c>
      <c r="F387" s="16" t="s">
        <v>1858</v>
      </c>
      <c r="G387" s="7"/>
      <c r="H387" s="14" t="s">
        <v>7</v>
      </c>
      <c r="I387" s="14" t="s">
        <v>23</v>
      </c>
      <c r="J387" s="90" t="str">
        <f>MID(E387,7,2)-40&amp;"/"&amp;MID(E387,9,2)&amp;"/"&amp;MID(E387,11,2)</f>
        <v>4/01/91</v>
      </c>
      <c r="K387" s="91">
        <f t="shared" ca="1" si="5"/>
        <v>31</v>
      </c>
      <c r="L387" s="14" t="s">
        <v>19</v>
      </c>
      <c r="M387" s="14" t="s">
        <v>42</v>
      </c>
      <c r="N387" s="7"/>
      <c r="O387" s="93"/>
    </row>
    <row r="388" spans="1:15">
      <c r="A388" s="7">
        <f>ROWS($A$3:A388)</f>
        <v>386</v>
      </c>
      <c r="B388" s="7">
        <f>ROWS($A$3:B388)</f>
        <v>386</v>
      </c>
      <c r="C388" s="14">
        <v>111</v>
      </c>
      <c r="D388" s="123" t="s">
        <v>2303</v>
      </c>
      <c r="E388" s="44" t="s">
        <v>2304</v>
      </c>
      <c r="F388" s="122" t="s">
        <v>2305</v>
      </c>
      <c r="G388" s="17" t="s">
        <v>17</v>
      </c>
      <c r="H388" s="17"/>
      <c r="I388" s="11" t="s">
        <v>23</v>
      </c>
      <c r="J388" s="90" t="str">
        <f>MID(E388,7,2)&amp;"/"&amp;MID(E388,9,2)&amp;"/"&amp;MID(E388,11,2)</f>
        <v>29/01/79</v>
      </c>
      <c r="K388" s="91">
        <f t="shared" ref="K388:K451" ca="1" si="7">ROUNDDOWN(YEARFRAC(J388,TODAY(),1),0)</f>
        <v>43</v>
      </c>
      <c r="L388" s="14" t="s">
        <v>19</v>
      </c>
      <c r="M388" s="14" t="s">
        <v>42</v>
      </c>
      <c r="N388" s="14"/>
      <c r="O388" s="93"/>
    </row>
    <row r="389" spans="1:15">
      <c r="A389" s="7">
        <f>ROWS($A$3:A389)</f>
        <v>387</v>
      </c>
      <c r="B389" s="7">
        <f>ROWS($A$3:B389)</f>
        <v>387</v>
      </c>
      <c r="C389" s="72">
        <v>112</v>
      </c>
      <c r="D389" s="123" t="s">
        <v>2306</v>
      </c>
      <c r="E389" s="44" t="s">
        <v>2307</v>
      </c>
      <c r="F389" s="122" t="s">
        <v>2308</v>
      </c>
      <c r="G389" s="7"/>
      <c r="H389" s="14" t="s">
        <v>7</v>
      </c>
      <c r="I389" s="11" t="s">
        <v>866</v>
      </c>
      <c r="J389" s="90" t="str">
        <f>MID(E389,7,2)-40&amp;"/"&amp;MID(E389,9,2)&amp;"/"&amp;MID(E389,11,2)</f>
        <v>19/10/76</v>
      </c>
      <c r="K389" s="91">
        <f t="shared" ca="1" si="7"/>
        <v>46</v>
      </c>
      <c r="L389" s="11" t="s">
        <v>19</v>
      </c>
      <c r="M389" s="92" t="s">
        <v>719</v>
      </c>
      <c r="N389" s="11"/>
      <c r="O389" s="93"/>
    </row>
    <row r="390" spans="1:15">
      <c r="A390" s="7">
        <f>ROWS($A$3:A390)</f>
        <v>388</v>
      </c>
      <c r="B390" s="7">
        <f>ROWS($A$3:B390)</f>
        <v>388</v>
      </c>
      <c r="C390" s="14"/>
      <c r="D390" s="123"/>
      <c r="E390" s="44" t="s">
        <v>2309</v>
      </c>
      <c r="F390" s="42" t="s">
        <v>2310</v>
      </c>
      <c r="G390" s="7"/>
      <c r="H390" s="14" t="s">
        <v>7</v>
      </c>
      <c r="I390" s="11" t="s">
        <v>656</v>
      </c>
      <c r="J390" s="90" t="str">
        <f>MID(E390,7,2)-40&amp;"/"&amp;MID(E390,9,2)&amp;"/"&amp;MID(E390,11,2)</f>
        <v>4/03/05</v>
      </c>
      <c r="K390" s="91">
        <f t="shared" ca="1" si="7"/>
        <v>17</v>
      </c>
      <c r="L390" s="11" t="s">
        <v>24</v>
      </c>
      <c r="M390" s="72" t="s">
        <v>751</v>
      </c>
      <c r="N390" s="7"/>
      <c r="O390" s="93"/>
    </row>
    <row r="391" spans="1:15">
      <c r="A391" s="7">
        <f>ROWS($A$3:A391)</f>
        <v>389</v>
      </c>
      <c r="B391" s="7">
        <f>ROWS($A$3:B391)</f>
        <v>389</v>
      </c>
      <c r="C391" s="72"/>
      <c r="D391" s="123"/>
      <c r="E391" s="44" t="s">
        <v>2311</v>
      </c>
      <c r="F391" s="42" t="s">
        <v>2312</v>
      </c>
      <c r="G391" s="7"/>
      <c r="H391" s="14" t="s">
        <v>7</v>
      </c>
      <c r="I391" s="11" t="s">
        <v>656</v>
      </c>
      <c r="J391" s="90" t="str">
        <f>MID(E391,7,2)-40&amp;"/"&amp;MID(E391,9,2)&amp;"/"&amp;MID(E391,11,2)</f>
        <v>10/05/06</v>
      </c>
      <c r="K391" s="91">
        <f t="shared" ca="1" si="7"/>
        <v>16</v>
      </c>
      <c r="L391" s="11" t="s">
        <v>24</v>
      </c>
      <c r="M391" s="72" t="s">
        <v>751</v>
      </c>
      <c r="N391" s="7"/>
      <c r="O391" s="93"/>
    </row>
    <row r="392" spans="1:15">
      <c r="A392" s="7">
        <f>ROWS($A$3:A392)</f>
        <v>390</v>
      </c>
      <c r="B392" s="7">
        <f>ROWS($A$3:B392)</f>
        <v>390</v>
      </c>
      <c r="C392" s="72">
        <v>113</v>
      </c>
      <c r="D392" s="123" t="s">
        <v>2313</v>
      </c>
      <c r="E392" s="44" t="s">
        <v>2314</v>
      </c>
      <c r="F392" s="122" t="s">
        <v>2315</v>
      </c>
      <c r="G392" s="42" t="s">
        <v>17</v>
      </c>
      <c r="H392" s="42"/>
      <c r="I392" s="11" t="s">
        <v>50</v>
      </c>
      <c r="J392" s="90" t="str">
        <f>MID(E392,7,2)&amp;"/"&amp;MID(E392,9,2)&amp;"/"&amp;MID(E392,11,2)</f>
        <v>12/10/90</v>
      </c>
      <c r="K392" s="91">
        <f t="shared" ca="1" si="7"/>
        <v>32</v>
      </c>
      <c r="L392" s="14" t="s">
        <v>19</v>
      </c>
      <c r="M392" s="14" t="s">
        <v>42</v>
      </c>
      <c r="N392" s="14"/>
      <c r="O392" s="93"/>
    </row>
    <row r="393" spans="1:15">
      <c r="A393" s="7">
        <f>ROWS($A$3:A393)</f>
        <v>391</v>
      </c>
      <c r="B393" s="7">
        <f>ROWS($A$3:B393)</f>
        <v>391</v>
      </c>
      <c r="C393" s="14">
        <v>114</v>
      </c>
      <c r="D393" s="74" t="s">
        <v>2424</v>
      </c>
      <c r="E393" s="12" t="s">
        <v>1781</v>
      </c>
      <c r="F393" s="86" t="s">
        <v>1782</v>
      </c>
      <c r="G393" s="17" t="s">
        <v>17</v>
      </c>
      <c r="H393" s="17"/>
      <c r="I393" s="14" t="s">
        <v>23</v>
      </c>
      <c r="J393" s="90" t="str">
        <f>MID(E393,7,2)&amp;"/"&amp;MID(E393,9,2)&amp;"/"&amp;MID(E393,11,2)</f>
        <v>10/08/95</v>
      </c>
      <c r="K393" s="91">
        <f t="shared" ca="1" si="7"/>
        <v>27</v>
      </c>
      <c r="L393" s="14" t="s">
        <v>19</v>
      </c>
      <c r="M393" s="14" t="s">
        <v>42</v>
      </c>
      <c r="N393" s="95"/>
      <c r="O393" s="93"/>
    </row>
    <row r="394" spans="1:15">
      <c r="A394" s="7">
        <f>ROWS($A$3:A394)</f>
        <v>392</v>
      </c>
      <c r="B394" s="7">
        <f>ROWS($A$3:B394)</f>
        <v>392</v>
      </c>
      <c r="C394" s="72"/>
      <c r="D394" s="123"/>
      <c r="E394" s="44" t="s">
        <v>2425</v>
      </c>
      <c r="F394" s="42" t="s">
        <v>2426</v>
      </c>
      <c r="G394" s="42"/>
      <c r="H394" s="44" t="s">
        <v>7</v>
      </c>
      <c r="I394" s="11" t="s">
        <v>50</v>
      </c>
      <c r="J394" s="90">
        <v>35966</v>
      </c>
      <c r="K394" s="91">
        <f t="shared" ca="1" si="7"/>
        <v>24</v>
      </c>
      <c r="L394" s="14" t="s">
        <v>19</v>
      </c>
      <c r="M394" s="92" t="s">
        <v>719</v>
      </c>
      <c r="N394" s="140"/>
      <c r="O394" s="93"/>
    </row>
    <row r="395" spans="1:15">
      <c r="A395" s="7">
        <f>ROWS($A$3:A395)</f>
        <v>393</v>
      </c>
      <c r="B395" s="7">
        <f>ROWS($A$3:B395)</f>
        <v>393</v>
      </c>
      <c r="C395" s="72">
        <v>115</v>
      </c>
      <c r="D395" s="123" t="s">
        <v>2427</v>
      </c>
      <c r="E395" s="44" t="s">
        <v>2428</v>
      </c>
      <c r="F395" s="122" t="s">
        <v>2429</v>
      </c>
      <c r="G395" s="42" t="s">
        <v>17</v>
      </c>
      <c r="H395" s="42"/>
      <c r="I395" s="11" t="s">
        <v>2430</v>
      </c>
      <c r="J395" s="90">
        <v>31721</v>
      </c>
      <c r="K395" s="91">
        <f t="shared" ca="1" si="7"/>
        <v>36</v>
      </c>
      <c r="L395" s="14" t="s">
        <v>19</v>
      </c>
      <c r="M395" s="14" t="s">
        <v>42</v>
      </c>
      <c r="N395" s="140"/>
      <c r="O395" s="93"/>
    </row>
    <row r="396" spans="1:15">
      <c r="A396" s="7">
        <f>ROWS($A$3:A396)</f>
        <v>394</v>
      </c>
      <c r="B396" s="7">
        <f>ROWS($A$3:B396)</f>
        <v>394</v>
      </c>
      <c r="C396" s="72"/>
      <c r="D396" s="123"/>
      <c r="E396" s="44" t="s">
        <v>2179</v>
      </c>
      <c r="F396" s="42" t="s">
        <v>2180</v>
      </c>
      <c r="G396" s="42"/>
      <c r="H396" s="44" t="s">
        <v>7</v>
      </c>
      <c r="I396" s="11" t="s">
        <v>81</v>
      </c>
      <c r="J396" s="90">
        <v>32554</v>
      </c>
      <c r="K396" s="91">
        <f t="shared" ca="1" si="7"/>
        <v>33</v>
      </c>
      <c r="L396" s="14" t="s">
        <v>19</v>
      </c>
      <c r="M396" s="92" t="s">
        <v>719</v>
      </c>
      <c r="N396" s="140"/>
      <c r="O396" s="93"/>
    </row>
    <row r="397" spans="1:15">
      <c r="A397" s="7">
        <f>ROWS($A$3:A397)</f>
        <v>395</v>
      </c>
      <c r="B397" s="7">
        <f>ROWS($A$3:B397)</f>
        <v>395</v>
      </c>
      <c r="C397" s="72"/>
      <c r="D397" s="123"/>
      <c r="E397" s="44" t="s">
        <v>2431</v>
      </c>
      <c r="F397" s="42" t="s">
        <v>2432</v>
      </c>
      <c r="G397" s="42" t="s">
        <v>17</v>
      </c>
      <c r="H397" s="42"/>
      <c r="I397" s="11" t="s">
        <v>50</v>
      </c>
      <c r="J397" s="90">
        <v>43610</v>
      </c>
      <c r="K397" s="91">
        <f t="shared" ca="1" si="7"/>
        <v>3</v>
      </c>
      <c r="L397" s="14" t="s">
        <v>51</v>
      </c>
      <c r="M397" s="94" t="s">
        <v>798</v>
      </c>
      <c r="N397" s="140"/>
      <c r="O397" s="93"/>
    </row>
    <row r="398" spans="1:15">
      <c r="A398" s="7">
        <f>ROWS($A$3:A398)</f>
        <v>396</v>
      </c>
      <c r="B398" s="7">
        <f>ROWS($A$3:B398)</f>
        <v>396</v>
      </c>
      <c r="C398" s="72">
        <v>116</v>
      </c>
      <c r="D398" s="123" t="s">
        <v>2433</v>
      </c>
      <c r="E398" s="44" t="s">
        <v>2434</v>
      </c>
      <c r="F398" s="122" t="s">
        <v>2435</v>
      </c>
      <c r="G398" s="42" t="s">
        <v>17</v>
      </c>
      <c r="H398" s="42"/>
      <c r="I398" s="11" t="s">
        <v>81</v>
      </c>
      <c r="J398" s="90">
        <v>26608</v>
      </c>
      <c r="K398" s="91">
        <f t="shared" ca="1" si="7"/>
        <v>50</v>
      </c>
      <c r="L398" s="14" t="s">
        <v>19</v>
      </c>
      <c r="M398" s="14" t="s">
        <v>42</v>
      </c>
      <c r="N398" s="140"/>
      <c r="O398" s="93"/>
    </row>
    <row r="399" spans="1:15">
      <c r="A399" s="7">
        <f>ROWS($A$3:A399)</f>
        <v>397</v>
      </c>
      <c r="B399" s="7">
        <f>ROWS($A$3:B399)</f>
        <v>397</v>
      </c>
      <c r="C399" s="72"/>
      <c r="D399" s="123"/>
      <c r="E399" s="44" t="s">
        <v>2436</v>
      </c>
      <c r="F399" s="42" t="s">
        <v>2437</v>
      </c>
      <c r="G399" s="42"/>
      <c r="H399" s="44" t="s">
        <v>7</v>
      </c>
      <c r="I399" s="11" t="s">
        <v>2438</v>
      </c>
      <c r="J399" s="90">
        <v>27032</v>
      </c>
      <c r="K399" s="91">
        <f t="shared" ca="1" si="7"/>
        <v>48</v>
      </c>
      <c r="L399" s="14" t="s">
        <v>19</v>
      </c>
      <c r="M399" s="92" t="s">
        <v>719</v>
      </c>
      <c r="N399" s="140"/>
      <c r="O399" s="93"/>
    </row>
    <row r="400" spans="1:15">
      <c r="A400" s="7">
        <f>ROWS($A$3:A400)</f>
        <v>398</v>
      </c>
      <c r="B400" s="7">
        <f>ROWS($A$3:B400)</f>
        <v>398</v>
      </c>
      <c r="C400" s="72"/>
      <c r="D400" s="123"/>
      <c r="E400" s="44" t="s">
        <v>2439</v>
      </c>
      <c r="F400" s="42" t="s">
        <v>2440</v>
      </c>
      <c r="G400" s="42" t="s">
        <v>17</v>
      </c>
      <c r="H400" s="42"/>
      <c r="I400" s="11" t="s">
        <v>50</v>
      </c>
      <c r="J400" s="90">
        <v>37922</v>
      </c>
      <c r="K400" s="91">
        <f t="shared" ca="1" si="7"/>
        <v>19</v>
      </c>
      <c r="L400" s="14" t="s">
        <v>24</v>
      </c>
      <c r="M400" s="14" t="s">
        <v>27</v>
      </c>
      <c r="N400" s="140"/>
      <c r="O400" s="93"/>
    </row>
    <row r="401" spans="1:15">
      <c r="A401" s="7">
        <f>ROWS($A$3:A401)</f>
        <v>399</v>
      </c>
      <c r="B401" s="7">
        <f>ROWS($A$3:B401)</f>
        <v>399</v>
      </c>
      <c r="C401" s="72"/>
      <c r="D401" s="123"/>
      <c r="E401" s="44" t="s">
        <v>2441</v>
      </c>
      <c r="F401" s="42" t="s">
        <v>2442</v>
      </c>
      <c r="G401" s="42"/>
      <c r="H401" s="44" t="s">
        <v>7</v>
      </c>
      <c r="I401" s="11" t="s">
        <v>50</v>
      </c>
      <c r="J401" s="90">
        <v>38216</v>
      </c>
      <c r="K401" s="91">
        <f t="shared" ca="1" si="7"/>
        <v>18</v>
      </c>
      <c r="L401" s="14" t="s">
        <v>24</v>
      </c>
      <c r="M401" s="72" t="s">
        <v>751</v>
      </c>
      <c r="N401" s="140"/>
      <c r="O401" s="93"/>
    </row>
    <row r="402" spans="1:15">
      <c r="A402" s="7">
        <f>ROWS($A$3:A402)</f>
        <v>400</v>
      </c>
      <c r="B402" s="7">
        <f>ROWS($A$3:B402)</f>
        <v>400</v>
      </c>
      <c r="C402" s="72"/>
      <c r="D402" s="123"/>
      <c r="E402" s="44" t="s">
        <v>2443</v>
      </c>
      <c r="F402" s="42" t="s">
        <v>2444</v>
      </c>
      <c r="G402" s="42"/>
      <c r="H402" s="44" t="s">
        <v>7</v>
      </c>
      <c r="I402" s="11" t="s">
        <v>50</v>
      </c>
      <c r="J402" s="90">
        <v>39404</v>
      </c>
      <c r="K402" s="91">
        <f t="shared" ca="1" si="7"/>
        <v>15</v>
      </c>
      <c r="L402" s="14" t="s">
        <v>113</v>
      </c>
      <c r="M402" s="72" t="s">
        <v>751</v>
      </c>
      <c r="N402" s="140"/>
      <c r="O402" s="93"/>
    </row>
    <row r="403" spans="1:15">
      <c r="A403" s="7">
        <f>ROWS($A$3:A403)</f>
        <v>401</v>
      </c>
      <c r="B403" s="7">
        <f>ROWS($A$3:B403)</f>
        <v>401</v>
      </c>
      <c r="C403" s="72">
        <v>117</v>
      </c>
      <c r="D403" s="130" t="s">
        <v>2445</v>
      </c>
      <c r="E403" s="131" t="s">
        <v>2446</v>
      </c>
      <c r="F403" s="122" t="s">
        <v>2447</v>
      </c>
      <c r="G403" s="42"/>
      <c r="H403" s="131" t="s">
        <v>7</v>
      </c>
      <c r="I403" s="128" t="s">
        <v>50</v>
      </c>
      <c r="J403" s="90">
        <v>31628</v>
      </c>
      <c r="K403" s="91">
        <f t="shared" ca="1" si="7"/>
        <v>36</v>
      </c>
      <c r="L403" s="92" t="s">
        <v>19</v>
      </c>
      <c r="M403" s="92" t="s">
        <v>42</v>
      </c>
      <c r="N403" s="140"/>
      <c r="O403" s="93"/>
    </row>
    <row r="404" spans="1:15">
      <c r="A404" s="7">
        <f>ROWS($A$3:A404)</f>
        <v>402</v>
      </c>
      <c r="B404" s="7">
        <f>ROWS($A$3:B404)</f>
        <v>402</v>
      </c>
      <c r="C404" s="72"/>
      <c r="D404" s="123"/>
      <c r="E404" s="131" t="s">
        <v>2448</v>
      </c>
      <c r="F404" s="132" t="s">
        <v>2449</v>
      </c>
      <c r="G404" s="42"/>
      <c r="H404" s="131" t="s">
        <v>7</v>
      </c>
      <c r="I404" s="128" t="s">
        <v>50</v>
      </c>
      <c r="J404" s="90">
        <v>39677</v>
      </c>
      <c r="K404" s="91">
        <f t="shared" ca="1" si="7"/>
        <v>14</v>
      </c>
      <c r="L404" s="92" t="s">
        <v>113</v>
      </c>
      <c r="M404" s="72" t="s">
        <v>751</v>
      </c>
      <c r="N404" s="140"/>
      <c r="O404" s="93"/>
    </row>
    <row r="405" spans="1:15">
      <c r="A405" s="7">
        <f>ROWS($A$3:A405)</f>
        <v>403</v>
      </c>
      <c r="B405" s="7">
        <f>ROWS($A$3:B405)</f>
        <v>403</v>
      </c>
      <c r="C405" s="72">
        <v>118</v>
      </c>
      <c r="D405" s="130" t="s">
        <v>2450</v>
      </c>
      <c r="E405" s="131" t="s">
        <v>2451</v>
      </c>
      <c r="F405" s="122" t="s">
        <v>2452</v>
      </c>
      <c r="G405" s="132" t="s">
        <v>17</v>
      </c>
      <c r="H405" s="42"/>
      <c r="I405" s="128" t="s">
        <v>23</v>
      </c>
      <c r="J405" s="90">
        <v>33756</v>
      </c>
      <c r="K405" s="91">
        <f t="shared" ca="1" si="7"/>
        <v>30</v>
      </c>
      <c r="L405" s="92" t="s">
        <v>19</v>
      </c>
      <c r="M405" s="92" t="s">
        <v>42</v>
      </c>
      <c r="N405" s="140"/>
      <c r="O405" s="93"/>
    </row>
    <row r="406" spans="1:15">
      <c r="A406" s="7">
        <f>ROWS($A$3:A406)</f>
        <v>404</v>
      </c>
      <c r="B406" s="7">
        <f>ROWS($A$3:B406)</f>
        <v>404</v>
      </c>
      <c r="C406" s="72"/>
      <c r="D406" s="123"/>
      <c r="E406" s="131" t="s">
        <v>2453</v>
      </c>
      <c r="F406" s="132" t="s">
        <v>2454</v>
      </c>
      <c r="G406" s="42"/>
      <c r="H406" s="131" t="s">
        <v>7</v>
      </c>
      <c r="I406" s="128" t="s">
        <v>2455</v>
      </c>
      <c r="J406" s="90">
        <v>33389</v>
      </c>
      <c r="K406" s="91">
        <f t="shared" ca="1" si="7"/>
        <v>31</v>
      </c>
      <c r="L406" s="92" t="s">
        <v>19</v>
      </c>
      <c r="M406" s="92" t="s">
        <v>42</v>
      </c>
      <c r="N406" s="140"/>
      <c r="O406" s="93"/>
    </row>
    <row r="407" spans="1:15">
      <c r="A407" s="7">
        <f>ROWS($A$3:A407)</f>
        <v>405</v>
      </c>
      <c r="B407" s="7">
        <f>ROWS($A$3:B407)</f>
        <v>405</v>
      </c>
      <c r="C407" s="72">
        <v>119</v>
      </c>
      <c r="D407" s="130" t="s">
        <v>2456</v>
      </c>
      <c r="E407" s="815" t="s">
        <v>1959</v>
      </c>
      <c r="F407" s="86" t="s">
        <v>1960</v>
      </c>
      <c r="G407" s="17" t="s">
        <v>17</v>
      </c>
      <c r="H407" s="17"/>
      <c r="I407" s="14" t="s">
        <v>23</v>
      </c>
      <c r="J407" s="90" t="str">
        <f>MID(E407,7,2)&amp;"/"&amp;MID(E407,9,2)&amp;"/"&amp;MID(E407,11,2)</f>
        <v>16/09/87</v>
      </c>
      <c r="K407" s="91">
        <f t="shared" ca="1" si="7"/>
        <v>35</v>
      </c>
      <c r="L407" s="14" t="s">
        <v>19</v>
      </c>
      <c r="M407" s="14" t="s">
        <v>42</v>
      </c>
      <c r="N407" s="95"/>
      <c r="O407" s="93"/>
    </row>
    <row r="408" spans="1:15">
      <c r="A408" s="7">
        <f>ROWS($A$3:A408)</f>
        <v>406</v>
      </c>
      <c r="B408" s="7">
        <f>ROWS($A$3:B408)</f>
        <v>406</v>
      </c>
      <c r="C408" s="72">
        <v>120</v>
      </c>
      <c r="D408" s="130" t="s">
        <v>2528</v>
      </c>
      <c r="E408" s="815" t="s">
        <v>2529</v>
      </c>
      <c r="F408" s="86" t="s">
        <v>2530</v>
      </c>
      <c r="G408" s="17" t="s">
        <v>17</v>
      </c>
      <c r="H408" s="17"/>
      <c r="I408" s="14" t="s">
        <v>129</v>
      </c>
      <c r="J408" s="90">
        <v>32405</v>
      </c>
      <c r="K408" s="91">
        <f t="shared" ca="1" si="7"/>
        <v>34</v>
      </c>
      <c r="L408" s="14" t="s">
        <v>19</v>
      </c>
      <c r="M408" s="14" t="s">
        <v>74</v>
      </c>
      <c r="N408" s="141"/>
      <c r="O408" s="93"/>
    </row>
    <row r="409" spans="1:15">
      <c r="A409" s="7">
        <f>ROWS($A$3:A409)</f>
        <v>407</v>
      </c>
      <c r="B409" s="7">
        <f>ROWS($A$3:B409)</f>
        <v>407</v>
      </c>
      <c r="C409" s="72"/>
      <c r="D409" s="130"/>
      <c r="E409" s="815" t="s">
        <v>2531</v>
      </c>
      <c r="F409" s="86" t="s">
        <v>1245</v>
      </c>
      <c r="G409" s="17"/>
      <c r="H409" s="14" t="s">
        <v>7</v>
      </c>
      <c r="I409" s="14" t="s">
        <v>23</v>
      </c>
      <c r="J409" s="90">
        <v>32190</v>
      </c>
      <c r="K409" s="91">
        <f t="shared" ca="1" si="7"/>
        <v>34</v>
      </c>
      <c r="L409" s="92" t="s">
        <v>19</v>
      </c>
      <c r="M409" s="92" t="s">
        <v>719</v>
      </c>
      <c r="N409" s="141"/>
      <c r="O409" s="93"/>
    </row>
    <row r="410" spans="1:15">
      <c r="A410" s="7">
        <f>ROWS($A$3:A410)</f>
        <v>408</v>
      </c>
      <c r="B410" s="7">
        <f>ROWS($A$3:B410)</f>
        <v>408</v>
      </c>
      <c r="C410" s="72"/>
      <c r="D410" s="130"/>
      <c r="E410" s="816" t="s">
        <v>2532</v>
      </c>
      <c r="F410" s="86" t="s">
        <v>2533</v>
      </c>
      <c r="G410" s="17"/>
      <c r="H410" s="92" t="s">
        <v>7</v>
      </c>
      <c r="I410" s="92" t="s">
        <v>393</v>
      </c>
      <c r="J410" s="90">
        <v>41721</v>
      </c>
      <c r="K410" s="91">
        <f t="shared" ca="1" si="7"/>
        <v>8</v>
      </c>
      <c r="L410" s="92" t="s">
        <v>38</v>
      </c>
      <c r="M410" s="72" t="s">
        <v>751</v>
      </c>
      <c r="N410" s="141"/>
      <c r="O410" s="93"/>
    </row>
    <row r="411" spans="1:15">
      <c r="A411" s="7">
        <f>ROWS($A$3:A411)</f>
        <v>409</v>
      </c>
      <c r="B411" s="7">
        <f>ROWS($A$3:B411)</f>
        <v>409</v>
      </c>
      <c r="C411" s="72"/>
      <c r="D411" s="130"/>
      <c r="E411" s="816" t="s">
        <v>2534</v>
      </c>
      <c r="F411" s="86" t="s">
        <v>2535</v>
      </c>
      <c r="G411" s="13" t="s">
        <v>17</v>
      </c>
      <c r="H411" s="17"/>
      <c r="I411" s="92" t="s">
        <v>2536</v>
      </c>
      <c r="J411" s="90">
        <v>44266</v>
      </c>
      <c r="K411" s="91">
        <f t="shared" ca="1" si="7"/>
        <v>1</v>
      </c>
      <c r="L411" s="92" t="s">
        <v>51</v>
      </c>
      <c r="M411" s="94" t="s">
        <v>798</v>
      </c>
      <c r="N411" s="141"/>
      <c r="O411" s="93"/>
    </row>
    <row r="412" spans="1:15">
      <c r="A412" s="7">
        <f>ROWS($A$3:A412)</f>
        <v>410</v>
      </c>
      <c r="B412" s="22">
        <f>ROWS($B$412:B412)</f>
        <v>1</v>
      </c>
      <c r="C412" s="133">
        <v>1</v>
      </c>
      <c r="D412" s="817" t="s">
        <v>14</v>
      </c>
      <c r="E412" s="818" t="s">
        <v>15</v>
      </c>
      <c r="F412" s="135" t="s">
        <v>16</v>
      </c>
      <c r="G412" s="18" t="s">
        <v>17</v>
      </c>
      <c r="H412" s="18"/>
      <c r="I412" s="142" t="s">
        <v>18</v>
      </c>
      <c r="J412" s="143">
        <v>19637</v>
      </c>
      <c r="K412" s="144">
        <f t="shared" ca="1" si="7"/>
        <v>69</v>
      </c>
      <c r="L412" s="145" t="s">
        <v>19</v>
      </c>
      <c r="M412" s="146" t="s">
        <v>772</v>
      </c>
      <c r="N412" s="147" t="s">
        <v>2457</v>
      </c>
    </row>
    <row r="413" spans="1:15">
      <c r="A413" s="7">
        <f>ROWS($A$3:A413)</f>
        <v>411</v>
      </c>
      <c r="B413" s="22">
        <f>ROWS($B$412:B413)</f>
        <v>2</v>
      </c>
      <c r="C413" s="133"/>
      <c r="D413" s="324"/>
      <c r="E413" s="818" t="s">
        <v>21</v>
      </c>
      <c r="F413" s="20" t="s">
        <v>22</v>
      </c>
      <c r="G413" s="18"/>
      <c r="H413" s="133" t="s">
        <v>7</v>
      </c>
      <c r="I413" s="142" t="s">
        <v>23</v>
      </c>
      <c r="J413" s="143">
        <v>20933</v>
      </c>
      <c r="K413" s="144">
        <f t="shared" ca="1" si="7"/>
        <v>65</v>
      </c>
      <c r="L413" s="145" t="s">
        <v>24</v>
      </c>
      <c r="M413" s="146" t="s">
        <v>772</v>
      </c>
      <c r="N413" s="148"/>
    </row>
    <row r="414" spans="1:15">
      <c r="A414" s="7">
        <f>ROWS($A$3:A414)</f>
        <v>412</v>
      </c>
      <c r="B414" s="22">
        <f>ROWS($B$412:B414)</f>
        <v>3</v>
      </c>
      <c r="C414" s="133"/>
      <c r="D414" s="324"/>
      <c r="E414" s="818" t="s">
        <v>25</v>
      </c>
      <c r="F414" s="20" t="s">
        <v>26</v>
      </c>
      <c r="G414" s="18"/>
      <c r="H414" s="133" t="s">
        <v>7</v>
      </c>
      <c r="I414" s="142" t="s">
        <v>23</v>
      </c>
      <c r="J414" s="143">
        <v>35370</v>
      </c>
      <c r="K414" s="144">
        <f t="shared" ca="1" si="7"/>
        <v>26</v>
      </c>
      <c r="L414" s="145" t="s">
        <v>19</v>
      </c>
      <c r="M414" s="145" t="s">
        <v>27</v>
      </c>
      <c r="N414" s="148"/>
    </row>
    <row r="415" spans="1:15">
      <c r="A415" s="7">
        <f>ROWS($A$3:A415)</f>
        <v>413</v>
      </c>
      <c r="B415" s="22">
        <f>ROWS($B$412:B415)</f>
        <v>4</v>
      </c>
      <c r="C415" s="133"/>
      <c r="D415" s="324"/>
      <c r="E415" s="818" t="s">
        <v>28</v>
      </c>
      <c r="F415" s="819" t="s">
        <v>29</v>
      </c>
      <c r="G415" s="820" t="s">
        <v>17</v>
      </c>
      <c r="H415" s="18"/>
      <c r="I415" s="142" t="s">
        <v>23</v>
      </c>
      <c r="J415" s="143">
        <v>34419</v>
      </c>
      <c r="K415" s="144">
        <f t="shared" ca="1" si="7"/>
        <v>28</v>
      </c>
      <c r="L415" s="145" t="s">
        <v>19</v>
      </c>
      <c r="M415" s="145" t="s">
        <v>1517</v>
      </c>
      <c r="N415" s="148"/>
    </row>
    <row r="416" spans="1:15">
      <c r="A416" s="7">
        <f>ROWS($A$3:A416)</f>
        <v>414</v>
      </c>
      <c r="B416" s="22">
        <f>ROWS($B$412:B416)</f>
        <v>5</v>
      </c>
      <c r="C416" s="133"/>
      <c r="D416" s="324"/>
      <c r="E416" s="818" t="s">
        <v>31</v>
      </c>
      <c r="F416" s="819" t="s">
        <v>32</v>
      </c>
      <c r="G416" s="820" t="s">
        <v>17</v>
      </c>
      <c r="H416" s="18"/>
      <c r="I416" s="142" t="s">
        <v>23</v>
      </c>
      <c r="J416" s="843" t="s">
        <v>33</v>
      </c>
      <c r="K416" s="144">
        <f t="shared" ca="1" si="7"/>
        <v>15</v>
      </c>
      <c r="L416" s="822" t="s">
        <v>34</v>
      </c>
      <c r="M416" s="149" t="s">
        <v>751</v>
      </c>
      <c r="N416" s="148"/>
    </row>
    <row r="417" spans="1:14">
      <c r="A417" s="7">
        <f>ROWS($A$3:A417)</f>
        <v>415</v>
      </c>
      <c r="B417" s="22">
        <f>ROWS($B$412:B417)</f>
        <v>6</v>
      </c>
      <c r="C417" s="133"/>
      <c r="D417" s="324"/>
      <c r="E417" s="818" t="s">
        <v>36</v>
      </c>
      <c r="F417" s="819" t="s">
        <v>37</v>
      </c>
      <c r="G417" s="820" t="s">
        <v>17</v>
      </c>
      <c r="H417" s="18"/>
      <c r="I417" s="142" t="s">
        <v>23</v>
      </c>
      <c r="J417" s="143">
        <v>39665</v>
      </c>
      <c r="K417" s="144">
        <f t="shared" ca="1" si="7"/>
        <v>14</v>
      </c>
      <c r="L417" s="145" t="s">
        <v>38</v>
      </c>
      <c r="M417" s="149" t="s">
        <v>751</v>
      </c>
      <c r="N417" s="148"/>
    </row>
    <row r="418" spans="1:14">
      <c r="A418" s="7">
        <f>ROWS($A$3:A418)</f>
        <v>416</v>
      </c>
      <c r="B418" s="22">
        <f>ROWS($B$412:B418)</f>
        <v>7</v>
      </c>
      <c r="C418" s="133"/>
      <c r="D418" s="324"/>
      <c r="E418" s="136" t="s">
        <v>2458</v>
      </c>
      <c r="F418" s="137" t="s">
        <v>2459</v>
      </c>
      <c r="G418" s="823" t="s">
        <v>17</v>
      </c>
      <c r="H418" s="18"/>
      <c r="I418" s="150" t="s">
        <v>23</v>
      </c>
      <c r="J418" s="151">
        <v>40095</v>
      </c>
      <c r="K418" s="144">
        <f t="shared" ca="1" si="7"/>
        <v>13</v>
      </c>
      <c r="L418" s="145" t="s">
        <v>113</v>
      </c>
      <c r="M418" s="149" t="s">
        <v>751</v>
      </c>
      <c r="N418" s="148"/>
    </row>
    <row r="419" spans="1:14">
      <c r="A419" s="7">
        <f>ROWS($A$3:A419)</f>
        <v>417</v>
      </c>
      <c r="B419" s="22">
        <f>ROWS($B$412:B419)</f>
        <v>8</v>
      </c>
      <c r="C419" s="133">
        <v>2</v>
      </c>
      <c r="D419" s="817" t="s">
        <v>39</v>
      </c>
      <c r="E419" s="818" t="s">
        <v>40</v>
      </c>
      <c r="F419" s="135" t="s">
        <v>41</v>
      </c>
      <c r="G419" s="18" t="s">
        <v>17</v>
      </c>
      <c r="H419" s="18"/>
      <c r="I419" s="142" t="s">
        <v>23</v>
      </c>
      <c r="J419" s="143">
        <v>32261</v>
      </c>
      <c r="K419" s="144">
        <f t="shared" ca="1" si="7"/>
        <v>34</v>
      </c>
      <c r="L419" s="145" t="s">
        <v>19</v>
      </c>
      <c r="M419" s="145" t="s">
        <v>42</v>
      </c>
      <c r="N419" s="148"/>
    </row>
    <row r="420" spans="1:14">
      <c r="A420" s="7">
        <f>ROWS($A$3:A420)</f>
        <v>418</v>
      </c>
      <c r="B420" s="22">
        <f>ROWS($B$412:B420)</f>
        <v>9</v>
      </c>
      <c r="C420" s="133"/>
      <c r="D420" s="324"/>
      <c r="E420" s="818" t="s">
        <v>43</v>
      </c>
      <c r="F420" s="20" t="s">
        <v>44</v>
      </c>
      <c r="G420" s="18"/>
      <c r="H420" s="133" t="s">
        <v>7</v>
      </c>
      <c r="I420" s="142" t="s">
        <v>45</v>
      </c>
      <c r="J420" s="143">
        <v>34981</v>
      </c>
      <c r="K420" s="144">
        <f t="shared" ca="1" si="7"/>
        <v>27</v>
      </c>
      <c r="L420" s="142" t="s">
        <v>46</v>
      </c>
      <c r="M420" s="152" t="s">
        <v>719</v>
      </c>
      <c r="N420" s="147" t="s">
        <v>2460</v>
      </c>
    </row>
    <row r="421" spans="1:14">
      <c r="A421" s="7">
        <f>ROWS($A$3:A421)</f>
        <v>419</v>
      </c>
      <c r="B421" s="22">
        <f>ROWS($B$412:B421)</f>
        <v>10</v>
      </c>
      <c r="C421" s="133"/>
      <c r="D421" s="324"/>
      <c r="E421" s="818" t="s">
        <v>48</v>
      </c>
      <c r="F421" s="20" t="s">
        <v>49</v>
      </c>
      <c r="G421" s="18"/>
      <c r="H421" s="133" t="s">
        <v>7</v>
      </c>
      <c r="I421" s="142" t="s">
        <v>50</v>
      </c>
      <c r="J421" s="143">
        <v>42511</v>
      </c>
      <c r="K421" s="144">
        <f t="shared" ca="1" si="7"/>
        <v>6</v>
      </c>
      <c r="L421" s="145" t="s">
        <v>51</v>
      </c>
      <c r="M421" s="153" t="s">
        <v>798</v>
      </c>
      <c r="N421" s="148"/>
    </row>
    <row r="422" spans="1:14">
      <c r="A422" s="7">
        <f>ROWS($A$3:A422)</f>
        <v>420</v>
      </c>
      <c r="B422" s="22">
        <f>ROWS($B$412:B422)</f>
        <v>11</v>
      </c>
      <c r="C422" s="133"/>
      <c r="D422" s="324"/>
      <c r="E422" s="818" t="s">
        <v>53</v>
      </c>
      <c r="F422" s="20" t="s">
        <v>54</v>
      </c>
      <c r="G422" s="18" t="s">
        <v>17</v>
      </c>
      <c r="H422" s="18"/>
      <c r="I422" s="142" t="s">
        <v>50</v>
      </c>
      <c r="J422" s="143">
        <v>43411</v>
      </c>
      <c r="K422" s="144">
        <f t="shared" ca="1" si="7"/>
        <v>4</v>
      </c>
      <c r="L422" s="145" t="s">
        <v>51</v>
      </c>
      <c r="M422" s="153" t="s">
        <v>798</v>
      </c>
      <c r="N422" s="148"/>
    </row>
    <row r="423" spans="1:14">
      <c r="A423" s="7">
        <f>ROWS($A$3:A423)</f>
        <v>421</v>
      </c>
      <c r="B423" s="22">
        <f>ROWS($B$412:B423)</f>
        <v>12</v>
      </c>
      <c r="C423" s="133"/>
      <c r="D423" s="324"/>
      <c r="E423" s="139" t="s">
        <v>55</v>
      </c>
      <c r="F423" s="20" t="s">
        <v>56</v>
      </c>
      <c r="G423" s="18"/>
      <c r="H423" s="133" t="s">
        <v>7</v>
      </c>
      <c r="I423" s="142" t="s">
        <v>23</v>
      </c>
      <c r="J423" s="143">
        <v>44541</v>
      </c>
      <c r="K423" s="144">
        <f t="shared" ca="1" si="7"/>
        <v>0</v>
      </c>
      <c r="L423" s="145" t="s">
        <v>51</v>
      </c>
      <c r="M423" s="153" t="s">
        <v>798</v>
      </c>
      <c r="N423" s="148"/>
    </row>
    <row r="424" spans="1:14">
      <c r="A424" s="7">
        <f>ROWS($A$3:A424)</f>
        <v>422</v>
      </c>
      <c r="B424" s="22">
        <f>ROWS($B$412:B424)</f>
        <v>13</v>
      </c>
      <c r="C424" s="133">
        <v>3</v>
      </c>
      <c r="D424" s="817" t="s">
        <v>57</v>
      </c>
      <c r="E424" s="818" t="s">
        <v>58</v>
      </c>
      <c r="F424" s="135" t="s">
        <v>59</v>
      </c>
      <c r="G424" s="18" t="s">
        <v>17</v>
      </c>
      <c r="H424" s="18"/>
      <c r="I424" s="142" t="s">
        <v>50</v>
      </c>
      <c r="J424" s="143">
        <v>33108</v>
      </c>
      <c r="K424" s="144">
        <f t="shared" ca="1" si="7"/>
        <v>32</v>
      </c>
      <c r="L424" s="145" t="s">
        <v>19</v>
      </c>
      <c r="M424" s="145" t="s">
        <v>42</v>
      </c>
      <c r="N424" s="147" t="s">
        <v>2461</v>
      </c>
    </row>
    <row r="425" spans="1:14">
      <c r="A425" s="7">
        <f>ROWS($A$3:A425)</f>
        <v>423</v>
      </c>
      <c r="B425" s="22">
        <f>ROWS($B$412:B425)</f>
        <v>14</v>
      </c>
      <c r="C425" s="133"/>
      <c r="D425" s="324"/>
      <c r="E425" s="818" t="s">
        <v>60</v>
      </c>
      <c r="F425" s="20" t="s">
        <v>61</v>
      </c>
      <c r="G425" s="18"/>
      <c r="H425" s="133" t="s">
        <v>7</v>
      </c>
      <c r="I425" s="142" t="s">
        <v>62</v>
      </c>
      <c r="J425" s="143">
        <v>32997</v>
      </c>
      <c r="K425" s="144">
        <f t="shared" ca="1" si="7"/>
        <v>32</v>
      </c>
      <c r="L425" s="145" t="s">
        <v>19</v>
      </c>
      <c r="M425" s="145" t="s">
        <v>42</v>
      </c>
      <c r="N425" s="148"/>
    </row>
    <row r="426" spans="1:14">
      <c r="A426" s="7">
        <f>ROWS($A$3:A426)</f>
        <v>424</v>
      </c>
      <c r="B426" s="22">
        <f>ROWS($B$412:B426)</f>
        <v>15</v>
      </c>
      <c r="C426" s="133"/>
      <c r="D426" s="324"/>
      <c r="E426" s="818" t="s">
        <v>63</v>
      </c>
      <c r="F426" s="20" t="s">
        <v>64</v>
      </c>
      <c r="G426" s="18" t="s">
        <v>17</v>
      </c>
      <c r="H426" s="18"/>
      <c r="I426" s="142" t="s">
        <v>23</v>
      </c>
      <c r="J426" s="143">
        <v>40972</v>
      </c>
      <c r="K426" s="144">
        <f t="shared" ca="1" si="7"/>
        <v>10</v>
      </c>
      <c r="L426" s="145" t="s">
        <v>38</v>
      </c>
      <c r="M426" s="149" t="s">
        <v>751</v>
      </c>
      <c r="N426" s="148"/>
    </row>
    <row r="427" spans="1:14">
      <c r="A427" s="7">
        <f>ROWS($A$3:A427)</f>
        <v>425</v>
      </c>
      <c r="B427" s="22">
        <f>ROWS($B$412:B427)</f>
        <v>16</v>
      </c>
      <c r="C427" s="133"/>
      <c r="D427" s="324"/>
      <c r="E427" s="818" t="s">
        <v>65</v>
      </c>
      <c r="F427" s="20" t="s">
        <v>66</v>
      </c>
      <c r="G427" s="18"/>
      <c r="H427" s="133" t="s">
        <v>7</v>
      </c>
      <c r="I427" s="142" t="s">
        <v>23</v>
      </c>
      <c r="J427" s="143">
        <v>41437</v>
      </c>
      <c r="K427" s="144">
        <f t="shared" ca="1" si="7"/>
        <v>9</v>
      </c>
      <c r="L427" s="145" t="s">
        <v>38</v>
      </c>
      <c r="M427" s="149" t="s">
        <v>751</v>
      </c>
      <c r="N427" s="148"/>
    </row>
    <row r="428" spans="1:14">
      <c r="A428" s="7">
        <f>ROWS($A$3:A428)</f>
        <v>426</v>
      </c>
      <c r="B428" s="22">
        <f>ROWS($B$412:B428)</f>
        <v>17</v>
      </c>
      <c r="C428" s="133">
        <v>4</v>
      </c>
      <c r="D428" s="817" t="s">
        <v>67</v>
      </c>
      <c r="E428" s="818" t="s">
        <v>68</v>
      </c>
      <c r="F428" s="135" t="s">
        <v>69</v>
      </c>
      <c r="G428" s="18"/>
      <c r="H428" s="133" t="s">
        <v>7</v>
      </c>
      <c r="I428" s="142" t="s">
        <v>23</v>
      </c>
      <c r="J428" s="143">
        <v>22724</v>
      </c>
      <c r="K428" s="144">
        <f t="shared" ca="1" si="7"/>
        <v>60</v>
      </c>
      <c r="L428" s="145" t="s">
        <v>19</v>
      </c>
      <c r="M428" s="146" t="s">
        <v>772</v>
      </c>
      <c r="N428" s="147" t="s">
        <v>2462</v>
      </c>
    </row>
    <row r="429" spans="1:14">
      <c r="A429" s="7">
        <f>ROWS($A$3:A429)</f>
        <v>427</v>
      </c>
      <c r="B429" s="22">
        <f>ROWS($B$412:B429)</f>
        <v>18</v>
      </c>
      <c r="C429" s="133"/>
      <c r="D429" s="324"/>
      <c r="E429" s="818" t="s">
        <v>70</v>
      </c>
      <c r="F429" s="819" t="s">
        <v>71</v>
      </c>
      <c r="G429" s="18" t="s">
        <v>17</v>
      </c>
      <c r="H429" s="18"/>
      <c r="I429" s="142" t="s">
        <v>72</v>
      </c>
      <c r="J429" s="143">
        <v>32230</v>
      </c>
      <c r="K429" s="144">
        <f t="shared" ca="1" si="7"/>
        <v>34</v>
      </c>
      <c r="L429" s="145" t="s">
        <v>19</v>
      </c>
      <c r="M429" s="145" t="s">
        <v>74</v>
      </c>
      <c r="N429" s="148"/>
    </row>
    <row r="430" spans="1:14">
      <c r="A430" s="7">
        <f>ROWS($A$3:A430)</f>
        <v>428</v>
      </c>
      <c r="B430" s="22">
        <f>ROWS($B$412:B430)</f>
        <v>19</v>
      </c>
      <c r="C430" s="133">
        <v>5</v>
      </c>
      <c r="D430" s="817" t="s">
        <v>75</v>
      </c>
      <c r="E430" s="818" t="s">
        <v>76</v>
      </c>
      <c r="F430" s="135" t="s">
        <v>77</v>
      </c>
      <c r="G430" s="18" t="s">
        <v>17</v>
      </c>
      <c r="H430" s="18"/>
      <c r="I430" s="142" t="s">
        <v>72</v>
      </c>
      <c r="J430" s="143">
        <v>31810</v>
      </c>
      <c r="K430" s="144">
        <f t="shared" ca="1" si="7"/>
        <v>35</v>
      </c>
      <c r="L430" s="145" t="s">
        <v>19</v>
      </c>
      <c r="M430" s="145" t="s">
        <v>78</v>
      </c>
      <c r="N430" s="154"/>
    </row>
    <row r="431" spans="1:14">
      <c r="A431" s="7">
        <f>ROWS($A$3:A431)</f>
        <v>429</v>
      </c>
      <c r="B431" s="22">
        <f>ROWS($B$412:B431)</f>
        <v>20</v>
      </c>
      <c r="C431" s="133"/>
      <c r="D431" s="324"/>
      <c r="E431" s="818" t="s">
        <v>79</v>
      </c>
      <c r="F431" s="20" t="s">
        <v>80</v>
      </c>
      <c r="G431" s="18"/>
      <c r="H431" s="133" t="s">
        <v>7</v>
      </c>
      <c r="I431" s="142" t="s">
        <v>81</v>
      </c>
      <c r="J431" s="143">
        <v>31172</v>
      </c>
      <c r="K431" s="144">
        <f t="shared" ca="1" si="7"/>
        <v>37</v>
      </c>
      <c r="L431" s="145" t="s">
        <v>82</v>
      </c>
      <c r="M431" s="152" t="s">
        <v>719</v>
      </c>
      <c r="N431" s="148"/>
    </row>
    <row r="432" spans="1:14">
      <c r="A432" s="7">
        <f>ROWS($A$3:A432)</f>
        <v>430</v>
      </c>
      <c r="B432" s="22">
        <f>ROWS($B$412:B432)</f>
        <v>21</v>
      </c>
      <c r="C432" s="133"/>
      <c r="D432" s="324"/>
      <c r="E432" s="26" t="s">
        <v>83</v>
      </c>
      <c r="F432" s="46" t="s">
        <v>84</v>
      </c>
      <c r="G432" s="18" t="s">
        <v>17</v>
      </c>
      <c r="H432" s="18"/>
      <c r="I432" s="142" t="s">
        <v>23</v>
      </c>
      <c r="J432" s="143">
        <v>43003</v>
      </c>
      <c r="K432" s="144">
        <f t="shared" ca="1" si="7"/>
        <v>5</v>
      </c>
      <c r="L432" s="145" t="s">
        <v>51</v>
      </c>
      <c r="M432" s="153" t="s">
        <v>798</v>
      </c>
      <c r="N432" s="148"/>
    </row>
    <row r="433" spans="1:14">
      <c r="A433" s="7">
        <f>ROWS($A$3:A433)</f>
        <v>431</v>
      </c>
      <c r="B433" s="22">
        <f>ROWS($B$412:B433)</f>
        <v>22</v>
      </c>
      <c r="C433" s="133">
        <v>6</v>
      </c>
      <c r="D433" s="817" t="s">
        <v>86</v>
      </c>
      <c r="E433" s="818" t="s">
        <v>87</v>
      </c>
      <c r="F433" s="135" t="s">
        <v>88</v>
      </c>
      <c r="G433" s="18" t="s">
        <v>17</v>
      </c>
      <c r="H433" s="18"/>
      <c r="I433" s="142" t="s">
        <v>23</v>
      </c>
      <c r="J433" s="143">
        <v>27308</v>
      </c>
      <c r="K433" s="144">
        <f t="shared" ca="1" si="7"/>
        <v>48</v>
      </c>
      <c r="L433" s="145" t="s">
        <v>19</v>
      </c>
      <c r="M433" s="145" t="s">
        <v>42</v>
      </c>
      <c r="N433" s="147" t="s">
        <v>2463</v>
      </c>
    </row>
    <row r="434" spans="1:14">
      <c r="A434" s="7">
        <f>ROWS($A$3:A434)</f>
        <v>432</v>
      </c>
      <c r="B434" s="22">
        <f>ROWS($B$412:B434)</f>
        <v>23</v>
      </c>
      <c r="C434" s="133"/>
      <c r="D434" s="324"/>
      <c r="E434" s="818" t="s">
        <v>89</v>
      </c>
      <c r="F434" s="24" t="s">
        <v>2464</v>
      </c>
      <c r="G434" s="18"/>
      <c r="H434" s="133" t="s">
        <v>7</v>
      </c>
      <c r="I434" s="142" t="s">
        <v>91</v>
      </c>
      <c r="J434" s="143">
        <v>26483</v>
      </c>
      <c r="K434" s="144">
        <f t="shared" ca="1" si="7"/>
        <v>50</v>
      </c>
      <c r="L434" s="145" t="s">
        <v>19</v>
      </c>
      <c r="M434" s="145" t="s">
        <v>42</v>
      </c>
      <c r="N434" s="148"/>
    </row>
    <row r="435" spans="1:14">
      <c r="A435" s="7">
        <f>ROWS($A$3:A435)</f>
        <v>433</v>
      </c>
      <c r="B435" s="22">
        <f>ROWS($B$412:B435)</f>
        <v>24</v>
      </c>
      <c r="C435" s="133">
        <v>7</v>
      </c>
      <c r="D435" s="817" t="s">
        <v>92</v>
      </c>
      <c r="E435" s="818" t="s">
        <v>93</v>
      </c>
      <c r="F435" s="135" t="s">
        <v>94</v>
      </c>
      <c r="G435" s="18" t="s">
        <v>17</v>
      </c>
      <c r="H435" s="18"/>
      <c r="I435" s="142" t="s">
        <v>23</v>
      </c>
      <c r="J435" s="143">
        <v>22283</v>
      </c>
      <c r="K435" s="144">
        <f t="shared" ca="1" si="7"/>
        <v>61</v>
      </c>
      <c r="L435" s="145" t="s">
        <v>19</v>
      </c>
      <c r="M435" s="146" t="s">
        <v>772</v>
      </c>
      <c r="N435" s="147" t="s">
        <v>2465</v>
      </c>
    </row>
    <row r="436" spans="1:14">
      <c r="A436" s="7">
        <f>ROWS($A$3:A436)</f>
        <v>434</v>
      </c>
      <c r="B436" s="22">
        <f>ROWS($B$412:B436)</f>
        <v>25</v>
      </c>
      <c r="C436" s="133"/>
      <c r="D436" s="324"/>
      <c r="E436" s="818" t="s">
        <v>95</v>
      </c>
      <c r="F436" s="20" t="s">
        <v>96</v>
      </c>
      <c r="G436" s="18"/>
      <c r="H436" s="133" t="s">
        <v>7</v>
      </c>
      <c r="I436" s="142" t="s">
        <v>23</v>
      </c>
      <c r="J436" s="143">
        <v>35565</v>
      </c>
      <c r="K436" s="144">
        <f t="shared" ca="1" si="7"/>
        <v>25</v>
      </c>
      <c r="L436" s="145" t="s">
        <v>98</v>
      </c>
      <c r="M436" s="145" t="s">
        <v>74</v>
      </c>
      <c r="N436" s="148"/>
    </row>
    <row r="437" spans="1:14">
      <c r="A437" s="7">
        <f>ROWS($A$3:A437)</f>
        <v>435</v>
      </c>
      <c r="B437" s="22">
        <f>ROWS($B$412:B437)</f>
        <v>26</v>
      </c>
      <c r="C437" s="133"/>
      <c r="D437" s="324"/>
      <c r="E437" s="818" t="s">
        <v>99</v>
      </c>
      <c r="F437" s="20" t="s">
        <v>100</v>
      </c>
      <c r="G437" s="18" t="s">
        <v>17</v>
      </c>
      <c r="H437" s="18"/>
      <c r="I437" s="142" t="s">
        <v>23</v>
      </c>
      <c r="J437" s="143">
        <v>36175</v>
      </c>
      <c r="K437" s="144">
        <f t="shared" ca="1" si="7"/>
        <v>23</v>
      </c>
      <c r="L437" s="145" t="s">
        <v>24</v>
      </c>
      <c r="M437" s="145" t="s">
        <v>27</v>
      </c>
      <c r="N437" s="148"/>
    </row>
    <row r="438" spans="1:14">
      <c r="A438" s="7">
        <f>ROWS($A$3:A438)</f>
        <v>436</v>
      </c>
      <c r="B438" s="22">
        <f>ROWS($B$412:B438)</f>
        <v>27</v>
      </c>
      <c r="C438" s="133"/>
      <c r="D438" s="324"/>
      <c r="E438" s="818" t="s">
        <v>101</v>
      </c>
      <c r="F438" s="20" t="s">
        <v>102</v>
      </c>
      <c r="G438" s="18"/>
      <c r="H438" s="133" t="s">
        <v>7</v>
      </c>
      <c r="I438" s="142" t="s">
        <v>23</v>
      </c>
      <c r="J438" s="143">
        <v>38096</v>
      </c>
      <c r="K438" s="144">
        <f t="shared" ca="1" si="7"/>
        <v>18</v>
      </c>
      <c r="L438" s="145" t="s">
        <v>24</v>
      </c>
      <c r="M438" s="149" t="s">
        <v>751</v>
      </c>
      <c r="N438" s="148"/>
    </row>
    <row r="439" spans="1:14">
      <c r="A439" s="7">
        <f>ROWS($A$3:A439)</f>
        <v>437</v>
      </c>
      <c r="B439" s="22">
        <f>ROWS($B$412:B439)</f>
        <v>28</v>
      </c>
      <c r="C439" s="133">
        <v>8</v>
      </c>
      <c r="D439" s="817" t="s">
        <v>103</v>
      </c>
      <c r="E439" s="818" t="s">
        <v>104</v>
      </c>
      <c r="F439" s="135" t="s">
        <v>105</v>
      </c>
      <c r="G439" s="18" t="s">
        <v>17</v>
      </c>
      <c r="H439" s="18"/>
      <c r="I439" s="142" t="s">
        <v>23</v>
      </c>
      <c r="J439" s="143">
        <v>30239</v>
      </c>
      <c r="K439" s="144">
        <f t="shared" ca="1" si="7"/>
        <v>40</v>
      </c>
      <c r="L439" s="145" t="s">
        <v>24</v>
      </c>
      <c r="M439" s="146" t="s">
        <v>772</v>
      </c>
      <c r="N439" s="147" t="s">
        <v>2466</v>
      </c>
    </row>
    <row r="440" spans="1:14">
      <c r="A440" s="7">
        <f>ROWS($A$3:A440)</f>
        <v>438</v>
      </c>
      <c r="B440" s="22">
        <f>ROWS($B$412:B440)</f>
        <v>29</v>
      </c>
      <c r="C440" s="133"/>
      <c r="D440" s="324"/>
      <c r="E440" s="818" t="s">
        <v>106</v>
      </c>
      <c r="F440" s="20" t="s">
        <v>107</v>
      </c>
      <c r="G440" s="18"/>
      <c r="H440" s="133" t="s">
        <v>7</v>
      </c>
      <c r="I440" s="142" t="s">
        <v>108</v>
      </c>
      <c r="J440" s="143">
        <v>28967</v>
      </c>
      <c r="K440" s="144">
        <f t="shared" ca="1" si="7"/>
        <v>43</v>
      </c>
      <c r="L440" s="145" t="s">
        <v>19</v>
      </c>
      <c r="M440" s="146" t="s">
        <v>772</v>
      </c>
      <c r="N440" s="148"/>
    </row>
    <row r="441" spans="1:14">
      <c r="A441" s="7">
        <f>ROWS($A$3:A441)</f>
        <v>439</v>
      </c>
      <c r="B441" s="22">
        <f>ROWS($B$412:B441)</f>
        <v>30</v>
      </c>
      <c r="C441" s="133"/>
      <c r="D441" s="324"/>
      <c r="E441" s="818" t="s">
        <v>109</v>
      </c>
      <c r="F441" s="20" t="s">
        <v>110</v>
      </c>
      <c r="G441" s="18"/>
      <c r="H441" s="133" t="s">
        <v>7</v>
      </c>
      <c r="I441" s="142" t="s">
        <v>23</v>
      </c>
      <c r="J441" s="143">
        <v>38103</v>
      </c>
      <c r="K441" s="144">
        <f t="shared" ca="1" si="7"/>
        <v>18</v>
      </c>
      <c r="L441" s="145" t="s">
        <v>24</v>
      </c>
      <c r="M441" s="149" t="s">
        <v>751</v>
      </c>
      <c r="N441" s="148"/>
    </row>
    <row r="442" spans="1:14">
      <c r="A442" s="7">
        <f>ROWS($A$3:A442)</f>
        <v>440</v>
      </c>
      <c r="B442" s="22">
        <f>ROWS($B$412:B442)</f>
        <v>31</v>
      </c>
      <c r="C442" s="133"/>
      <c r="D442" s="324"/>
      <c r="E442" s="818" t="s">
        <v>111</v>
      </c>
      <c r="F442" s="20" t="s">
        <v>112</v>
      </c>
      <c r="G442" s="18" t="s">
        <v>17</v>
      </c>
      <c r="H442" s="18"/>
      <c r="I442" s="142" t="s">
        <v>23</v>
      </c>
      <c r="J442" s="143">
        <v>38815</v>
      </c>
      <c r="K442" s="144">
        <f t="shared" ca="1" si="7"/>
        <v>16</v>
      </c>
      <c r="L442" s="145" t="s">
        <v>24</v>
      </c>
      <c r="M442" s="149" t="s">
        <v>751</v>
      </c>
      <c r="N442" s="148"/>
    </row>
    <row r="443" spans="1:14">
      <c r="A443" s="7">
        <f>ROWS($A$3:A443)</f>
        <v>441</v>
      </c>
      <c r="B443" s="22">
        <f>ROWS($B$412:B443)</f>
        <v>32</v>
      </c>
      <c r="C443" s="133"/>
      <c r="D443" s="324"/>
      <c r="E443" s="818" t="s">
        <v>114</v>
      </c>
      <c r="F443" s="20" t="s">
        <v>115</v>
      </c>
      <c r="G443" s="18"/>
      <c r="H443" s="133" t="s">
        <v>7</v>
      </c>
      <c r="I443" s="142" t="s">
        <v>23</v>
      </c>
      <c r="J443" s="143">
        <v>39564</v>
      </c>
      <c r="K443" s="144">
        <f t="shared" ca="1" si="7"/>
        <v>14</v>
      </c>
      <c r="L443" s="145" t="s">
        <v>38</v>
      </c>
      <c r="M443" s="149" t="s">
        <v>751</v>
      </c>
      <c r="N443" s="148"/>
    </row>
    <row r="444" spans="1:14">
      <c r="A444" s="7">
        <f>ROWS($A$3:A444)</f>
        <v>442</v>
      </c>
      <c r="B444" s="22">
        <f>ROWS($B$412:B444)</f>
        <v>33</v>
      </c>
      <c r="C444" s="133"/>
      <c r="D444" s="324"/>
      <c r="E444" s="818" t="s">
        <v>116</v>
      </c>
      <c r="F444" s="20" t="s">
        <v>117</v>
      </c>
      <c r="G444" s="18"/>
      <c r="H444" s="133" t="s">
        <v>7</v>
      </c>
      <c r="I444" s="142" t="s">
        <v>23</v>
      </c>
      <c r="J444" s="143">
        <v>40242</v>
      </c>
      <c r="K444" s="144">
        <f t="shared" ca="1" si="7"/>
        <v>12</v>
      </c>
      <c r="L444" s="145" t="s">
        <v>38</v>
      </c>
      <c r="M444" s="149" t="s">
        <v>751</v>
      </c>
      <c r="N444" s="148"/>
    </row>
    <row r="445" spans="1:14">
      <c r="A445" s="7">
        <f>ROWS($A$3:A445)</f>
        <v>443</v>
      </c>
      <c r="B445" s="22">
        <f>ROWS($B$412:B445)</f>
        <v>34</v>
      </c>
      <c r="C445" s="133"/>
      <c r="D445" s="324"/>
      <c r="E445" s="818" t="s">
        <v>118</v>
      </c>
      <c r="F445" s="20" t="s">
        <v>119</v>
      </c>
      <c r="G445" s="18"/>
      <c r="H445" s="133" t="s">
        <v>7</v>
      </c>
      <c r="I445" s="142" t="s">
        <v>23</v>
      </c>
      <c r="J445" s="143">
        <v>41124</v>
      </c>
      <c r="K445" s="144">
        <f t="shared" ca="1" si="7"/>
        <v>10</v>
      </c>
      <c r="L445" s="145" t="s">
        <v>38</v>
      </c>
      <c r="M445" s="149" t="s">
        <v>751</v>
      </c>
      <c r="N445" s="148"/>
    </row>
    <row r="446" spans="1:14">
      <c r="A446" s="7">
        <f>ROWS($A$3:A446)</f>
        <v>444</v>
      </c>
      <c r="B446" s="22">
        <f>ROWS($B$412:B446)</f>
        <v>35</v>
      </c>
      <c r="C446" s="133"/>
      <c r="D446" s="324"/>
      <c r="E446" s="818" t="s">
        <v>120</v>
      </c>
      <c r="F446" s="20" t="s">
        <v>121</v>
      </c>
      <c r="G446" s="18" t="s">
        <v>17</v>
      </c>
      <c r="H446" s="18"/>
      <c r="I446" s="142" t="s">
        <v>23</v>
      </c>
      <c r="J446" s="143">
        <v>42222</v>
      </c>
      <c r="K446" s="144">
        <f t="shared" ca="1" si="7"/>
        <v>7</v>
      </c>
      <c r="L446" s="145" t="s">
        <v>51</v>
      </c>
      <c r="M446" s="153" t="s">
        <v>798</v>
      </c>
      <c r="N446" s="148"/>
    </row>
    <row r="447" spans="1:14">
      <c r="A447" s="7">
        <f>ROWS($A$3:A447)</f>
        <v>445</v>
      </c>
      <c r="B447" s="22">
        <f>ROWS($B$412:B447)</f>
        <v>36</v>
      </c>
      <c r="C447" s="133"/>
      <c r="D447" s="324"/>
      <c r="E447" s="818" t="s">
        <v>122</v>
      </c>
      <c r="F447" s="20" t="s">
        <v>123</v>
      </c>
      <c r="G447" s="18"/>
      <c r="H447" s="133" t="s">
        <v>7</v>
      </c>
      <c r="I447" s="142" t="s">
        <v>23</v>
      </c>
      <c r="J447" s="143">
        <v>42779</v>
      </c>
      <c r="K447" s="144">
        <f t="shared" ca="1" si="7"/>
        <v>5</v>
      </c>
      <c r="L447" s="145" t="s">
        <v>51</v>
      </c>
      <c r="M447" s="153" t="s">
        <v>798</v>
      </c>
      <c r="N447" s="148"/>
    </row>
    <row r="448" spans="1:14">
      <c r="A448" s="7">
        <f>ROWS($A$3:A448)</f>
        <v>446</v>
      </c>
      <c r="B448" s="22">
        <f>ROWS($B$412:B448)</f>
        <v>37</v>
      </c>
      <c r="C448" s="133">
        <v>9</v>
      </c>
      <c r="D448" s="817" t="s">
        <v>124</v>
      </c>
      <c r="E448" s="818" t="s">
        <v>125</v>
      </c>
      <c r="F448" s="135" t="s">
        <v>126</v>
      </c>
      <c r="G448" s="18" t="s">
        <v>17</v>
      </c>
      <c r="H448" s="18"/>
      <c r="I448" s="142" t="s">
        <v>23</v>
      </c>
      <c r="J448" s="143">
        <v>23692</v>
      </c>
      <c r="K448" s="144">
        <f t="shared" ca="1" si="7"/>
        <v>58</v>
      </c>
      <c r="L448" s="145" t="s">
        <v>24</v>
      </c>
      <c r="M448" s="145" t="s">
        <v>74</v>
      </c>
      <c r="N448" s="147" t="s">
        <v>2467</v>
      </c>
    </row>
    <row r="449" spans="1:14">
      <c r="A449" s="7">
        <f>ROWS($A$3:A449)</f>
        <v>447</v>
      </c>
      <c r="B449" s="22">
        <f>ROWS($B$412:B449)</f>
        <v>38</v>
      </c>
      <c r="C449" s="133"/>
      <c r="D449" s="324"/>
      <c r="E449" s="818" t="s">
        <v>127</v>
      </c>
      <c r="F449" s="20" t="s">
        <v>128</v>
      </c>
      <c r="G449" s="18"/>
      <c r="H449" s="133" t="s">
        <v>7</v>
      </c>
      <c r="I449" s="142" t="s">
        <v>129</v>
      </c>
      <c r="J449" s="143">
        <v>24920</v>
      </c>
      <c r="K449" s="144">
        <f t="shared" ca="1" si="7"/>
        <v>54</v>
      </c>
      <c r="L449" s="145" t="s">
        <v>19</v>
      </c>
      <c r="M449" s="152" t="s">
        <v>719</v>
      </c>
      <c r="N449" s="148"/>
    </row>
    <row r="450" spans="1:14">
      <c r="A450" s="7">
        <f>ROWS($A$3:A450)</f>
        <v>448</v>
      </c>
      <c r="B450" s="22">
        <f>ROWS($B$412:B450)</f>
        <v>39</v>
      </c>
      <c r="C450" s="133"/>
      <c r="D450" s="324"/>
      <c r="E450" s="818" t="s">
        <v>130</v>
      </c>
      <c r="F450" s="20" t="s">
        <v>131</v>
      </c>
      <c r="G450" s="18"/>
      <c r="H450" s="133" t="s">
        <v>7</v>
      </c>
      <c r="I450" s="142" t="s">
        <v>23</v>
      </c>
      <c r="J450" s="143">
        <v>35485</v>
      </c>
      <c r="K450" s="144">
        <f t="shared" ca="1" si="7"/>
        <v>25</v>
      </c>
      <c r="L450" s="145" t="s">
        <v>19</v>
      </c>
      <c r="M450" s="145" t="s">
        <v>74</v>
      </c>
      <c r="N450" s="148"/>
    </row>
    <row r="451" spans="1:14">
      <c r="A451" s="7">
        <f>ROWS($A$3:A451)</f>
        <v>449</v>
      </c>
      <c r="B451" s="22">
        <f>ROWS($B$412:B451)</f>
        <v>40</v>
      </c>
      <c r="C451" s="133"/>
      <c r="D451" s="324"/>
      <c r="E451" s="818" t="s">
        <v>132</v>
      </c>
      <c r="F451" s="20" t="s">
        <v>133</v>
      </c>
      <c r="G451" s="18"/>
      <c r="H451" s="133" t="s">
        <v>7</v>
      </c>
      <c r="I451" s="142" t="s">
        <v>23</v>
      </c>
      <c r="J451" s="143">
        <v>37587</v>
      </c>
      <c r="K451" s="144">
        <f t="shared" ca="1" si="7"/>
        <v>20</v>
      </c>
      <c r="L451" s="145" t="s">
        <v>24</v>
      </c>
      <c r="M451" s="149" t="s">
        <v>751</v>
      </c>
      <c r="N451" s="148"/>
    </row>
    <row r="452" spans="1:14">
      <c r="A452" s="7">
        <f>ROWS($A$3:A452)</f>
        <v>450</v>
      </c>
      <c r="B452" s="22">
        <f>ROWS($B$412:B452)</f>
        <v>41</v>
      </c>
      <c r="C452" s="133">
        <v>10</v>
      </c>
      <c r="D452" s="817" t="s">
        <v>134</v>
      </c>
      <c r="E452" s="818" t="s">
        <v>135</v>
      </c>
      <c r="F452" s="135" t="s">
        <v>136</v>
      </c>
      <c r="G452" s="18"/>
      <c r="H452" s="133" t="s">
        <v>7</v>
      </c>
      <c r="I452" s="142" t="s">
        <v>23</v>
      </c>
      <c r="J452" s="143">
        <v>27275</v>
      </c>
      <c r="K452" s="144">
        <f t="shared" ref="K452:K515" ca="1" si="8">ROUNDDOWN(YEARFRAC(J452,TODAY(),1),0)</f>
        <v>48</v>
      </c>
      <c r="L452" s="145" t="s">
        <v>19</v>
      </c>
      <c r="M452" s="146" t="s">
        <v>772</v>
      </c>
      <c r="N452" s="154" t="s">
        <v>1184</v>
      </c>
    </row>
    <row r="453" spans="1:14">
      <c r="A453" s="7">
        <f>ROWS($A$3:A453)</f>
        <v>451</v>
      </c>
      <c r="B453" s="22">
        <f>ROWS($B$412:B453)</f>
        <v>42</v>
      </c>
      <c r="C453" s="133"/>
      <c r="D453" s="324"/>
      <c r="E453" s="818" t="s">
        <v>137</v>
      </c>
      <c r="F453" s="20" t="s">
        <v>138</v>
      </c>
      <c r="G453" s="18" t="s">
        <v>17</v>
      </c>
      <c r="H453" s="18"/>
      <c r="I453" s="142" t="s">
        <v>139</v>
      </c>
      <c r="J453" s="143">
        <v>37935</v>
      </c>
      <c r="K453" s="144">
        <f t="shared" ca="1" si="8"/>
        <v>19</v>
      </c>
      <c r="L453" s="145" t="s">
        <v>24</v>
      </c>
      <c r="M453" s="149" t="s">
        <v>751</v>
      </c>
      <c r="N453" s="148"/>
    </row>
    <row r="454" spans="1:14">
      <c r="A454" s="7">
        <f>ROWS($A$3:A454)</f>
        <v>452</v>
      </c>
      <c r="B454" s="22">
        <f>ROWS($B$412:B454)</f>
        <v>43</v>
      </c>
      <c r="C454" s="133">
        <v>11</v>
      </c>
      <c r="D454" s="817" t="s">
        <v>140</v>
      </c>
      <c r="E454" s="818" t="s">
        <v>141</v>
      </c>
      <c r="F454" s="135" t="s">
        <v>142</v>
      </c>
      <c r="G454" s="18" t="s">
        <v>17</v>
      </c>
      <c r="H454" s="18"/>
      <c r="I454" s="142" t="s">
        <v>23</v>
      </c>
      <c r="J454" s="143">
        <v>26094</v>
      </c>
      <c r="K454" s="144">
        <f t="shared" ca="1" si="8"/>
        <v>51</v>
      </c>
      <c r="L454" s="145" t="s">
        <v>19</v>
      </c>
      <c r="M454" s="146" t="s">
        <v>772</v>
      </c>
      <c r="N454" s="154" t="s">
        <v>2468</v>
      </c>
    </row>
    <row r="455" spans="1:14">
      <c r="A455" s="7">
        <f>ROWS($A$3:A455)</f>
        <v>453</v>
      </c>
      <c r="B455" s="22">
        <f>ROWS($B$412:B455)</f>
        <v>44</v>
      </c>
      <c r="C455" s="133"/>
      <c r="D455" s="324"/>
      <c r="E455" s="818" t="s">
        <v>143</v>
      </c>
      <c r="F455" s="20" t="s">
        <v>144</v>
      </c>
      <c r="G455" s="18"/>
      <c r="H455" s="133" t="s">
        <v>7</v>
      </c>
      <c r="I455" s="142" t="s">
        <v>145</v>
      </c>
      <c r="J455" s="143">
        <v>25593</v>
      </c>
      <c r="K455" s="144">
        <f t="shared" ca="1" si="8"/>
        <v>52</v>
      </c>
      <c r="L455" s="145" t="s">
        <v>19</v>
      </c>
      <c r="M455" s="145" t="s">
        <v>42</v>
      </c>
      <c r="N455" s="148"/>
    </row>
    <row r="456" spans="1:14">
      <c r="A456" s="7">
        <f>ROWS($A$3:A456)</f>
        <v>454</v>
      </c>
      <c r="B456" s="22">
        <f>ROWS($B$412:B456)</f>
        <v>45</v>
      </c>
      <c r="C456" s="133"/>
      <c r="D456" s="324"/>
      <c r="E456" s="818" t="s">
        <v>146</v>
      </c>
      <c r="F456" s="20" t="s">
        <v>147</v>
      </c>
      <c r="G456" s="18" t="s">
        <v>17</v>
      </c>
      <c r="H456" s="18"/>
      <c r="I456" s="142" t="s">
        <v>50</v>
      </c>
      <c r="J456" s="143">
        <v>38491</v>
      </c>
      <c r="K456" s="144">
        <f t="shared" ca="1" si="8"/>
        <v>17</v>
      </c>
      <c r="L456" s="145" t="s">
        <v>24</v>
      </c>
      <c r="M456" s="149" t="s">
        <v>751</v>
      </c>
      <c r="N456" s="148"/>
    </row>
    <row r="457" spans="1:14">
      <c r="A457" s="7">
        <f>ROWS($A$3:A457)</f>
        <v>455</v>
      </c>
      <c r="B457" s="22">
        <f>ROWS($B$412:B457)</f>
        <v>46</v>
      </c>
      <c r="C457" s="133"/>
      <c r="D457" s="324"/>
      <c r="E457" s="818" t="s">
        <v>148</v>
      </c>
      <c r="F457" s="20" t="s">
        <v>149</v>
      </c>
      <c r="G457" s="18" t="s">
        <v>17</v>
      </c>
      <c r="H457" s="18"/>
      <c r="I457" s="142" t="s">
        <v>50</v>
      </c>
      <c r="J457" s="143">
        <v>38982</v>
      </c>
      <c r="K457" s="144">
        <f t="shared" ca="1" si="8"/>
        <v>16</v>
      </c>
      <c r="L457" s="145" t="s">
        <v>24</v>
      </c>
      <c r="M457" s="149" t="s">
        <v>751</v>
      </c>
      <c r="N457" s="148"/>
    </row>
    <row r="458" spans="1:14">
      <c r="A458" s="7">
        <f>ROWS($A$3:A458)</f>
        <v>456</v>
      </c>
      <c r="B458" s="22">
        <f>ROWS($B$412:B458)</f>
        <v>47</v>
      </c>
      <c r="C458" s="133">
        <v>12</v>
      </c>
      <c r="D458" s="817" t="s">
        <v>150</v>
      </c>
      <c r="E458" s="818" t="s">
        <v>151</v>
      </c>
      <c r="F458" s="135" t="s">
        <v>152</v>
      </c>
      <c r="G458" s="18"/>
      <c r="H458" s="133" t="s">
        <v>7</v>
      </c>
      <c r="I458" s="142" t="s">
        <v>153</v>
      </c>
      <c r="J458" s="143">
        <v>24459</v>
      </c>
      <c r="K458" s="144">
        <f t="shared" ca="1" si="8"/>
        <v>55</v>
      </c>
      <c r="L458" s="145" t="s">
        <v>113</v>
      </c>
      <c r="M458" s="145" t="s">
        <v>42</v>
      </c>
      <c r="N458" s="154" t="s">
        <v>1184</v>
      </c>
    </row>
    <row r="459" spans="1:14">
      <c r="A459" s="7">
        <f>ROWS($A$3:A459)</f>
        <v>457</v>
      </c>
      <c r="B459" s="22">
        <f>ROWS($B$412:B459)</f>
        <v>48</v>
      </c>
      <c r="C459" s="133"/>
      <c r="D459" s="324"/>
      <c r="E459" s="818" t="s">
        <v>154</v>
      </c>
      <c r="F459" s="20" t="s">
        <v>155</v>
      </c>
      <c r="G459" s="18" t="s">
        <v>17</v>
      </c>
      <c r="H459" s="18"/>
      <c r="I459" s="142" t="s">
        <v>23</v>
      </c>
      <c r="J459" s="143">
        <v>37538</v>
      </c>
      <c r="K459" s="144">
        <f t="shared" ca="1" si="8"/>
        <v>20</v>
      </c>
      <c r="L459" s="145" t="s">
        <v>24</v>
      </c>
      <c r="M459" s="149" t="s">
        <v>751</v>
      </c>
      <c r="N459" s="148"/>
    </row>
    <row r="460" spans="1:14">
      <c r="A460" s="7">
        <f>ROWS($A$3:A460)</f>
        <v>458</v>
      </c>
      <c r="B460" s="22">
        <f>ROWS($B$412:B460)</f>
        <v>49</v>
      </c>
      <c r="C460" s="133"/>
      <c r="D460" s="324"/>
      <c r="E460" s="818" t="s">
        <v>156</v>
      </c>
      <c r="F460" s="20" t="s">
        <v>157</v>
      </c>
      <c r="G460" s="18"/>
      <c r="H460" s="133" t="s">
        <v>7</v>
      </c>
      <c r="I460" s="142" t="s">
        <v>23</v>
      </c>
      <c r="J460" s="143">
        <v>38083</v>
      </c>
      <c r="K460" s="144">
        <f t="shared" ca="1" si="8"/>
        <v>18</v>
      </c>
      <c r="L460" s="145" t="s">
        <v>24</v>
      </c>
      <c r="M460" s="149" t="s">
        <v>751</v>
      </c>
      <c r="N460" s="148"/>
    </row>
    <row r="461" spans="1:14">
      <c r="A461" s="7">
        <f>ROWS($A$3:A461)</f>
        <v>459</v>
      </c>
      <c r="B461" s="22">
        <f>ROWS($B$412:B461)</f>
        <v>50</v>
      </c>
      <c r="C461" s="133">
        <v>13</v>
      </c>
      <c r="D461" s="817" t="s">
        <v>158</v>
      </c>
      <c r="E461" s="818" t="s">
        <v>159</v>
      </c>
      <c r="F461" s="135" t="s">
        <v>160</v>
      </c>
      <c r="G461" s="18" t="s">
        <v>17</v>
      </c>
      <c r="H461" s="18"/>
      <c r="I461" s="142" t="s">
        <v>23</v>
      </c>
      <c r="J461" s="143">
        <v>18916</v>
      </c>
      <c r="K461" s="144">
        <f t="shared" ca="1" si="8"/>
        <v>71</v>
      </c>
      <c r="L461" s="145" t="s">
        <v>24</v>
      </c>
      <c r="M461" s="146" t="s">
        <v>772</v>
      </c>
      <c r="N461" s="147" t="s">
        <v>2469</v>
      </c>
    </row>
    <row r="462" spans="1:14">
      <c r="A462" s="7">
        <f>ROWS($A$3:A462)</f>
        <v>460</v>
      </c>
      <c r="B462" s="22">
        <f>ROWS($B$412:B462)</f>
        <v>51</v>
      </c>
      <c r="C462" s="133"/>
      <c r="D462" s="324"/>
      <c r="E462" s="818" t="s">
        <v>161</v>
      </c>
      <c r="F462" s="20" t="s">
        <v>162</v>
      </c>
      <c r="G462" s="18"/>
      <c r="H462" s="133" t="s">
        <v>7</v>
      </c>
      <c r="I462" s="142" t="s">
        <v>163</v>
      </c>
      <c r="J462" s="143">
        <v>20962</v>
      </c>
      <c r="K462" s="144">
        <f t="shared" ca="1" si="8"/>
        <v>65</v>
      </c>
      <c r="L462" s="145" t="s">
        <v>19</v>
      </c>
      <c r="M462" s="146" t="s">
        <v>772</v>
      </c>
      <c r="N462" s="148"/>
    </row>
    <row r="463" spans="1:14">
      <c r="A463" s="7">
        <f>ROWS($A$3:A463)</f>
        <v>461</v>
      </c>
      <c r="B463" s="22">
        <f>ROWS($B$412:B463)</f>
        <v>52</v>
      </c>
      <c r="C463" s="133"/>
      <c r="D463" s="324"/>
      <c r="E463" s="818" t="s">
        <v>164</v>
      </c>
      <c r="F463" s="20" t="s">
        <v>165</v>
      </c>
      <c r="G463" s="18" t="s">
        <v>17</v>
      </c>
      <c r="H463" s="18"/>
      <c r="I463" s="142" t="s">
        <v>23</v>
      </c>
      <c r="J463" s="143">
        <v>29287</v>
      </c>
      <c r="K463" s="144">
        <f t="shared" ca="1" si="8"/>
        <v>42</v>
      </c>
      <c r="L463" s="145" t="s">
        <v>19</v>
      </c>
      <c r="M463" s="145" t="s">
        <v>166</v>
      </c>
      <c r="N463" s="148"/>
    </row>
    <row r="464" spans="1:14">
      <c r="A464" s="7">
        <f>ROWS($A$3:A464)</f>
        <v>462</v>
      </c>
      <c r="B464" s="22">
        <f>ROWS($B$412:B464)</f>
        <v>53</v>
      </c>
      <c r="C464" s="133"/>
      <c r="D464" s="324"/>
      <c r="E464" s="818" t="s">
        <v>167</v>
      </c>
      <c r="F464" s="20" t="s">
        <v>168</v>
      </c>
      <c r="G464" s="18" t="s">
        <v>17</v>
      </c>
      <c r="H464" s="18"/>
      <c r="I464" s="142" t="s">
        <v>23</v>
      </c>
      <c r="J464" s="143">
        <v>29901</v>
      </c>
      <c r="K464" s="144">
        <f t="shared" ca="1" si="8"/>
        <v>41</v>
      </c>
      <c r="L464" s="145" t="s">
        <v>19</v>
      </c>
      <c r="M464" s="145" t="s">
        <v>166</v>
      </c>
      <c r="N464" s="148"/>
    </row>
    <row r="465" spans="1:14">
      <c r="A465" s="7">
        <f>ROWS($A$3:A465)</f>
        <v>463</v>
      </c>
      <c r="B465" s="22">
        <f>ROWS($B$412:B465)</f>
        <v>54</v>
      </c>
      <c r="C465" s="133"/>
      <c r="D465" s="324"/>
      <c r="E465" s="818" t="s">
        <v>169</v>
      </c>
      <c r="F465" s="20" t="s">
        <v>170</v>
      </c>
      <c r="G465" s="18" t="s">
        <v>17</v>
      </c>
      <c r="H465" s="18"/>
      <c r="I465" s="142" t="s">
        <v>23</v>
      </c>
      <c r="J465" s="143">
        <v>30471</v>
      </c>
      <c r="K465" s="144">
        <f t="shared" ca="1" si="8"/>
        <v>39</v>
      </c>
      <c r="L465" s="145" t="s">
        <v>19</v>
      </c>
      <c r="M465" s="145" t="s">
        <v>166</v>
      </c>
      <c r="N465" s="148"/>
    </row>
    <row r="466" spans="1:14">
      <c r="A466" s="7">
        <f>ROWS($A$3:A466)</f>
        <v>464</v>
      </c>
      <c r="B466" s="22">
        <f>ROWS($B$412:B466)</f>
        <v>55</v>
      </c>
      <c r="C466" s="133"/>
      <c r="D466" s="324"/>
      <c r="E466" s="818" t="s">
        <v>171</v>
      </c>
      <c r="F466" s="20" t="s">
        <v>172</v>
      </c>
      <c r="G466" s="18" t="s">
        <v>17</v>
      </c>
      <c r="H466" s="18"/>
      <c r="I466" s="142" t="s">
        <v>23</v>
      </c>
      <c r="J466" s="143">
        <v>31530</v>
      </c>
      <c r="K466" s="144">
        <f t="shared" ca="1" si="8"/>
        <v>36</v>
      </c>
      <c r="L466" s="145" t="s">
        <v>19</v>
      </c>
      <c r="M466" s="145" t="s">
        <v>166</v>
      </c>
      <c r="N466" s="148"/>
    </row>
    <row r="467" spans="1:14">
      <c r="A467" s="7">
        <f>ROWS($A$3:A467)</f>
        <v>465</v>
      </c>
      <c r="B467" s="22">
        <f>ROWS($B$412:B467)</f>
        <v>56</v>
      </c>
      <c r="C467" s="133"/>
      <c r="D467" s="324"/>
      <c r="E467" s="818" t="s">
        <v>173</v>
      </c>
      <c r="F467" s="20" t="s">
        <v>174</v>
      </c>
      <c r="G467" s="18" t="s">
        <v>17</v>
      </c>
      <c r="H467" s="18"/>
      <c r="I467" s="142" t="s">
        <v>23</v>
      </c>
      <c r="J467" s="143">
        <v>34283</v>
      </c>
      <c r="K467" s="144">
        <f t="shared" ca="1" si="8"/>
        <v>29</v>
      </c>
      <c r="L467" s="145" t="s">
        <v>82</v>
      </c>
      <c r="M467" s="145" t="s">
        <v>74</v>
      </c>
      <c r="N467" s="148"/>
    </row>
    <row r="468" spans="1:14">
      <c r="A468" s="7">
        <f>ROWS($A$3:A468)</f>
        <v>466</v>
      </c>
      <c r="B468" s="22">
        <f>ROWS($B$412:B468)</f>
        <v>57</v>
      </c>
      <c r="C468" s="133"/>
      <c r="D468" s="324"/>
      <c r="E468" s="818" t="s">
        <v>175</v>
      </c>
      <c r="F468" s="20" t="s">
        <v>176</v>
      </c>
      <c r="G468" s="18" t="s">
        <v>17</v>
      </c>
      <c r="H468" s="18"/>
      <c r="I468" s="142" t="s">
        <v>23</v>
      </c>
      <c r="J468" s="143">
        <v>34978</v>
      </c>
      <c r="K468" s="144">
        <f t="shared" ca="1" si="8"/>
        <v>27</v>
      </c>
      <c r="L468" s="145" t="s">
        <v>82</v>
      </c>
      <c r="M468" s="145" t="s">
        <v>74</v>
      </c>
      <c r="N468" s="148"/>
    </row>
    <row r="469" spans="1:14">
      <c r="A469" s="7">
        <f>ROWS($A$3:A469)</f>
        <v>467</v>
      </c>
      <c r="B469" s="22">
        <f>ROWS($B$412:B469)</f>
        <v>58</v>
      </c>
      <c r="C469" s="133">
        <v>14</v>
      </c>
      <c r="D469" s="817" t="s">
        <v>177</v>
      </c>
      <c r="E469" s="818" t="s">
        <v>178</v>
      </c>
      <c r="F469" s="135" t="s">
        <v>179</v>
      </c>
      <c r="G469" s="18" t="s">
        <v>17</v>
      </c>
      <c r="H469" s="18"/>
      <c r="I469" s="142" t="s">
        <v>23</v>
      </c>
      <c r="J469" s="143">
        <v>29719</v>
      </c>
      <c r="K469" s="144">
        <f t="shared" ca="1" si="8"/>
        <v>41</v>
      </c>
      <c r="L469" s="145" t="s">
        <v>19</v>
      </c>
      <c r="M469" s="145" t="s">
        <v>42</v>
      </c>
      <c r="N469" s="154" t="s">
        <v>1184</v>
      </c>
    </row>
    <row r="470" spans="1:14">
      <c r="A470" s="7">
        <f>ROWS($A$3:A470)</f>
        <v>468</v>
      </c>
      <c r="B470" s="22">
        <f>ROWS($B$412:B470)</f>
        <v>59</v>
      </c>
      <c r="C470" s="133"/>
      <c r="D470" s="324"/>
      <c r="E470" s="818" t="s">
        <v>180</v>
      </c>
      <c r="F470" s="20" t="s">
        <v>181</v>
      </c>
      <c r="G470" s="18"/>
      <c r="H470" s="133" t="s">
        <v>7</v>
      </c>
      <c r="I470" s="142" t="s">
        <v>50</v>
      </c>
      <c r="J470" s="143">
        <v>30344</v>
      </c>
      <c r="K470" s="144">
        <f t="shared" ca="1" si="8"/>
        <v>39</v>
      </c>
      <c r="L470" s="145" t="s">
        <v>82</v>
      </c>
      <c r="M470" s="145" t="s">
        <v>42</v>
      </c>
      <c r="N470" s="148"/>
    </row>
    <row r="471" spans="1:14">
      <c r="A471" s="7">
        <f>ROWS($A$3:A471)</f>
        <v>469</v>
      </c>
      <c r="B471" s="22">
        <f>ROWS($B$412:B471)</f>
        <v>60</v>
      </c>
      <c r="C471" s="133">
        <v>15</v>
      </c>
      <c r="D471" s="817" t="s">
        <v>182</v>
      </c>
      <c r="E471" s="818" t="s">
        <v>183</v>
      </c>
      <c r="F471" s="135" t="s">
        <v>184</v>
      </c>
      <c r="G471" s="18" t="s">
        <v>17</v>
      </c>
      <c r="H471" s="18"/>
      <c r="I471" s="142" t="s">
        <v>185</v>
      </c>
      <c r="J471" s="143">
        <v>25995</v>
      </c>
      <c r="K471" s="144">
        <f t="shared" ca="1" si="8"/>
        <v>51</v>
      </c>
      <c r="L471" s="145" t="s">
        <v>19</v>
      </c>
      <c r="M471" s="145" t="s">
        <v>42</v>
      </c>
      <c r="N471" s="147" t="s">
        <v>2470</v>
      </c>
    </row>
    <row r="472" spans="1:14">
      <c r="A472" s="7">
        <f>ROWS($A$3:A472)</f>
        <v>470</v>
      </c>
      <c r="B472" s="22">
        <f>ROWS($B$412:B472)</f>
        <v>61</v>
      </c>
      <c r="C472" s="133"/>
      <c r="D472" s="324"/>
      <c r="E472" s="818" t="s">
        <v>186</v>
      </c>
      <c r="F472" s="20" t="s">
        <v>187</v>
      </c>
      <c r="G472" s="18"/>
      <c r="H472" s="133" t="s">
        <v>7</v>
      </c>
      <c r="I472" s="142" t="s">
        <v>188</v>
      </c>
      <c r="J472" s="143">
        <v>27975</v>
      </c>
      <c r="K472" s="144">
        <f t="shared" ca="1" si="8"/>
        <v>46</v>
      </c>
      <c r="L472" s="145" t="s">
        <v>19</v>
      </c>
      <c r="M472" s="145" t="s">
        <v>42</v>
      </c>
      <c r="N472" s="148"/>
    </row>
    <row r="473" spans="1:14">
      <c r="A473" s="7">
        <f>ROWS($A$3:A473)</f>
        <v>471</v>
      </c>
      <c r="B473" s="22">
        <f>ROWS($B$412:B473)</f>
        <v>62</v>
      </c>
      <c r="C473" s="133"/>
      <c r="D473" s="324"/>
      <c r="E473" s="818" t="s">
        <v>189</v>
      </c>
      <c r="F473" s="20" t="s">
        <v>190</v>
      </c>
      <c r="G473" s="18" t="s">
        <v>17</v>
      </c>
      <c r="H473" s="18"/>
      <c r="I473" s="142" t="s">
        <v>191</v>
      </c>
      <c r="J473" s="143">
        <v>35836</v>
      </c>
      <c r="K473" s="144">
        <f t="shared" ca="1" si="8"/>
        <v>24</v>
      </c>
      <c r="L473" s="145" t="s">
        <v>19</v>
      </c>
      <c r="M473" s="145" t="s">
        <v>74</v>
      </c>
      <c r="N473" s="148"/>
    </row>
    <row r="474" spans="1:14">
      <c r="A474" s="7">
        <f>ROWS($A$3:A474)</f>
        <v>472</v>
      </c>
      <c r="B474" s="22">
        <f>ROWS($B$412:B474)</f>
        <v>63</v>
      </c>
      <c r="C474" s="133"/>
      <c r="D474" s="324"/>
      <c r="E474" s="818" t="s">
        <v>192</v>
      </c>
      <c r="F474" s="20" t="s">
        <v>193</v>
      </c>
      <c r="G474" s="18"/>
      <c r="H474" s="133" t="s">
        <v>7</v>
      </c>
      <c r="I474" s="142" t="s">
        <v>81</v>
      </c>
      <c r="J474" s="143">
        <v>37086</v>
      </c>
      <c r="K474" s="144">
        <f t="shared" ca="1" si="8"/>
        <v>21</v>
      </c>
      <c r="L474" s="145" t="s">
        <v>19</v>
      </c>
      <c r="M474" s="153" t="s">
        <v>74</v>
      </c>
      <c r="N474" s="148"/>
    </row>
    <row r="475" spans="1:14">
      <c r="A475" s="7">
        <f>ROWS($A$3:A475)</f>
        <v>473</v>
      </c>
      <c r="B475" s="22">
        <f>ROWS($B$412:B475)</f>
        <v>64</v>
      </c>
      <c r="C475" s="133"/>
      <c r="D475" s="324"/>
      <c r="E475" s="818" t="s">
        <v>194</v>
      </c>
      <c r="F475" s="20" t="s">
        <v>195</v>
      </c>
      <c r="G475" s="18"/>
      <c r="H475" s="133" t="s">
        <v>7</v>
      </c>
      <c r="I475" s="142" t="s">
        <v>81</v>
      </c>
      <c r="J475" s="143">
        <v>38828</v>
      </c>
      <c r="K475" s="144">
        <f t="shared" ca="1" si="8"/>
        <v>16</v>
      </c>
      <c r="L475" s="145" t="s">
        <v>24</v>
      </c>
      <c r="M475" s="149" t="s">
        <v>751</v>
      </c>
      <c r="N475" s="148"/>
    </row>
    <row r="476" spans="1:14">
      <c r="A476" s="7">
        <f>ROWS($A$3:A476)</f>
        <v>474</v>
      </c>
      <c r="B476" s="22">
        <f>ROWS($B$412:B476)</f>
        <v>65</v>
      </c>
      <c r="C476" s="133">
        <v>16</v>
      </c>
      <c r="D476" s="817" t="s">
        <v>196</v>
      </c>
      <c r="E476" s="818" t="s">
        <v>197</v>
      </c>
      <c r="F476" s="135" t="s">
        <v>198</v>
      </c>
      <c r="G476" s="18" t="s">
        <v>17</v>
      </c>
      <c r="H476" s="18"/>
      <c r="I476" s="142" t="s">
        <v>50</v>
      </c>
      <c r="J476" s="143">
        <v>30555</v>
      </c>
      <c r="K476" s="144">
        <f t="shared" ca="1" si="8"/>
        <v>39</v>
      </c>
      <c r="L476" s="145" t="s">
        <v>19</v>
      </c>
      <c r="M476" s="145" t="s">
        <v>42</v>
      </c>
      <c r="N476" s="147" t="s">
        <v>2471</v>
      </c>
    </row>
    <row r="477" spans="1:14">
      <c r="A477" s="7">
        <f>ROWS($A$3:A477)</f>
        <v>475</v>
      </c>
      <c r="B477" s="22">
        <f>ROWS($B$412:B477)</f>
        <v>66</v>
      </c>
      <c r="C477" s="133"/>
      <c r="D477" s="324"/>
      <c r="E477" s="818" t="s">
        <v>199</v>
      </c>
      <c r="F477" s="20" t="s">
        <v>200</v>
      </c>
      <c r="G477" s="18"/>
      <c r="H477" s="133" t="s">
        <v>7</v>
      </c>
      <c r="I477" s="142" t="s">
        <v>81</v>
      </c>
      <c r="J477" s="143">
        <v>29972</v>
      </c>
      <c r="K477" s="144">
        <f t="shared" ca="1" si="8"/>
        <v>40</v>
      </c>
      <c r="L477" s="145" t="s">
        <v>19</v>
      </c>
      <c r="M477" s="145" t="s">
        <v>42</v>
      </c>
      <c r="N477" s="148"/>
    </row>
    <row r="478" spans="1:14">
      <c r="A478" s="7">
        <f>ROWS($A$3:A478)</f>
        <v>476</v>
      </c>
      <c r="B478" s="22">
        <f>ROWS($B$412:B478)</f>
        <v>67</v>
      </c>
      <c r="C478" s="133"/>
      <c r="D478" s="324"/>
      <c r="E478" s="818" t="s">
        <v>201</v>
      </c>
      <c r="F478" s="20" t="s">
        <v>202</v>
      </c>
      <c r="G478" s="18" t="s">
        <v>17</v>
      </c>
      <c r="H478" s="18"/>
      <c r="I478" s="142" t="s">
        <v>23</v>
      </c>
      <c r="J478" s="143">
        <v>37969</v>
      </c>
      <c r="K478" s="144">
        <f t="shared" ca="1" si="8"/>
        <v>18</v>
      </c>
      <c r="L478" s="145" t="s">
        <v>24</v>
      </c>
      <c r="M478" s="149" t="s">
        <v>751</v>
      </c>
      <c r="N478" s="148"/>
    </row>
    <row r="479" spans="1:14">
      <c r="A479" s="7">
        <f>ROWS($A$3:A479)</f>
        <v>477</v>
      </c>
      <c r="B479" s="22">
        <f>ROWS($B$412:B479)</f>
        <v>68</v>
      </c>
      <c r="C479" s="133"/>
      <c r="D479" s="324"/>
      <c r="E479" s="818" t="s">
        <v>203</v>
      </c>
      <c r="F479" s="20" t="s">
        <v>204</v>
      </c>
      <c r="G479" s="18" t="s">
        <v>17</v>
      </c>
      <c r="H479" s="18"/>
      <c r="I479" s="142" t="s">
        <v>23</v>
      </c>
      <c r="J479" s="143">
        <v>39137</v>
      </c>
      <c r="K479" s="144">
        <f t="shared" ca="1" si="8"/>
        <v>15</v>
      </c>
      <c r="L479" s="145" t="s">
        <v>24</v>
      </c>
      <c r="M479" s="149" t="s">
        <v>751</v>
      </c>
      <c r="N479" s="148"/>
    </row>
    <row r="480" spans="1:14">
      <c r="A480" s="7">
        <f>ROWS($A$3:A480)</f>
        <v>478</v>
      </c>
      <c r="B480" s="22">
        <f>ROWS($B$412:B480)</f>
        <v>69</v>
      </c>
      <c r="C480" s="133"/>
      <c r="D480" s="324"/>
      <c r="E480" s="818" t="s">
        <v>205</v>
      </c>
      <c r="F480" s="20" t="s">
        <v>206</v>
      </c>
      <c r="G480" s="18"/>
      <c r="H480" s="133" t="s">
        <v>7</v>
      </c>
      <c r="I480" s="142" t="s">
        <v>23</v>
      </c>
      <c r="J480" s="143">
        <v>40076</v>
      </c>
      <c r="K480" s="144">
        <f t="shared" ca="1" si="8"/>
        <v>13</v>
      </c>
      <c r="L480" s="145" t="s">
        <v>38</v>
      </c>
      <c r="M480" s="149" t="s">
        <v>751</v>
      </c>
      <c r="N480" s="148"/>
    </row>
    <row r="481" spans="1:14">
      <c r="A481" s="7">
        <f>ROWS($A$3:A481)</f>
        <v>479</v>
      </c>
      <c r="B481" s="22">
        <f>ROWS($B$412:B481)</f>
        <v>70</v>
      </c>
      <c r="C481" s="133"/>
      <c r="D481" s="324"/>
      <c r="E481" s="818" t="s">
        <v>207</v>
      </c>
      <c r="F481" s="20" t="s">
        <v>208</v>
      </c>
      <c r="G481" s="18" t="s">
        <v>17</v>
      </c>
      <c r="H481" s="18"/>
      <c r="I481" s="142" t="s">
        <v>50</v>
      </c>
      <c r="J481" s="143">
        <v>44029</v>
      </c>
      <c r="K481" s="144">
        <f t="shared" ca="1" si="8"/>
        <v>2</v>
      </c>
      <c r="L481" s="145" t="s">
        <v>51</v>
      </c>
      <c r="M481" s="153" t="s">
        <v>798</v>
      </c>
      <c r="N481" s="148"/>
    </row>
    <row r="482" spans="1:14">
      <c r="A482" s="7">
        <f>ROWS($A$3:A482)</f>
        <v>480</v>
      </c>
      <c r="B482" s="22">
        <f>ROWS($B$412:B482)</f>
        <v>71</v>
      </c>
      <c r="C482" s="133">
        <v>17</v>
      </c>
      <c r="D482" s="817" t="s">
        <v>210</v>
      </c>
      <c r="E482" s="818" t="s">
        <v>211</v>
      </c>
      <c r="F482" s="135" t="s">
        <v>212</v>
      </c>
      <c r="G482" s="18" t="s">
        <v>17</v>
      </c>
      <c r="H482" s="18"/>
      <c r="I482" s="142" t="s">
        <v>23</v>
      </c>
      <c r="J482" s="143">
        <v>26017</v>
      </c>
      <c r="K482" s="144">
        <f t="shared" ca="1" si="8"/>
        <v>51</v>
      </c>
      <c r="L482" s="145" t="s">
        <v>19</v>
      </c>
      <c r="M482" s="145" t="s">
        <v>42</v>
      </c>
      <c r="N482" s="147" t="s">
        <v>2472</v>
      </c>
    </row>
    <row r="483" spans="1:14">
      <c r="A483" s="7">
        <f>ROWS($A$3:A483)</f>
        <v>481</v>
      </c>
      <c r="B483" s="22">
        <f>ROWS($B$412:B483)</f>
        <v>72</v>
      </c>
      <c r="C483" s="133"/>
      <c r="D483" s="324"/>
      <c r="E483" s="818" t="s">
        <v>213</v>
      </c>
      <c r="F483" s="20" t="s">
        <v>214</v>
      </c>
      <c r="G483" s="18"/>
      <c r="H483" s="133" t="s">
        <v>7</v>
      </c>
      <c r="I483" s="142" t="s">
        <v>215</v>
      </c>
      <c r="J483" s="143">
        <v>26898</v>
      </c>
      <c r="K483" s="144">
        <f t="shared" ca="1" si="8"/>
        <v>49</v>
      </c>
      <c r="L483" s="145" t="s">
        <v>19</v>
      </c>
      <c r="M483" s="152" t="s">
        <v>719</v>
      </c>
      <c r="N483" s="148"/>
    </row>
    <row r="484" spans="1:14">
      <c r="A484" s="7">
        <f>ROWS($A$3:A484)</f>
        <v>482</v>
      </c>
      <c r="B484" s="22">
        <f>ROWS($B$412:B484)</f>
        <v>73</v>
      </c>
      <c r="C484" s="133"/>
      <c r="D484" s="324"/>
      <c r="E484" s="818" t="s">
        <v>216</v>
      </c>
      <c r="F484" s="20" t="s">
        <v>217</v>
      </c>
      <c r="G484" s="18"/>
      <c r="H484" s="133" t="s">
        <v>7</v>
      </c>
      <c r="I484" s="142" t="s">
        <v>23</v>
      </c>
      <c r="J484" s="143">
        <v>37654</v>
      </c>
      <c r="K484" s="144">
        <f t="shared" ca="1" si="8"/>
        <v>19</v>
      </c>
      <c r="L484" s="145" t="s">
        <v>24</v>
      </c>
      <c r="M484" s="149" t="s">
        <v>751</v>
      </c>
      <c r="N484" s="148"/>
    </row>
    <row r="485" spans="1:14">
      <c r="A485" s="7">
        <f>ROWS($A$3:A485)</f>
        <v>483</v>
      </c>
      <c r="B485" s="22">
        <f>ROWS($B$412:B485)</f>
        <v>74</v>
      </c>
      <c r="C485" s="133"/>
      <c r="D485" s="324"/>
      <c r="E485" s="818" t="s">
        <v>218</v>
      </c>
      <c r="F485" s="20" t="s">
        <v>219</v>
      </c>
      <c r="G485" s="18" t="s">
        <v>17</v>
      </c>
      <c r="H485" s="18"/>
      <c r="I485" s="142" t="s">
        <v>50</v>
      </c>
      <c r="J485" s="143">
        <v>38197</v>
      </c>
      <c r="K485" s="144">
        <f t="shared" ca="1" si="8"/>
        <v>18</v>
      </c>
      <c r="L485" s="145" t="s">
        <v>24</v>
      </c>
      <c r="M485" s="149" t="s">
        <v>751</v>
      </c>
      <c r="N485" s="148"/>
    </row>
    <row r="486" spans="1:14">
      <c r="A486" s="7">
        <f>ROWS($A$3:A486)</f>
        <v>484</v>
      </c>
      <c r="B486" s="22">
        <f>ROWS($B$412:B486)</f>
        <v>75</v>
      </c>
      <c r="C486" s="133"/>
      <c r="D486" s="324"/>
      <c r="E486" s="818" t="s">
        <v>220</v>
      </c>
      <c r="F486" s="20" t="s">
        <v>221</v>
      </c>
      <c r="G486" s="18" t="s">
        <v>17</v>
      </c>
      <c r="H486" s="18"/>
      <c r="I486" s="142" t="s">
        <v>23</v>
      </c>
      <c r="J486" s="143">
        <v>40995</v>
      </c>
      <c r="K486" s="144">
        <f t="shared" ca="1" si="8"/>
        <v>10</v>
      </c>
      <c r="L486" s="145" t="s">
        <v>38</v>
      </c>
      <c r="M486" s="149" t="s">
        <v>751</v>
      </c>
      <c r="N486" s="148"/>
    </row>
    <row r="487" spans="1:14">
      <c r="A487" s="7">
        <f>ROWS($A$3:A487)</f>
        <v>485</v>
      </c>
      <c r="B487" s="22">
        <f>ROWS($B$412:B487)</f>
        <v>76</v>
      </c>
      <c r="C487" s="133">
        <v>18</v>
      </c>
      <c r="D487" s="817" t="s">
        <v>222</v>
      </c>
      <c r="E487" s="818" t="s">
        <v>223</v>
      </c>
      <c r="F487" s="135" t="s">
        <v>224</v>
      </c>
      <c r="G487" s="18"/>
      <c r="H487" s="133" t="s">
        <v>7</v>
      </c>
      <c r="I487" s="142" t="s">
        <v>225</v>
      </c>
      <c r="J487" s="143">
        <v>25110</v>
      </c>
      <c r="K487" s="144">
        <f t="shared" ca="1" si="8"/>
        <v>54</v>
      </c>
      <c r="L487" s="145" t="s">
        <v>19</v>
      </c>
      <c r="M487" s="145" t="s">
        <v>42</v>
      </c>
      <c r="N487" s="147" t="s">
        <v>2473</v>
      </c>
    </row>
    <row r="488" spans="1:14">
      <c r="A488" s="7">
        <f>ROWS($A$3:A488)</f>
        <v>486</v>
      </c>
      <c r="B488" s="22">
        <f>ROWS($B$412:B488)</f>
        <v>77</v>
      </c>
      <c r="C488" s="133"/>
      <c r="D488" s="324"/>
      <c r="E488" s="818" t="s">
        <v>226</v>
      </c>
      <c r="F488" s="20" t="s">
        <v>227</v>
      </c>
      <c r="G488" s="18" t="s">
        <v>17</v>
      </c>
      <c r="H488" s="18"/>
      <c r="I488" s="142" t="s">
        <v>50</v>
      </c>
      <c r="J488" s="143">
        <v>36121</v>
      </c>
      <c r="K488" s="144">
        <f t="shared" ca="1" si="8"/>
        <v>24</v>
      </c>
      <c r="L488" s="145" t="s">
        <v>19</v>
      </c>
      <c r="M488" s="145" t="s">
        <v>74</v>
      </c>
      <c r="N488" s="148"/>
    </row>
    <row r="489" spans="1:14">
      <c r="A489" s="7">
        <f>ROWS($A$3:A489)</f>
        <v>487</v>
      </c>
      <c r="B489" s="22">
        <f>ROWS($B$412:B489)</f>
        <v>78</v>
      </c>
      <c r="C489" s="133"/>
      <c r="D489" s="324"/>
      <c r="E489" s="818" t="s">
        <v>228</v>
      </c>
      <c r="F489" s="20" t="s">
        <v>229</v>
      </c>
      <c r="G489" s="18" t="s">
        <v>17</v>
      </c>
      <c r="H489" s="18"/>
      <c r="I489" s="142" t="s">
        <v>23</v>
      </c>
      <c r="J489" s="143">
        <v>37872</v>
      </c>
      <c r="K489" s="144">
        <f t="shared" ca="1" si="8"/>
        <v>19</v>
      </c>
      <c r="L489" s="145" t="s">
        <v>24</v>
      </c>
      <c r="M489" s="145" t="s">
        <v>27</v>
      </c>
      <c r="N489" s="148"/>
    </row>
    <row r="490" spans="1:14">
      <c r="A490" s="7">
        <f>ROWS($A$3:A490)</f>
        <v>488</v>
      </c>
      <c r="B490" s="22">
        <f>ROWS($B$412:B490)</f>
        <v>79</v>
      </c>
      <c r="C490" s="133"/>
      <c r="D490" s="324"/>
      <c r="E490" s="818" t="s">
        <v>230</v>
      </c>
      <c r="F490" s="20" t="s">
        <v>231</v>
      </c>
      <c r="G490" s="18" t="s">
        <v>17</v>
      </c>
      <c r="H490" s="18"/>
      <c r="I490" s="142" t="s">
        <v>23</v>
      </c>
      <c r="J490" s="143">
        <v>38961</v>
      </c>
      <c r="K490" s="144">
        <f t="shared" ca="1" si="8"/>
        <v>16</v>
      </c>
      <c r="L490" s="145" t="s">
        <v>113</v>
      </c>
      <c r="M490" s="149" t="s">
        <v>751</v>
      </c>
      <c r="N490" s="148"/>
    </row>
    <row r="491" spans="1:14">
      <c r="A491" s="7">
        <f>ROWS($A$3:A491)</f>
        <v>489</v>
      </c>
      <c r="B491" s="22">
        <f>ROWS($B$412:B491)</f>
        <v>80</v>
      </c>
      <c r="C491" s="133"/>
      <c r="D491" s="324"/>
      <c r="E491" s="818" t="s">
        <v>232</v>
      </c>
      <c r="F491" s="20" t="s">
        <v>233</v>
      </c>
      <c r="G491" s="18" t="s">
        <v>17</v>
      </c>
      <c r="H491" s="18"/>
      <c r="I491" s="142" t="s">
        <v>23</v>
      </c>
      <c r="J491" s="143">
        <v>39788</v>
      </c>
      <c r="K491" s="144">
        <f t="shared" ca="1" si="8"/>
        <v>13</v>
      </c>
      <c r="L491" s="145" t="s">
        <v>38</v>
      </c>
      <c r="M491" s="149" t="s">
        <v>751</v>
      </c>
      <c r="N491" s="148"/>
    </row>
    <row r="492" spans="1:14">
      <c r="A492" s="7">
        <f>ROWS($A$3:A492)</f>
        <v>490</v>
      </c>
      <c r="B492" s="22">
        <f>ROWS($B$412:B492)</f>
        <v>81</v>
      </c>
      <c r="C492" s="133">
        <v>19</v>
      </c>
      <c r="D492" s="817" t="s">
        <v>234</v>
      </c>
      <c r="E492" s="818" t="s">
        <v>235</v>
      </c>
      <c r="F492" s="135" t="s">
        <v>236</v>
      </c>
      <c r="G492" s="18" t="s">
        <v>17</v>
      </c>
      <c r="H492" s="18"/>
      <c r="I492" s="142" t="s">
        <v>50</v>
      </c>
      <c r="J492" s="143">
        <v>22017</v>
      </c>
      <c r="K492" s="144">
        <f t="shared" ca="1" si="8"/>
        <v>62</v>
      </c>
      <c r="L492" s="145" t="s">
        <v>19</v>
      </c>
      <c r="M492" s="145" t="s">
        <v>42</v>
      </c>
      <c r="N492" s="154"/>
    </row>
    <row r="493" spans="1:14">
      <c r="A493" s="7">
        <f>ROWS($A$3:A493)</f>
        <v>491</v>
      </c>
      <c r="B493" s="22">
        <f>ROWS($B$412:B493)</f>
        <v>82</v>
      </c>
      <c r="C493" s="133"/>
      <c r="D493" s="324"/>
      <c r="E493" s="818" t="s">
        <v>237</v>
      </c>
      <c r="F493" s="20" t="s">
        <v>238</v>
      </c>
      <c r="G493" s="18"/>
      <c r="H493" s="133" t="s">
        <v>7</v>
      </c>
      <c r="I493" s="142" t="s">
        <v>50</v>
      </c>
      <c r="J493" s="143">
        <v>25676</v>
      </c>
      <c r="K493" s="144">
        <f t="shared" ca="1" si="8"/>
        <v>52</v>
      </c>
      <c r="L493" s="145" t="s">
        <v>19</v>
      </c>
      <c r="M493" s="145" t="s">
        <v>42</v>
      </c>
      <c r="N493" s="148"/>
    </row>
    <row r="494" spans="1:14">
      <c r="A494" s="7">
        <f>ROWS($A$3:A494)</f>
        <v>492</v>
      </c>
      <c r="B494" s="22">
        <f>ROWS($B$412:B494)</f>
        <v>83</v>
      </c>
      <c r="C494" s="133"/>
      <c r="D494" s="324"/>
      <c r="E494" s="818" t="s">
        <v>239</v>
      </c>
      <c r="F494" s="20" t="s">
        <v>240</v>
      </c>
      <c r="G494" s="18" t="s">
        <v>17</v>
      </c>
      <c r="H494" s="18"/>
      <c r="I494" s="142" t="s">
        <v>50</v>
      </c>
      <c r="J494" s="143">
        <v>33968</v>
      </c>
      <c r="K494" s="144">
        <f t="shared" ca="1" si="8"/>
        <v>29</v>
      </c>
      <c r="L494" s="145" t="s">
        <v>24</v>
      </c>
      <c r="M494" s="145" t="s">
        <v>42</v>
      </c>
      <c r="N494" s="148"/>
    </row>
    <row r="495" spans="1:14">
      <c r="A495" s="7">
        <f>ROWS($A$3:A495)</f>
        <v>493</v>
      </c>
      <c r="B495" s="22">
        <f>ROWS($B$412:B495)</f>
        <v>84</v>
      </c>
      <c r="C495" s="133"/>
      <c r="D495" s="324"/>
      <c r="E495" s="818" t="s">
        <v>241</v>
      </c>
      <c r="F495" s="20" t="s">
        <v>242</v>
      </c>
      <c r="G495" s="18"/>
      <c r="H495" s="133" t="s">
        <v>7</v>
      </c>
      <c r="I495" s="142" t="s">
        <v>50</v>
      </c>
      <c r="J495" s="143">
        <v>34580</v>
      </c>
      <c r="K495" s="144">
        <f t="shared" ca="1" si="8"/>
        <v>28</v>
      </c>
      <c r="L495" s="145" t="s">
        <v>98</v>
      </c>
      <c r="M495" s="145" t="s">
        <v>74</v>
      </c>
      <c r="N495" s="148"/>
    </row>
    <row r="496" spans="1:14">
      <c r="A496" s="7">
        <f>ROWS($A$3:A496)</f>
        <v>494</v>
      </c>
      <c r="B496" s="22">
        <f>ROWS($B$412:B496)</f>
        <v>85</v>
      </c>
      <c r="C496" s="133"/>
      <c r="D496" s="324"/>
      <c r="E496" s="818" t="s">
        <v>243</v>
      </c>
      <c r="F496" s="20" t="s">
        <v>244</v>
      </c>
      <c r="G496" s="18" t="s">
        <v>17</v>
      </c>
      <c r="H496" s="18"/>
      <c r="I496" s="142" t="s">
        <v>50</v>
      </c>
      <c r="J496" s="143">
        <v>36786</v>
      </c>
      <c r="K496" s="144">
        <f t="shared" ca="1" si="8"/>
        <v>22</v>
      </c>
      <c r="L496" s="145" t="s">
        <v>82</v>
      </c>
      <c r="M496" s="149" t="s">
        <v>751</v>
      </c>
      <c r="N496" s="148"/>
    </row>
    <row r="497" spans="1:14">
      <c r="A497" s="7">
        <f>ROWS($A$3:A497)</f>
        <v>495</v>
      </c>
      <c r="B497" s="22">
        <f>ROWS($B$412:B497)</f>
        <v>86</v>
      </c>
      <c r="C497" s="133">
        <v>20</v>
      </c>
      <c r="D497" s="817" t="s">
        <v>246</v>
      </c>
      <c r="E497" s="818" t="s">
        <v>247</v>
      </c>
      <c r="F497" s="135" t="s">
        <v>248</v>
      </c>
      <c r="G497" s="18" t="s">
        <v>17</v>
      </c>
      <c r="H497" s="18"/>
      <c r="I497" s="142" t="s">
        <v>249</v>
      </c>
      <c r="J497" s="143">
        <v>25140</v>
      </c>
      <c r="K497" s="144">
        <f t="shared" ca="1" si="8"/>
        <v>54</v>
      </c>
      <c r="L497" s="145" t="s">
        <v>19</v>
      </c>
      <c r="M497" s="145" t="s">
        <v>42</v>
      </c>
      <c r="N497" s="154" t="s">
        <v>1184</v>
      </c>
    </row>
    <row r="498" spans="1:14">
      <c r="A498" s="7">
        <f>ROWS($A$3:A498)</f>
        <v>496</v>
      </c>
      <c r="B498" s="22">
        <f>ROWS($B$412:B498)</f>
        <v>87</v>
      </c>
      <c r="C498" s="133"/>
      <c r="D498" s="324"/>
      <c r="E498" s="818" t="s">
        <v>250</v>
      </c>
      <c r="F498" s="20" t="s">
        <v>251</v>
      </c>
      <c r="G498" s="18"/>
      <c r="H498" s="133" t="s">
        <v>7</v>
      </c>
      <c r="I498" s="142" t="s">
        <v>50</v>
      </c>
      <c r="J498" s="143">
        <v>25295</v>
      </c>
      <c r="K498" s="144">
        <f t="shared" ca="1" si="8"/>
        <v>53</v>
      </c>
      <c r="L498" s="145" t="s">
        <v>19</v>
      </c>
      <c r="M498" s="145" t="s">
        <v>252</v>
      </c>
      <c r="N498" s="148"/>
    </row>
    <row r="499" spans="1:14">
      <c r="A499" s="7">
        <f>ROWS($A$3:A499)</f>
        <v>497</v>
      </c>
      <c r="B499" s="22">
        <f>ROWS($B$412:B499)</f>
        <v>88</v>
      </c>
      <c r="C499" s="133"/>
      <c r="D499" s="324"/>
      <c r="E499" s="818" t="s">
        <v>253</v>
      </c>
      <c r="F499" s="20" t="s">
        <v>254</v>
      </c>
      <c r="G499" s="18" t="s">
        <v>17</v>
      </c>
      <c r="H499" s="18"/>
      <c r="I499" s="142" t="s">
        <v>50</v>
      </c>
      <c r="J499" s="143">
        <v>38224</v>
      </c>
      <c r="K499" s="144">
        <f t="shared" ca="1" si="8"/>
        <v>18</v>
      </c>
      <c r="L499" s="145" t="s">
        <v>24</v>
      </c>
      <c r="M499" s="149" t="s">
        <v>751</v>
      </c>
      <c r="N499" s="148"/>
    </row>
    <row r="500" spans="1:14">
      <c r="A500" s="7">
        <f>ROWS($A$3:A500)</f>
        <v>498</v>
      </c>
      <c r="B500" s="22">
        <f>ROWS($B$412:B500)</f>
        <v>89</v>
      </c>
      <c r="C500" s="133"/>
      <c r="D500" s="324"/>
      <c r="E500" s="818" t="s">
        <v>255</v>
      </c>
      <c r="F500" s="20" t="s">
        <v>256</v>
      </c>
      <c r="G500" s="18" t="s">
        <v>17</v>
      </c>
      <c r="H500" s="18"/>
      <c r="I500" s="142" t="s">
        <v>50</v>
      </c>
      <c r="J500" s="143">
        <v>38988</v>
      </c>
      <c r="K500" s="144">
        <f t="shared" ca="1" si="8"/>
        <v>16</v>
      </c>
      <c r="L500" s="145" t="s">
        <v>24</v>
      </c>
      <c r="M500" s="149" t="s">
        <v>751</v>
      </c>
      <c r="N500" s="148"/>
    </row>
    <row r="501" spans="1:14">
      <c r="A501" s="7">
        <f>ROWS($A$3:A501)</f>
        <v>499</v>
      </c>
      <c r="B501" s="22">
        <f>ROWS($B$412:B501)</f>
        <v>90</v>
      </c>
      <c r="C501" s="133">
        <v>21</v>
      </c>
      <c r="D501" s="817" t="s">
        <v>257</v>
      </c>
      <c r="E501" s="818" t="s">
        <v>258</v>
      </c>
      <c r="F501" s="135" t="s">
        <v>259</v>
      </c>
      <c r="G501" s="18"/>
      <c r="H501" s="133" t="s">
        <v>7</v>
      </c>
      <c r="I501" s="142" t="s">
        <v>260</v>
      </c>
      <c r="J501" s="143">
        <v>19829</v>
      </c>
      <c r="K501" s="144">
        <f t="shared" ca="1" si="8"/>
        <v>68</v>
      </c>
      <c r="L501" s="145" t="s">
        <v>113</v>
      </c>
      <c r="M501" s="146" t="s">
        <v>772</v>
      </c>
      <c r="N501" s="154"/>
    </row>
    <row r="502" spans="1:14">
      <c r="A502" s="7">
        <f>ROWS($A$3:A502)</f>
        <v>500</v>
      </c>
      <c r="B502" s="22">
        <f>ROWS($B$412:B502)</f>
        <v>91</v>
      </c>
      <c r="C502" s="133">
        <v>22</v>
      </c>
      <c r="D502" s="817" t="s">
        <v>261</v>
      </c>
      <c r="E502" s="818" t="s">
        <v>262</v>
      </c>
      <c r="F502" s="135" t="s">
        <v>263</v>
      </c>
      <c r="G502" s="18" t="s">
        <v>17</v>
      </c>
      <c r="H502" s="18"/>
      <c r="I502" s="142" t="s">
        <v>50</v>
      </c>
      <c r="J502" s="143">
        <v>30619</v>
      </c>
      <c r="K502" s="144">
        <f t="shared" ca="1" si="8"/>
        <v>39</v>
      </c>
      <c r="L502" s="145" t="s">
        <v>24</v>
      </c>
      <c r="M502" s="145" t="s">
        <v>166</v>
      </c>
      <c r="N502" s="147" t="s">
        <v>2474</v>
      </c>
    </row>
    <row r="503" spans="1:14">
      <c r="A503" s="7">
        <f>ROWS($A$3:A503)</f>
        <v>501</v>
      </c>
      <c r="B503" s="22">
        <f>ROWS($B$412:B503)</f>
        <v>92</v>
      </c>
      <c r="C503" s="133"/>
      <c r="D503" s="324"/>
      <c r="E503" s="818" t="s">
        <v>264</v>
      </c>
      <c r="F503" s="20" t="s">
        <v>265</v>
      </c>
      <c r="G503" s="18"/>
      <c r="H503" s="133" t="s">
        <v>7</v>
      </c>
      <c r="I503" s="142" t="s">
        <v>266</v>
      </c>
      <c r="J503" s="143">
        <v>33550</v>
      </c>
      <c r="K503" s="144">
        <f t="shared" ca="1" si="8"/>
        <v>31</v>
      </c>
      <c r="L503" s="145" t="s">
        <v>24</v>
      </c>
      <c r="M503" s="152" t="s">
        <v>719</v>
      </c>
      <c r="N503" s="148"/>
    </row>
    <row r="504" spans="1:14">
      <c r="A504" s="7">
        <f>ROWS($A$3:A504)</f>
        <v>502</v>
      </c>
      <c r="B504" s="22">
        <f>ROWS($B$412:B504)</f>
        <v>93</v>
      </c>
      <c r="C504" s="133"/>
      <c r="D504" s="324"/>
      <c r="E504" s="818" t="s">
        <v>267</v>
      </c>
      <c r="F504" s="20" t="s">
        <v>268</v>
      </c>
      <c r="G504" s="18"/>
      <c r="H504" s="133" t="s">
        <v>7</v>
      </c>
      <c r="I504" s="142" t="s">
        <v>269</v>
      </c>
      <c r="J504" s="143">
        <v>43485</v>
      </c>
      <c r="K504" s="144">
        <f t="shared" ca="1" si="8"/>
        <v>3</v>
      </c>
      <c r="L504" s="145" t="s">
        <v>51</v>
      </c>
      <c r="M504" s="153" t="s">
        <v>798</v>
      </c>
      <c r="N504" s="148"/>
    </row>
    <row r="505" spans="1:14">
      <c r="A505" s="7">
        <f>ROWS($A$3:A505)</f>
        <v>503</v>
      </c>
      <c r="B505" s="22">
        <f>ROWS($B$412:B505)</f>
        <v>94</v>
      </c>
      <c r="C505" s="325"/>
      <c r="D505" s="324"/>
      <c r="E505" s="818" t="s">
        <v>270</v>
      </c>
      <c r="F505" s="20" t="s">
        <v>271</v>
      </c>
      <c r="G505" s="18"/>
      <c r="H505" s="133" t="s">
        <v>7</v>
      </c>
      <c r="I505" s="142" t="s">
        <v>81</v>
      </c>
      <c r="J505" s="143">
        <v>43993</v>
      </c>
      <c r="K505" s="144">
        <f t="shared" ca="1" si="8"/>
        <v>2</v>
      </c>
      <c r="L505" s="145" t="s">
        <v>51</v>
      </c>
      <c r="M505" s="153" t="s">
        <v>798</v>
      </c>
      <c r="N505" s="148"/>
    </row>
    <row r="506" spans="1:14">
      <c r="A506" s="7">
        <f>ROWS($A$3:A506)</f>
        <v>504</v>
      </c>
      <c r="B506" s="22">
        <f>ROWS($B$412:B506)</f>
        <v>95</v>
      </c>
      <c r="C506" s="133">
        <v>23</v>
      </c>
      <c r="D506" s="817" t="s">
        <v>272</v>
      </c>
      <c r="E506" s="818" t="s">
        <v>273</v>
      </c>
      <c r="F506" s="135" t="s">
        <v>2363</v>
      </c>
      <c r="G506" s="18"/>
      <c r="H506" s="133" t="s">
        <v>7</v>
      </c>
      <c r="I506" s="142" t="s">
        <v>139</v>
      </c>
      <c r="J506" s="143">
        <v>21715</v>
      </c>
      <c r="K506" s="144">
        <f t="shared" ca="1" si="8"/>
        <v>63</v>
      </c>
      <c r="L506" s="145" t="s">
        <v>113</v>
      </c>
      <c r="M506" s="146" t="s">
        <v>772</v>
      </c>
      <c r="N506" s="147" t="s">
        <v>2475</v>
      </c>
    </row>
    <row r="507" spans="1:14">
      <c r="A507" s="7">
        <f>ROWS($A$3:A507)</f>
        <v>505</v>
      </c>
      <c r="B507" s="22">
        <f>ROWS($B$412:B507)</f>
        <v>96</v>
      </c>
      <c r="C507" s="133"/>
      <c r="D507" s="324"/>
      <c r="E507" s="155" t="s">
        <v>275</v>
      </c>
      <c r="F507" s="156" t="s">
        <v>276</v>
      </c>
      <c r="G507" s="18" t="s">
        <v>17</v>
      </c>
      <c r="H507" s="18"/>
      <c r="I507" s="142" t="s">
        <v>23</v>
      </c>
      <c r="J507" s="143">
        <v>34709</v>
      </c>
      <c r="K507" s="144">
        <f t="shared" ca="1" si="8"/>
        <v>27</v>
      </c>
      <c r="L507" s="145" t="s">
        <v>19</v>
      </c>
      <c r="M507" s="145" t="s">
        <v>42</v>
      </c>
      <c r="N507" s="148"/>
    </row>
    <row r="508" spans="1:14">
      <c r="A508" s="7">
        <f>ROWS($A$3:A508)</f>
        <v>506</v>
      </c>
      <c r="B508" s="22">
        <f>ROWS($B$412:B508)</f>
        <v>97</v>
      </c>
      <c r="C508" s="133"/>
      <c r="D508" s="324"/>
      <c r="E508" s="818" t="s">
        <v>277</v>
      </c>
      <c r="F508" s="20" t="s">
        <v>278</v>
      </c>
      <c r="G508" s="18"/>
      <c r="H508" s="133" t="s">
        <v>7</v>
      </c>
      <c r="I508" s="142" t="s">
        <v>23</v>
      </c>
      <c r="J508" s="143">
        <v>36914</v>
      </c>
      <c r="K508" s="144">
        <f t="shared" ca="1" si="8"/>
        <v>21</v>
      </c>
      <c r="L508" s="145" t="s">
        <v>19</v>
      </c>
      <c r="M508" s="145" t="s">
        <v>74</v>
      </c>
      <c r="N508" s="148"/>
    </row>
    <row r="509" spans="1:14">
      <c r="A509" s="7">
        <f>ROWS($A$3:A509)</f>
        <v>507</v>
      </c>
      <c r="B509" s="22">
        <f>ROWS($B$412:B509)</f>
        <v>98</v>
      </c>
      <c r="C509" s="133">
        <v>24</v>
      </c>
      <c r="D509" s="817" t="s">
        <v>279</v>
      </c>
      <c r="E509" s="818" t="s">
        <v>280</v>
      </c>
      <c r="F509" s="135" t="s">
        <v>281</v>
      </c>
      <c r="G509" s="18" t="s">
        <v>17</v>
      </c>
      <c r="H509" s="18"/>
      <c r="I509" s="142" t="s">
        <v>23</v>
      </c>
      <c r="J509" s="143">
        <v>23173</v>
      </c>
      <c r="K509" s="144">
        <f t="shared" ca="1" si="8"/>
        <v>59</v>
      </c>
      <c r="L509" s="145" t="s">
        <v>24</v>
      </c>
      <c r="M509" s="145" t="s">
        <v>42</v>
      </c>
      <c r="N509" s="147" t="s">
        <v>2476</v>
      </c>
    </row>
    <row r="510" spans="1:14">
      <c r="A510" s="7">
        <f>ROWS($A$3:A510)</f>
        <v>508</v>
      </c>
      <c r="B510" s="22">
        <f>ROWS($B$412:B510)</f>
        <v>99</v>
      </c>
      <c r="C510" s="133"/>
      <c r="D510" s="324"/>
      <c r="E510" s="818" t="s">
        <v>282</v>
      </c>
      <c r="F510" s="20" t="s">
        <v>283</v>
      </c>
      <c r="G510" s="18"/>
      <c r="H510" s="133" t="s">
        <v>7</v>
      </c>
      <c r="I510" s="142" t="s">
        <v>284</v>
      </c>
      <c r="J510" s="143">
        <v>24420</v>
      </c>
      <c r="K510" s="144">
        <f t="shared" ca="1" si="8"/>
        <v>56</v>
      </c>
      <c r="L510" s="145" t="s">
        <v>24</v>
      </c>
      <c r="M510" s="145" t="s">
        <v>42</v>
      </c>
      <c r="N510" s="148"/>
    </row>
    <row r="511" spans="1:14">
      <c r="A511" s="7">
        <f>ROWS($A$3:A511)</f>
        <v>509</v>
      </c>
      <c r="B511" s="22">
        <f>ROWS($B$412:B511)</f>
        <v>100</v>
      </c>
      <c r="C511" s="133"/>
      <c r="D511" s="324"/>
      <c r="E511" s="818" t="s">
        <v>285</v>
      </c>
      <c r="F511" s="20" t="s">
        <v>286</v>
      </c>
      <c r="G511" s="18" t="s">
        <v>17</v>
      </c>
      <c r="H511" s="18"/>
      <c r="I511" s="142" t="s">
        <v>23</v>
      </c>
      <c r="J511" s="143">
        <v>33497</v>
      </c>
      <c r="K511" s="144">
        <f t="shared" ca="1" si="8"/>
        <v>31</v>
      </c>
      <c r="L511" s="145" t="s">
        <v>24</v>
      </c>
      <c r="M511" s="153" t="s">
        <v>27</v>
      </c>
      <c r="N511" s="148"/>
    </row>
    <row r="512" spans="1:14">
      <c r="A512" s="7">
        <f>ROWS($A$3:A512)</f>
        <v>510</v>
      </c>
      <c r="B512" s="22">
        <f>ROWS($B$412:B512)</f>
        <v>101</v>
      </c>
      <c r="C512" s="133"/>
      <c r="D512" s="324"/>
      <c r="E512" s="818" t="s">
        <v>287</v>
      </c>
      <c r="F512" s="20" t="s">
        <v>288</v>
      </c>
      <c r="G512" s="18" t="s">
        <v>17</v>
      </c>
      <c r="H512" s="18"/>
      <c r="I512" s="142" t="s">
        <v>50</v>
      </c>
      <c r="J512" s="143">
        <v>39986</v>
      </c>
      <c r="K512" s="144">
        <f t="shared" ca="1" si="8"/>
        <v>13</v>
      </c>
      <c r="L512" s="145" t="s">
        <v>38</v>
      </c>
      <c r="M512" s="149" t="s">
        <v>751</v>
      </c>
      <c r="N512" s="148"/>
    </row>
    <row r="513" spans="1:14">
      <c r="A513" s="7">
        <f>ROWS($A$3:A513)</f>
        <v>511</v>
      </c>
      <c r="B513" s="22">
        <f>ROWS($B$412:B513)</f>
        <v>102</v>
      </c>
      <c r="C513" s="133"/>
      <c r="D513" s="324"/>
      <c r="E513" s="818" t="s">
        <v>289</v>
      </c>
      <c r="F513" s="20" t="s">
        <v>290</v>
      </c>
      <c r="G513" s="18"/>
      <c r="H513" s="133" t="s">
        <v>7</v>
      </c>
      <c r="I513" s="142" t="s">
        <v>50</v>
      </c>
      <c r="J513" s="143">
        <v>41158</v>
      </c>
      <c r="K513" s="144">
        <f t="shared" ca="1" si="8"/>
        <v>10</v>
      </c>
      <c r="L513" s="145" t="s">
        <v>38</v>
      </c>
      <c r="M513" s="149" t="s">
        <v>751</v>
      </c>
      <c r="N513" s="148"/>
    </row>
    <row r="514" spans="1:14">
      <c r="A514" s="7">
        <f>ROWS($A$3:A514)</f>
        <v>512</v>
      </c>
      <c r="B514" s="22">
        <f>ROWS($B$412:B514)</f>
        <v>103</v>
      </c>
      <c r="C514" s="133"/>
      <c r="D514" s="324"/>
      <c r="E514" s="818" t="s">
        <v>291</v>
      </c>
      <c r="F514" s="20" t="s">
        <v>292</v>
      </c>
      <c r="G514" s="18"/>
      <c r="H514" s="133" t="s">
        <v>7</v>
      </c>
      <c r="I514" s="142" t="s">
        <v>293</v>
      </c>
      <c r="J514" s="143">
        <v>41281</v>
      </c>
      <c r="K514" s="144">
        <f t="shared" ca="1" si="8"/>
        <v>9</v>
      </c>
      <c r="L514" s="145" t="s">
        <v>38</v>
      </c>
      <c r="M514" s="149" t="s">
        <v>751</v>
      </c>
      <c r="N514" s="148"/>
    </row>
    <row r="515" spans="1:14">
      <c r="A515" s="7">
        <f>ROWS($A$3:A515)</f>
        <v>513</v>
      </c>
      <c r="B515" s="22">
        <f>ROWS($B$412:B515)</f>
        <v>104</v>
      </c>
      <c r="C515" s="133">
        <v>25</v>
      </c>
      <c r="D515" s="817" t="s">
        <v>294</v>
      </c>
      <c r="E515" s="818" t="s">
        <v>295</v>
      </c>
      <c r="F515" s="135" t="s">
        <v>296</v>
      </c>
      <c r="G515" s="18" t="s">
        <v>17</v>
      </c>
      <c r="H515" s="18"/>
      <c r="I515" s="142" t="s">
        <v>23</v>
      </c>
      <c r="J515" s="143">
        <v>31401</v>
      </c>
      <c r="K515" s="144">
        <f t="shared" ca="1" si="8"/>
        <v>36</v>
      </c>
      <c r="L515" s="145" t="s">
        <v>19</v>
      </c>
      <c r="M515" s="145" t="s">
        <v>42</v>
      </c>
      <c r="N515" s="147" t="s">
        <v>2477</v>
      </c>
    </row>
    <row r="516" spans="1:14">
      <c r="A516" s="7">
        <f>ROWS($A$3:A516)</f>
        <v>514</v>
      </c>
      <c r="B516" s="22">
        <f>ROWS($B$412:B516)</f>
        <v>105</v>
      </c>
      <c r="C516" s="133"/>
      <c r="D516" s="324"/>
      <c r="E516" s="818" t="s">
        <v>297</v>
      </c>
      <c r="F516" s="20" t="s">
        <v>298</v>
      </c>
      <c r="G516" s="18"/>
      <c r="H516" s="133" t="s">
        <v>7</v>
      </c>
      <c r="I516" s="142" t="s">
        <v>299</v>
      </c>
      <c r="J516" s="143">
        <v>30553</v>
      </c>
      <c r="K516" s="144">
        <f t="shared" ref="K516:K576" ca="1" si="9">ROUNDDOWN(YEARFRAC(J516,TODAY(),1),0)</f>
        <v>39</v>
      </c>
      <c r="L516" s="145" t="s">
        <v>19</v>
      </c>
      <c r="M516" s="145" t="s">
        <v>42</v>
      </c>
      <c r="N516" s="148"/>
    </row>
    <row r="517" spans="1:14">
      <c r="A517" s="7">
        <f>ROWS($A$3:A517)</f>
        <v>515</v>
      </c>
      <c r="B517" s="22">
        <f>ROWS($B$412:B517)</f>
        <v>106</v>
      </c>
      <c r="C517" s="133"/>
      <c r="D517" s="324"/>
      <c r="E517" s="818" t="s">
        <v>300</v>
      </c>
      <c r="F517" s="20" t="s">
        <v>301</v>
      </c>
      <c r="G517" s="18"/>
      <c r="H517" s="133" t="s">
        <v>7</v>
      </c>
      <c r="I517" s="142" t="s">
        <v>50</v>
      </c>
      <c r="J517" s="143">
        <v>41097</v>
      </c>
      <c r="K517" s="144">
        <f t="shared" ca="1" si="9"/>
        <v>10</v>
      </c>
      <c r="L517" s="145" t="s">
        <v>38</v>
      </c>
      <c r="M517" s="149" t="s">
        <v>751</v>
      </c>
      <c r="N517" s="148"/>
    </row>
    <row r="518" spans="1:14">
      <c r="A518" s="7">
        <f>ROWS($A$3:A518)</f>
        <v>516</v>
      </c>
      <c r="B518" s="22">
        <f>ROWS($B$412:B518)</f>
        <v>107</v>
      </c>
      <c r="C518" s="133"/>
      <c r="D518" s="324"/>
      <c r="E518" s="19" t="s">
        <v>302</v>
      </c>
      <c r="F518" s="20" t="s">
        <v>303</v>
      </c>
      <c r="G518" s="18" t="s">
        <v>17</v>
      </c>
      <c r="H518" s="18"/>
      <c r="I518" s="142" t="s">
        <v>50</v>
      </c>
      <c r="J518" s="143">
        <v>44299</v>
      </c>
      <c r="K518" s="144">
        <f t="shared" ca="1" si="9"/>
        <v>1</v>
      </c>
      <c r="L518" s="145" t="s">
        <v>51</v>
      </c>
      <c r="M518" s="153" t="s">
        <v>798</v>
      </c>
      <c r="N518" s="148"/>
    </row>
    <row r="519" spans="1:14">
      <c r="A519" s="7">
        <f>ROWS($A$3:A519)</f>
        <v>517</v>
      </c>
      <c r="B519" s="22">
        <f>ROWS($B$412:B519)</f>
        <v>108</v>
      </c>
      <c r="C519" s="133"/>
      <c r="D519" s="324"/>
      <c r="E519" s="818" t="s">
        <v>304</v>
      </c>
      <c r="F519" s="20" t="s">
        <v>305</v>
      </c>
      <c r="G519" s="18"/>
      <c r="H519" s="133" t="s">
        <v>7</v>
      </c>
      <c r="I519" s="142" t="s">
        <v>50</v>
      </c>
      <c r="J519" s="143">
        <v>42177</v>
      </c>
      <c r="K519" s="144">
        <f t="shared" ca="1" si="9"/>
        <v>7</v>
      </c>
      <c r="L519" s="145" t="s">
        <v>51</v>
      </c>
      <c r="M519" s="153" t="s">
        <v>798</v>
      </c>
      <c r="N519" s="148"/>
    </row>
    <row r="520" spans="1:14">
      <c r="A520" s="7">
        <f>ROWS($A$3:A520)</f>
        <v>518</v>
      </c>
      <c r="B520" s="22">
        <f>ROWS($B$412:B520)</f>
        <v>109</v>
      </c>
      <c r="C520" s="133">
        <v>26</v>
      </c>
      <c r="D520" s="817" t="s">
        <v>306</v>
      </c>
      <c r="E520" s="818" t="s">
        <v>307</v>
      </c>
      <c r="F520" s="135" t="s">
        <v>308</v>
      </c>
      <c r="G520" s="18" t="s">
        <v>17</v>
      </c>
      <c r="H520" s="18"/>
      <c r="I520" s="142" t="s">
        <v>23</v>
      </c>
      <c r="J520" s="143">
        <v>22169</v>
      </c>
      <c r="K520" s="144">
        <f t="shared" ca="1" si="9"/>
        <v>62</v>
      </c>
      <c r="L520" s="145" t="s">
        <v>24</v>
      </c>
      <c r="M520" s="145" t="s">
        <v>42</v>
      </c>
      <c r="N520" s="824" t="s">
        <v>2478</v>
      </c>
    </row>
    <row r="521" spans="1:14">
      <c r="A521" s="7">
        <f>ROWS($A$3:A521)</f>
        <v>519</v>
      </c>
      <c r="B521" s="22">
        <f>ROWS($B$412:B521)</f>
        <v>110</v>
      </c>
      <c r="C521" s="133"/>
      <c r="D521" s="324"/>
      <c r="E521" s="818" t="s">
        <v>309</v>
      </c>
      <c r="F521" s="20" t="s">
        <v>310</v>
      </c>
      <c r="G521" s="18"/>
      <c r="H521" s="133" t="s">
        <v>7</v>
      </c>
      <c r="I521" s="142" t="s">
        <v>311</v>
      </c>
      <c r="J521" s="143">
        <v>28115</v>
      </c>
      <c r="K521" s="144">
        <f t="shared" ca="1" si="9"/>
        <v>45</v>
      </c>
      <c r="L521" s="145" t="s">
        <v>24</v>
      </c>
      <c r="M521" s="146" t="s">
        <v>772</v>
      </c>
      <c r="N521" s="148"/>
    </row>
    <row r="522" spans="1:14">
      <c r="A522" s="7">
        <f>ROWS($A$3:A522)</f>
        <v>520</v>
      </c>
      <c r="B522" s="22">
        <f>ROWS($B$412:B522)</f>
        <v>111</v>
      </c>
      <c r="C522" s="133"/>
      <c r="D522" s="324"/>
      <c r="E522" s="818" t="s">
        <v>312</v>
      </c>
      <c r="F522" s="20" t="s">
        <v>313</v>
      </c>
      <c r="G522" s="18" t="s">
        <v>17</v>
      </c>
      <c r="H522" s="18"/>
      <c r="I522" s="142" t="s">
        <v>50</v>
      </c>
      <c r="J522" s="143">
        <v>35397</v>
      </c>
      <c r="K522" s="144">
        <f t="shared" ca="1" si="9"/>
        <v>26</v>
      </c>
      <c r="L522" s="145" t="s">
        <v>19</v>
      </c>
      <c r="M522" s="145" t="s">
        <v>314</v>
      </c>
      <c r="N522" s="148"/>
    </row>
    <row r="523" spans="1:14">
      <c r="A523" s="7">
        <f>ROWS($A$3:A523)</f>
        <v>521</v>
      </c>
      <c r="B523" s="22">
        <f>ROWS($B$412:B523)</f>
        <v>112</v>
      </c>
      <c r="C523" s="133"/>
      <c r="D523" s="324"/>
      <c r="E523" s="818" t="s">
        <v>315</v>
      </c>
      <c r="F523" s="20" t="s">
        <v>316</v>
      </c>
      <c r="G523" s="18"/>
      <c r="H523" s="133" t="s">
        <v>7</v>
      </c>
      <c r="I523" s="142" t="s">
        <v>50</v>
      </c>
      <c r="J523" s="143">
        <v>36360</v>
      </c>
      <c r="K523" s="144">
        <f t="shared" ca="1" si="9"/>
        <v>23</v>
      </c>
      <c r="L523" s="145" t="s">
        <v>19</v>
      </c>
      <c r="M523" s="149" t="s">
        <v>751</v>
      </c>
      <c r="N523" s="148"/>
    </row>
    <row r="524" spans="1:14">
      <c r="A524" s="7">
        <f>ROWS($A$3:A524)</f>
        <v>522</v>
      </c>
      <c r="B524" s="22">
        <f>ROWS($B$412:B524)</f>
        <v>113</v>
      </c>
      <c r="C524" s="133"/>
      <c r="D524" s="324"/>
      <c r="E524" s="818" t="s">
        <v>318</v>
      </c>
      <c r="F524" s="20" t="s">
        <v>319</v>
      </c>
      <c r="G524" s="18"/>
      <c r="H524" s="133" t="s">
        <v>7</v>
      </c>
      <c r="I524" s="142" t="s">
        <v>50</v>
      </c>
      <c r="J524" s="143">
        <v>36360</v>
      </c>
      <c r="K524" s="144">
        <f t="shared" ca="1" si="9"/>
        <v>23</v>
      </c>
      <c r="L524" s="145" t="s">
        <v>19</v>
      </c>
      <c r="M524" s="149" t="s">
        <v>751</v>
      </c>
      <c r="N524" s="148"/>
    </row>
    <row r="525" spans="1:14">
      <c r="A525" s="7">
        <f>ROWS($A$3:A525)</f>
        <v>523</v>
      </c>
      <c r="B525" s="22">
        <f>ROWS($B$412:B525)</f>
        <v>114</v>
      </c>
      <c r="C525" s="133">
        <v>27</v>
      </c>
      <c r="D525" s="817" t="s">
        <v>320</v>
      </c>
      <c r="E525" s="818" t="s">
        <v>321</v>
      </c>
      <c r="F525" s="135" t="s">
        <v>322</v>
      </c>
      <c r="G525" s="18" t="s">
        <v>17</v>
      </c>
      <c r="H525" s="18"/>
      <c r="I525" s="142" t="s">
        <v>323</v>
      </c>
      <c r="J525" s="143">
        <v>23725</v>
      </c>
      <c r="K525" s="144">
        <f t="shared" ca="1" si="9"/>
        <v>57</v>
      </c>
      <c r="L525" s="145" t="s">
        <v>19</v>
      </c>
      <c r="M525" s="145" t="s">
        <v>42</v>
      </c>
      <c r="N525" s="154" t="s">
        <v>1184</v>
      </c>
    </row>
    <row r="526" spans="1:14">
      <c r="A526" s="7">
        <f>ROWS($A$3:A526)</f>
        <v>524</v>
      </c>
      <c r="B526" s="22">
        <f>ROWS($B$412:B526)</f>
        <v>115</v>
      </c>
      <c r="C526" s="133"/>
      <c r="D526" s="324"/>
      <c r="E526" s="818" t="s">
        <v>324</v>
      </c>
      <c r="F526" s="20" t="s">
        <v>325</v>
      </c>
      <c r="G526" s="18"/>
      <c r="H526" s="133" t="s">
        <v>7</v>
      </c>
      <c r="I526" s="142" t="s">
        <v>23</v>
      </c>
      <c r="J526" s="143">
        <v>24456</v>
      </c>
      <c r="K526" s="144">
        <f t="shared" ca="1" si="9"/>
        <v>55</v>
      </c>
      <c r="L526" s="145" t="s">
        <v>19</v>
      </c>
      <c r="M526" s="145" t="s">
        <v>42</v>
      </c>
      <c r="N526" s="148"/>
    </row>
    <row r="527" spans="1:14">
      <c r="A527" s="7">
        <f>ROWS($A$3:A527)</f>
        <v>525</v>
      </c>
      <c r="B527" s="22">
        <f>ROWS($B$412:B527)</f>
        <v>116</v>
      </c>
      <c r="C527" s="133"/>
      <c r="D527" s="324"/>
      <c r="E527" s="155" t="s">
        <v>326</v>
      </c>
      <c r="F527" s="157" t="s">
        <v>327</v>
      </c>
      <c r="G527" s="18"/>
      <c r="H527" s="133" t="s">
        <v>7</v>
      </c>
      <c r="I527" s="142" t="s">
        <v>50</v>
      </c>
      <c r="J527" s="143">
        <v>33390</v>
      </c>
      <c r="K527" s="144">
        <f t="shared" ca="1" si="9"/>
        <v>31</v>
      </c>
      <c r="L527" s="145" t="s">
        <v>19</v>
      </c>
      <c r="M527" s="145" t="s">
        <v>74</v>
      </c>
      <c r="N527" s="148"/>
    </row>
    <row r="528" spans="1:14">
      <c r="A528" s="7">
        <f>ROWS($A$3:A528)</f>
        <v>526</v>
      </c>
      <c r="B528" s="22">
        <f>ROWS($B$412:B528)</f>
        <v>117</v>
      </c>
      <c r="C528" s="133"/>
      <c r="D528" s="324"/>
      <c r="E528" s="818" t="s">
        <v>328</v>
      </c>
      <c r="F528" s="20" t="s">
        <v>329</v>
      </c>
      <c r="G528" s="18" t="s">
        <v>17</v>
      </c>
      <c r="H528" s="18"/>
      <c r="I528" s="142" t="s">
        <v>50</v>
      </c>
      <c r="J528" s="143">
        <v>35937</v>
      </c>
      <c r="K528" s="144">
        <f t="shared" ca="1" si="9"/>
        <v>24</v>
      </c>
      <c r="L528" s="145" t="s">
        <v>19</v>
      </c>
      <c r="M528" s="145" t="s">
        <v>42</v>
      </c>
      <c r="N528" s="148"/>
    </row>
    <row r="529" spans="1:14">
      <c r="A529" s="7">
        <f>ROWS($A$3:A529)</f>
        <v>527</v>
      </c>
      <c r="B529" s="22">
        <f>ROWS($B$412:B529)</f>
        <v>118</v>
      </c>
      <c r="C529" s="133">
        <v>28</v>
      </c>
      <c r="D529" s="817" t="s">
        <v>330</v>
      </c>
      <c r="E529" s="818" t="s">
        <v>331</v>
      </c>
      <c r="F529" s="135" t="s">
        <v>332</v>
      </c>
      <c r="G529" s="18"/>
      <c r="H529" s="133" t="s">
        <v>7</v>
      </c>
      <c r="I529" s="142" t="s">
        <v>23</v>
      </c>
      <c r="J529" s="143">
        <v>23417</v>
      </c>
      <c r="K529" s="144">
        <f t="shared" ca="1" si="9"/>
        <v>58</v>
      </c>
      <c r="L529" s="145" t="s">
        <v>113</v>
      </c>
      <c r="M529" s="145" t="s">
        <v>42</v>
      </c>
      <c r="N529" s="147" t="s">
        <v>2479</v>
      </c>
    </row>
    <row r="530" spans="1:14">
      <c r="A530" s="7">
        <f>ROWS($A$3:A530)</f>
        <v>528</v>
      </c>
      <c r="B530" s="22">
        <f>ROWS($B$412:B530)</f>
        <v>119</v>
      </c>
      <c r="C530" s="133"/>
      <c r="D530" s="324"/>
      <c r="E530" s="818" t="s">
        <v>333</v>
      </c>
      <c r="F530" s="20" t="s">
        <v>334</v>
      </c>
      <c r="G530" s="18" t="s">
        <v>17</v>
      </c>
      <c r="H530" s="18"/>
      <c r="I530" s="142" t="s">
        <v>50</v>
      </c>
      <c r="J530" s="143">
        <v>33506</v>
      </c>
      <c r="K530" s="144">
        <f t="shared" ca="1" si="9"/>
        <v>31</v>
      </c>
      <c r="L530" s="145" t="s">
        <v>24</v>
      </c>
      <c r="M530" s="153" t="s">
        <v>27</v>
      </c>
      <c r="N530" s="148"/>
    </row>
    <row r="531" spans="1:14">
      <c r="A531" s="7">
        <f>ROWS($A$3:A531)</f>
        <v>529</v>
      </c>
      <c r="B531" s="22">
        <f>ROWS($B$412:B531)</f>
        <v>120</v>
      </c>
      <c r="C531" s="133">
        <v>29</v>
      </c>
      <c r="D531" s="817" t="s">
        <v>335</v>
      </c>
      <c r="E531" s="818" t="s">
        <v>336</v>
      </c>
      <c r="F531" s="135" t="s">
        <v>337</v>
      </c>
      <c r="G531" s="18"/>
      <c r="H531" s="133" t="s">
        <v>7</v>
      </c>
      <c r="I531" s="142" t="s">
        <v>338</v>
      </c>
      <c r="J531" s="143">
        <v>17358</v>
      </c>
      <c r="K531" s="144">
        <f t="shared" ca="1" si="9"/>
        <v>75</v>
      </c>
      <c r="L531" s="145" t="s">
        <v>24</v>
      </c>
      <c r="M531" s="146" t="s">
        <v>772</v>
      </c>
      <c r="N531" s="147" t="s">
        <v>2480</v>
      </c>
    </row>
    <row r="532" spans="1:14">
      <c r="A532" s="7">
        <f>ROWS($A$3:A532)</f>
        <v>530</v>
      </c>
      <c r="B532" s="22">
        <f>ROWS($B$412:B532)</f>
        <v>121</v>
      </c>
      <c r="C532" s="133">
        <v>30</v>
      </c>
      <c r="D532" s="817" t="s">
        <v>339</v>
      </c>
      <c r="E532" s="818" t="s">
        <v>340</v>
      </c>
      <c r="F532" s="135" t="s">
        <v>341</v>
      </c>
      <c r="G532" s="18" t="s">
        <v>17</v>
      </c>
      <c r="H532" s="18"/>
      <c r="I532" s="142" t="s">
        <v>23</v>
      </c>
      <c r="J532" s="143">
        <v>28193</v>
      </c>
      <c r="K532" s="144">
        <f t="shared" ca="1" si="9"/>
        <v>45</v>
      </c>
      <c r="L532" s="145" t="s">
        <v>19</v>
      </c>
      <c r="M532" s="145" t="s">
        <v>342</v>
      </c>
      <c r="N532" s="147" t="s">
        <v>2481</v>
      </c>
    </row>
    <row r="533" spans="1:14">
      <c r="A533" s="7">
        <f>ROWS($A$3:A533)</f>
        <v>531</v>
      </c>
      <c r="B533" s="22">
        <f>ROWS($B$412:B533)</f>
        <v>122</v>
      </c>
      <c r="C533" s="133"/>
      <c r="D533" s="324"/>
      <c r="E533" s="818" t="s">
        <v>343</v>
      </c>
      <c r="F533" s="20" t="s">
        <v>344</v>
      </c>
      <c r="G533" s="18"/>
      <c r="H533" s="133" t="s">
        <v>7</v>
      </c>
      <c r="I533" s="142" t="s">
        <v>345</v>
      </c>
      <c r="J533" s="143">
        <v>30444</v>
      </c>
      <c r="K533" s="144">
        <f t="shared" ca="1" si="9"/>
        <v>39</v>
      </c>
      <c r="L533" s="145" t="s">
        <v>19</v>
      </c>
      <c r="M533" s="152" t="s">
        <v>719</v>
      </c>
      <c r="N533" s="148"/>
    </row>
    <row r="534" spans="1:14">
      <c r="A534" s="7">
        <f>ROWS($A$3:A534)</f>
        <v>532</v>
      </c>
      <c r="B534" s="22">
        <f>ROWS($B$412:B534)</f>
        <v>123</v>
      </c>
      <c r="C534" s="133"/>
      <c r="D534" s="324"/>
      <c r="E534" s="818" t="s">
        <v>346</v>
      </c>
      <c r="F534" s="20" t="s">
        <v>347</v>
      </c>
      <c r="G534" s="18" t="s">
        <v>17</v>
      </c>
      <c r="H534" s="18"/>
      <c r="I534" s="142" t="s">
        <v>23</v>
      </c>
      <c r="J534" s="143">
        <v>40104</v>
      </c>
      <c r="K534" s="144">
        <f t="shared" ca="1" si="9"/>
        <v>13</v>
      </c>
      <c r="L534" s="145" t="s">
        <v>38</v>
      </c>
      <c r="M534" s="149" t="s">
        <v>751</v>
      </c>
      <c r="N534" s="148"/>
    </row>
    <row r="535" spans="1:14">
      <c r="A535" s="7">
        <f>ROWS($A$3:A535)</f>
        <v>533</v>
      </c>
      <c r="B535" s="22">
        <f>ROWS($B$412:B535)</f>
        <v>124</v>
      </c>
      <c r="C535" s="133"/>
      <c r="D535" s="324"/>
      <c r="E535" s="818" t="s">
        <v>348</v>
      </c>
      <c r="F535" s="20" t="s">
        <v>349</v>
      </c>
      <c r="G535" s="18" t="s">
        <v>17</v>
      </c>
      <c r="H535" s="18"/>
      <c r="I535" s="142" t="s">
        <v>23</v>
      </c>
      <c r="J535" s="143">
        <v>40553</v>
      </c>
      <c r="K535" s="144">
        <f t="shared" ca="1" si="9"/>
        <v>11</v>
      </c>
      <c r="L535" s="145" t="s">
        <v>38</v>
      </c>
      <c r="M535" s="149" t="s">
        <v>751</v>
      </c>
      <c r="N535" s="148"/>
    </row>
    <row r="536" spans="1:14">
      <c r="A536" s="7">
        <f>ROWS($A$3:A536)</f>
        <v>534</v>
      </c>
      <c r="B536" s="22">
        <f>ROWS($B$412:B536)</f>
        <v>125</v>
      </c>
      <c r="C536" s="133"/>
      <c r="D536" s="324"/>
      <c r="E536" s="818" t="s">
        <v>2537</v>
      </c>
      <c r="F536" s="20" t="s">
        <v>351</v>
      </c>
      <c r="G536" s="18" t="s">
        <v>17</v>
      </c>
      <c r="H536" s="18"/>
      <c r="I536" s="142" t="s">
        <v>23</v>
      </c>
      <c r="J536" s="143">
        <v>41056</v>
      </c>
      <c r="K536" s="144">
        <f t="shared" ca="1" si="9"/>
        <v>10</v>
      </c>
      <c r="L536" s="145" t="s">
        <v>38</v>
      </c>
      <c r="M536" s="149" t="s">
        <v>751</v>
      </c>
      <c r="N536" s="148"/>
    </row>
    <row r="537" spans="1:14">
      <c r="A537" s="7">
        <f>ROWS($A$3:A537)</f>
        <v>535</v>
      </c>
      <c r="B537" s="22">
        <f>ROWS($B$412:B537)</f>
        <v>126</v>
      </c>
      <c r="C537" s="133"/>
      <c r="D537" s="324"/>
      <c r="E537" s="818" t="s">
        <v>352</v>
      </c>
      <c r="F537" s="20" t="s">
        <v>353</v>
      </c>
      <c r="G537" s="18" t="s">
        <v>17</v>
      </c>
      <c r="H537" s="18"/>
      <c r="I537" s="142" t="s">
        <v>354</v>
      </c>
      <c r="J537" s="143">
        <v>42488</v>
      </c>
      <c r="K537" s="144">
        <f t="shared" ca="1" si="9"/>
        <v>6</v>
      </c>
      <c r="L537" s="145" t="s">
        <v>51</v>
      </c>
      <c r="M537" s="153" t="s">
        <v>798</v>
      </c>
      <c r="N537" s="148"/>
    </row>
    <row r="538" spans="1:14">
      <c r="A538" s="7">
        <f>ROWS($A$3:A538)</f>
        <v>536</v>
      </c>
      <c r="B538" s="22">
        <f>ROWS($B$412:B538)</f>
        <v>127</v>
      </c>
      <c r="C538" s="133"/>
      <c r="D538" s="324"/>
      <c r="E538" s="818" t="s">
        <v>355</v>
      </c>
      <c r="F538" s="20" t="s">
        <v>356</v>
      </c>
      <c r="G538" s="18"/>
      <c r="H538" s="133" t="s">
        <v>7</v>
      </c>
      <c r="I538" s="142" t="s">
        <v>23</v>
      </c>
      <c r="J538" s="143">
        <v>43714</v>
      </c>
      <c r="K538" s="144">
        <f t="shared" ca="1" si="9"/>
        <v>3</v>
      </c>
      <c r="L538" s="145" t="s">
        <v>51</v>
      </c>
      <c r="M538" s="153" t="s">
        <v>798</v>
      </c>
      <c r="N538" s="148"/>
    </row>
    <row r="539" spans="1:14">
      <c r="A539" s="7">
        <f>ROWS($A$3:A539)</f>
        <v>537</v>
      </c>
      <c r="B539" s="22">
        <f>ROWS($B$412:B539)</f>
        <v>128</v>
      </c>
      <c r="C539" s="133">
        <v>31</v>
      </c>
      <c r="D539" s="817" t="s">
        <v>357</v>
      </c>
      <c r="E539" s="158" t="s">
        <v>358</v>
      </c>
      <c r="F539" s="135" t="s">
        <v>359</v>
      </c>
      <c r="G539" s="18"/>
      <c r="H539" s="133" t="s">
        <v>7</v>
      </c>
      <c r="I539" s="142" t="s">
        <v>129</v>
      </c>
      <c r="J539" s="143">
        <v>13864</v>
      </c>
      <c r="K539" s="144">
        <f t="shared" ca="1" si="9"/>
        <v>84</v>
      </c>
      <c r="L539" s="145" t="s">
        <v>113</v>
      </c>
      <c r="M539" s="146" t="s">
        <v>772</v>
      </c>
      <c r="N539" s="154" t="s">
        <v>1184</v>
      </c>
    </row>
    <row r="540" spans="1:14">
      <c r="A540" s="7">
        <f>ROWS($A$3:A540)</f>
        <v>538</v>
      </c>
      <c r="B540" s="22">
        <f>ROWS($B$412:B540)</f>
        <v>129</v>
      </c>
      <c r="C540" s="133">
        <v>32</v>
      </c>
      <c r="D540" s="817" t="s">
        <v>361</v>
      </c>
      <c r="E540" s="818" t="s">
        <v>362</v>
      </c>
      <c r="F540" s="135" t="s">
        <v>363</v>
      </c>
      <c r="G540" s="18"/>
      <c r="H540" s="133" t="s">
        <v>7</v>
      </c>
      <c r="I540" s="142" t="s">
        <v>129</v>
      </c>
      <c r="J540" s="143">
        <v>29900</v>
      </c>
      <c r="K540" s="144">
        <f t="shared" ca="1" si="9"/>
        <v>41</v>
      </c>
      <c r="L540" s="145" t="s">
        <v>19</v>
      </c>
      <c r="M540" s="145" t="s">
        <v>42</v>
      </c>
      <c r="N540" s="147" t="s">
        <v>2482</v>
      </c>
    </row>
    <row r="541" spans="1:14">
      <c r="A541" s="7">
        <f>ROWS($A$3:A541)</f>
        <v>539</v>
      </c>
      <c r="B541" s="22">
        <f>ROWS($B$412:B541)</f>
        <v>130</v>
      </c>
      <c r="C541" s="133"/>
      <c r="D541" s="324"/>
      <c r="E541" s="818" t="s">
        <v>364</v>
      </c>
      <c r="F541" s="20" t="s">
        <v>365</v>
      </c>
      <c r="G541" s="18" t="s">
        <v>17</v>
      </c>
      <c r="H541" s="18"/>
      <c r="I541" s="142" t="s">
        <v>50</v>
      </c>
      <c r="J541" s="143">
        <v>39997</v>
      </c>
      <c r="K541" s="144">
        <f t="shared" ca="1" si="9"/>
        <v>13</v>
      </c>
      <c r="L541" s="145" t="s">
        <v>38</v>
      </c>
      <c r="M541" s="153" t="s">
        <v>798</v>
      </c>
      <c r="N541" s="148"/>
    </row>
    <row r="542" spans="1:14">
      <c r="A542" s="7">
        <f>ROWS($A$3:A542)</f>
        <v>540</v>
      </c>
      <c r="B542" s="22">
        <f>ROWS($B$412:B542)</f>
        <v>131</v>
      </c>
      <c r="C542" s="133"/>
      <c r="D542" s="324"/>
      <c r="E542" s="818" t="s">
        <v>366</v>
      </c>
      <c r="F542" s="20" t="s">
        <v>367</v>
      </c>
      <c r="G542" s="18"/>
      <c r="H542" s="133" t="s">
        <v>7</v>
      </c>
      <c r="I542" s="142" t="s">
        <v>50</v>
      </c>
      <c r="J542" s="143">
        <v>41372</v>
      </c>
      <c r="K542" s="144">
        <f t="shared" ca="1" si="9"/>
        <v>9</v>
      </c>
      <c r="L542" s="145" t="s">
        <v>38</v>
      </c>
      <c r="M542" s="153" t="s">
        <v>798</v>
      </c>
      <c r="N542" s="148"/>
    </row>
    <row r="543" spans="1:14">
      <c r="A543" s="7">
        <f>ROWS($A$3:A543)</f>
        <v>541</v>
      </c>
      <c r="B543" s="22">
        <f>ROWS($B$412:B543)</f>
        <v>132</v>
      </c>
      <c r="C543" s="133">
        <v>33</v>
      </c>
      <c r="D543" s="817" t="s">
        <v>368</v>
      </c>
      <c r="E543" s="818" t="s">
        <v>369</v>
      </c>
      <c r="F543" s="135" t="s">
        <v>370</v>
      </c>
      <c r="G543" s="18"/>
      <c r="H543" s="133" t="s">
        <v>7</v>
      </c>
      <c r="I543" s="142" t="s">
        <v>371</v>
      </c>
      <c r="J543" s="143">
        <v>23623</v>
      </c>
      <c r="K543" s="144">
        <f t="shared" ca="1" si="9"/>
        <v>58</v>
      </c>
      <c r="L543" s="145" t="s">
        <v>19</v>
      </c>
      <c r="M543" s="146" t="s">
        <v>772</v>
      </c>
      <c r="N543" s="154"/>
    </row>
    <row r="544" spans="1:14">
      <c r="A544" s="7">
        <f>ROWS($A$3:A544)</f>
        <v>542</v>
      </c>
      <c r="B544" s="22">
        <f>ROWS($B$412:B544)</f>
        <v>133</v>
      </c>
      <c r="C544" s="133"/>
      <c r="D544" s="324"/>
      <c r="E544" s="818" t="s">
        <v>374</v>
      </c>
      <c r="F544" s="20" t="s">
        <v>375</v>
      </c>
      <c r="G544" s="18"/>
      <c r="H544" s="133" t="s">
        <v>7</v>
      </c>
      <c r="I544" s="142" t="s">
        <v>23</v>
      </c>
      <c r="J544" s="143">
        <v>35670</v>
      </c>
      <c r="K544" s="144">
        <f t="shared" ca="1" si="9"/>
        <v>25</v>
      </c>
      <c r="L544" s="145" t="s">
        <v>98</v>
      </c>
      <c r="M544" s="145" t="s">
        <v>74</v>
      </c>
      <c r="N544" s="148"/>
    </row>
    <row r="545" spans="1:14">
      <c r="A545" s="7">
        <f>ROWS($A$3:A545)</f>
        <v>543</v>
      </c>
      <c r="B545" s="22">
        <f>ROWS($B$412:B545)</f>
        <v>134</v>
      </c>
      <c r="C545" s="133">
        <v>34</v>
      </c>
      <c r="D545" s="817" t="s">
        <v>376</v>
      </c>
      <c r="E545" s="818" t="s">
        <v>377</v>
      </c>
      <c r="F545" s="135" t="s">
        <v>378</v>
      </c>
      <c r="G545" s="18" t="s">
        <v>17</v>
      </c>
      <c r="H545" s="18"/>
      <c r="I545" s="142" t="s">
        <v>23</v>
      </c>
      <c r="J545" s="143">
        <v>33193</v>
      </c>
      <c r="K545" s="144">
        <f t="shared" ca="1" si="9"/>
        <v>32</v>
      </c>
      <c r="L545" s="145" t="s">
        <v>19</v>
      </c>
      <c r="M545" s="145" t="s">
        <v>42</v>
      </c>
      <c r="N545" s="154"/>
    </row>
    <row r="546" spans="1:14">
      <c r="A546" s="7">
        <f>ROWS($A$3:A546)</f>
        <v>544</v>
      </c>
      <c r="B546" s="22">
        <f>ROWS($B$412:B546)</f>
        <v>135</v>
      </c>
      <c r="C546" s="133"/>
      <c r="D546" s="324"/>
      <c r="E546" s="818" t="s">
        <v>379</v>
      </c>
      <c r="F546" s="20" t="s">
        <v>380</v>
      </c>
      <c r="G546" s="18"/>
      <c r="H546" s="133" t="s">
        <v>7</v>
      </c>
      <c r="I546" s="142" t="s">
        <v>381</v>
      </c>
      <c r="J546" s="143">
        <v>32796</v>
      </c>
      <c r="K546" s="144">
        <f t="shared" ca="1" si="9"/>
        <v>33</v>
      </c>
      <c r="L546" s="145" t="s">
        <v>82</v>
      </c>
      <c r="M546" s="152" t="s">
        <v>719</v>
      </c>
      <c r="N546" s="148"/>
    </row>
    <row r="547" spans="1:14">
      <c r="A547" s="7">
        <f>ROWS($A$3:A547)</f>
        <v>545</v>
      </c>
      <c r="B547" s="22">
        <f>ROWS($B$412:B547)</f>
        <v>136</v>
      </c>
      <c r="C547" s="133"/>
      <c r="D547" s="324"/>
      <c r="E547" s="818" t="s">
        <v>382</v>
      </c>
      <c r="F547" s="20" t="s">
        <v>383</v>
      </c>
      <c r="G547" s="18" t="s">
        <v>17</v>
      </c>
      <c r="H547" s="18"/>
      <c r="I547" s="142" t="s">
        <v>381</v>
      </c>
      <c r="J547" s="143">
        <v>41935</v>
      </c>
      <c r="K547" s="144">
        <f t="shared" ca="1" si="9"/>
        <v>8</v>
      </c>
      <c r="L547" s="145" t="s">
        <v>51</v>
      </c>
      <c r="M547" s="153" t="s">
        <v>798</v>
      </c>
      <c r="N547" s="148"/>
    </row>
    <row r="548" spans="1:14">
      <c r="A548" s="7">
        <f>ROWS($A$3:A548)</f>
        <v>546</v>
      </c>
      <c r="B548" s="22">
        <f>ROWS($B$412:B548)</f>
        <v>137</v>
      </c>
      <c r="C548" s="133"/>
      <c r="D548" s="324"/>
      <c r="E548" s="818" t="s">
        <v>384</v>
      </c>
      <c r="F548" s="20" t="s">
        <v>385</v>
      </c>
      <c r="G548" s="18"/>
      <c r="H548" s="133" t="s">
        <v>7</v>
      </c>
      <c r="I548" s="142" t="s">
        <v>381</v>
      </c>
      <c r="J548" s="143">
        <v>42832</v>
      </c>
      <c r="K548" s="144">
        <f t="shared" ca="1" si="9"/>
        <v>5</v>
      </c>
      <c r="L548" s="145" t="s">
        <v>51</v>
      </c>
      <c r="M548" s="153" t="s">
        <v>798</v>
      </c>
      <c r="N548" s="148"/>
    </row>
    <row r="549" spans="1:14">
      <c r="A549" s="7">
        <f>ROWS($A$3:A549)</f>
        <v>547</v>
      </c>
      <c r="B549" s="22">
        <f>ROWS($B$412:B549)</f>
        <v>138</v>
      </c>
      <c r="C549" s="133">
        <v>35</v>
      </c>
      <c r="D549" s="817" t="s">
        <v>386</v>
      </c>
      <c r="E549" s="818" t="s">
        <v>387</v>
      </c>
      <c r="F549" s="135" t="s">
        <v>388</v>
      </c>
      <c r="G549" s="18" t="s">
        <v>17</v>
      </c>
      <c r="H549" s="18"/>
      <c r="I549" s="142" t="s">
        <v>23</v>
      </c>
      <c r="J549" s="143">
        <v>29340</v>
      </c>
      <c r="K549" s="144">
        <f t="shared" ca="1" si="9"/>
        <v>42</v>
      </c>
      <c r="L549" s="145" t="s">
        <v>19</v>
      </c>
      <c r="M549" s="145" t="s">
        <v>42</v>
      </c>
      <c r="N549" s="147" t="s">
        <v>2483</v>
      </c>
    </row>
    <row r="550" spans="1:14">
      <c r="A550" s="7">
        <f>ROWS($A$3:A550)</f>
        <v>548</v>
      </c>
      <c r="B550" s="22">
        <f>ROWS($B$412:B550)</f>
        <v>139</v>
      </c>
      <c r="C550" s="133"/>
      <c r="D550" s="324"/>
      <c r="E550" s="818" t="s">
        <v>389</v>
      </c>
      <c r="F550" s="20" t="s">
        <v>390</v>
      </c>
      <c r="G550" s="18"/>
      <c r="H550" s="133" t="s">
        <v>7</v>
      </c>
      <c r="I550" s="142" t="s">
        <v>269</v>
      </c>
      <c r="J550" s="143">
        <v>30271</v>
      </c>
      <c r="K550" s="144">
        <f t="shared" ca="1" si="9"/>
        <v>40</v>
      </c>
      <c r="L550" s="145" t="s">
        <v>19</v>
      </c>
      <c r="M550" s="145" t="s">
        <v>42</v>
      </c>
      <c r="N550" s="148"/>
    </row>
    <row r="551" spans="1:14">
      <c r="A551" s="7">
        <f>ROWS($A$3:A551)</f>
        <v>549</v>
      </c>
      <c r="B551" s="22">
        <f>ROWS($B$412:B551)</f>
        <v>140</v>
      </c>
      <c r="C551" s="133"/>
      <c r="D551" s="324"/>
      <c r="E551" s="818" t="s">
        <v>391</v>
      </c>
      <c r="F551" s="20" t="s">
        <v>392</v>
      </c>
      <c r="G551" s="18" t="s">
        <v>17</v>
      </c>
      <c r="H551" s="18"/>
      <c r="I551" s="142" t="s">
        <v>393</v>
      </c>
      <c r="J551" s="143">
        <v>39773</v>
      </c>
      <c r="K551" s="144">
        <f t="shared" ca="1" si="9"/>
        <v>14</v>
      </c>
      <c r="L551" s="145" t="s">
        <v>24</v>
      </c>
      <c r="M551" s="149" t="s">
        <v>751</v>
      </c>
      <c r="N551" s="148"/>
    </row>
    <row r="552" spans="1:14">
      <c r="A552" s="7">
        <f>ROWS($A$3:A552)</f>
        <v>550</v>
      </c>
      <c r="B552" s="22">
        <f>ROWS($B$412:B552)</f>
        <v>141</v>
      </c>
      <c r="C552" s="133"/>
      <c r="D552" s="324"/>
      <c r="E552" s="818" t="s">
        <v>394</v>
      </c>
      <c r="F552" s="20" t="s">
        <v>395</v>
      </c>
      <c r="G552" s="18" t="s">
        <v>17</v>
      </c>
      <c r="H552" s="18"/>
      <c r="I552" s="142" t="s">
        <v>23</v>
      </c>
      <c r="J552" s="143">
        <v>40094</v>
      </c>
      <c r="K552" s="144">
        <f t="shared" ca="1" si="9"/>
        <v>13</v>
      </c>
      <c r="L552" s="145" t="s">
        <v>38</v>
      </c>
      <c r="M552" s="149" t="s">
        <v>751</v>
      </c>
      <c r="N552" s="148"/>
    </row>
    <row r="553" spans="1:14">
      <c r="A553" s="7">
        <f>ROWS($A$3:A553)</f>
        <v>551</v>
      </c>
      <c r="B553" s="22">
        <f>ROWS($B$412:B553)</f>
        <v>142</v>
      </c>
      <c r="C553" s="133"/>
      <c r="D553" s="324"/>
      <c r="E553" s="818" t="s">
        <v>396</v>
      </c>
      <c r="F553" s="24" t="s">
        <v>2484</v>
      </c>
      <c r="G553" s="18"/>
      <c r="H553" s="133" t="s">
        <v>7</v>
      </c>
      <c r="I553" s="142" t="s">
        <v>23</v>
      </c>
      <c r="J553" s="143">
        <v>40836</v>
      </c>
      <c r="K553" s="144">
        <f t="shared" ca="1" si="9"/>
        <v>11</v>
      </c>
      <c r="L553" s="145" t="s">
        <v>38</v>
      </c>
      <c r="M553" s="149" t="s">
        <v>751</v>
      </c>
      <c r="N553" s="148"/>
    </row>
    <row r="554" spans="1:14">
      <c r="A554" s="7">
        <f>ROWS($A$3:A554)</f>
        <v>552</v>
      </c>
      <c r="B554" s="22">
        <f>ROWS($B$412:B554)</f>
        <v>143</v>
      </c>
      <c r="C554" s="133"/>
      <c r="D554" s="324"/>
      <c r="E554" s="818" t="s">
        <v>398</v>
      </c>
      <c r="F554" s="20" t="s">
        <v>399</v>
      </c>
      <c r="G554" s="18" t="s">
        <v>17</v>
      </c>
      <c r="H554" s="18"/>
      <c r="I554" s="142" t="s">
        <v>50</v>
      </c>
      <c r="J554" s="143">
        <v>42478</v>
      </c>
      <c r="K554" s="144">
        <f t="shared" ca="1" si="9"/>
        <v>6</v>
      </c>
      <c r="L554" s="145" t="s">
        <v>51</v>
      </c>
      <c r="M554" s="153" t="s">
        <v>798</v>
      </c>
      <c r="N554" s="148"/>
    </row>
    <row r="555" spans="1:14">
      <c r="A555" s="7">
        <f>ROWS($A$3:A555)</f>
        <v>553</v>
      </c>
      <c r="B555" s="22">
        <f>ROWS($B$412:B555)</f>
        <v>144</v>
      </c>
      <c r="C555" s="133">
        <v>36</v>
      </c>
      <c r="D555" s="817" t="s">
        <v>400</v>
      </c>
      <c r="E555" s="818" t="s">
        <v>401</v>
      </c>
      <c r="F555" s="135" t="s">
        <v>402</v>
      </c>
      <c r="G555" s="18" t="s">
        <v>17</v>
      </c>
      <c r="H555" s="18"/>
      <c r="I555" s="142" t="s">
        <v>23</v>
      </c>
      <c r="J555" s="143">
        <v>28431</v>
      </c>
      <c r="K555" s="144">
        <f t="shared" ca="1" si="9"/>
        <v>45</v>
      </c>
      <c r="L555" s="145" t="s">
        <v>19</v>
      </c>
      <c r="M555" s="145" t="s">
        <v>42</v>
      </c>
      <c r="N555" s="154" t="s">
        <v>1184</v>
      </c>
    </row>
    <row r="556" spans="1:14">
      <c r="A556" s="7">
        <f>ROWS($A$3:A556)</f>
        <v>554</v>
      </c>
      <c r="B556" s="22">
        <f>ROWS($B$412:B556)</f>
        <v>145</v>
      </c>
      <c r="C556" s="133"/>
      <c r="D556" s="324"/>
      <c r="E556" s="818" t="s">
        <v>403</v>
      </c>
      <c r="F556" s="20" t="s">
        <v>404</v>
      </c>
      <c r="G556" s="18"/>
      <c r="H556" s="133" t="s">
        <v>7</v>
      </c>
      <c r="I556" s="142" t="s">
        <v>191</v>
      </c>
      <c r="J556" s="143">
        <v>31540</v>
      </c>
      <c r="K556" s="144">
        <f t="shared" ca="1" si="9"/>
        <v>36</v>
      </c>
      <c r="L556" s="145" t="s">
        <v>19</v>
      </c>
      <c r="M556" s="152" t="s">
        <v>719</v>
      </c>
      <c r="N556" s="148"/>
    </row>
    <row r="557" spans="1:14">
      <c r="A557" s="7">
        <f>ROWS($A$3:A557)</f>
        <v>555</v>
      </c>
      <c r="B557" s="22">
        <f>ROWS($B$412:B557)</f>
        <v>146</v>
      </c>
      <c r="C557" s="133"/>
      <c r="D557" s="324"/>
      <c r="E557" s="818" t="s">
        <v>405</v>
      </c>
      <c r="F557" s="20" t="s">
        <v>406</v>
      </c>
      <c r="G557" s="18" t="s">
        <v>17</v>
      </c>
      <c r="H557" s="18"/>
      <c r="I557" s="142" t="s">
        <v>269</v>
      </c>
      <c r="J557" s="143">
        <v>43423</v>
      </c>
      <c r="K557" s="144">
        <f t="shared" ca="1" si="9"/>
        <v>4</v>
      </c>
      <c r="L557" s="145" t="s">
        <v>51</v>
      </c>
      <c r="M557" s="153" t="s">
        <v>798</v>
      </c>
      <c r="N557" s="148"/>
    </row>
    <row r="558" spans="1:14">
      <c r="A558" s="7">
        <f>ROWS($A$3:A558)</f>
        <v>556</v>
      </c>
      <c r="B558" s="22">
        <f>ROWS($B$412:B558)</f>
        <v>147</v>
      </c>
      <c r="C558" s="133"/>
      <c r="D558" s="324"/>
      <c r="E558" s="159" t="s">
        <v>407</v>
      </c>
      <c r="F558" s="20" t="s">
        <v>408</v>
      </c>
      <c r="G558" s="18" t="s">
        <v>17</v>
      </c>
      <c r="H558" s="18"/>
      <c r="I558" s="142" t="s">
        <v>50</v>
      </c>
      <c r="J558" s="143">
        <v>44564</v>
      </c>
      <c r="K558" s="144">
        <f t="shared" ca="1" si="9"/>
        <v>0</v>
      </c>
      <c r="L558" s="145" t="s">
        <v>51</v>
      </c>
      <c r="M558" s="153" t="s">
        <v>798</v>
      </c>
      <c r="N558" s="147" t="s">
        <v>2485</v>
      </c>
    </row>
    <row r="559" spans="1:14">
      <c r="A559" s="7">
        <f>ROWS($A$3:A559)</f>
        <v>557</v>
      </c>
      <c r="B559" s="22">
        <f>ROWS($B$412:B559)</f>
        <v>148</v>
      </c>
      <c r="C559" s="133">
        <v>37</v>
      </c>
      <c r="D559" s="817" t="s">
        <v>409</v>
      </c>
      <c r="E559" s="818" t="s">
        <v>410</v>
      </c>
      <c r="F559" s="135" t="s">
        <v>411</v>
      </c>
      <c r="G559" s="18"/>
      <c r="H559" s="133" t="s">
        <v>7</v>
      </c>
      <c r="I559" s="142" t="s">
        <v>412</v>
      </c>
      <c r="J559" s="143">
        <v>15478</v>
      </c>
      <c r="K559" s="144">
        <f t="shared" ca="1" si="9"/>
        <v>80</v>
      </c>
      <c r="L559" s="145" t="s">
        <v>113</v>
      </c>
      <c r="M559" s="146" t="s">
        <v>772</v>
      </c>
      <c r="N559" s="147" t="s">
        <v>2485</v>
      </c>
    </row>
    <row r="560" spans="1:14">
      <c r="A560" s="7">
        <f>ROWS($A$3:A560)</f>
        <v>558</v>
      </c>
      <c r="B560" s="22">
        <f>ROWS($B$412:B560)</f>
        <v>149</v>
      </c>
      <c r="C560" s="133">
        <v>38</v>
      </c>
      <c r="D560" s="817" t="s">
        <v>413</v>
      </c>
      <c r="E560" s="818" t="s">
        <v>414</v>
      </c>
      <c r="F560" s="135" t="s">
        <v>415</v>
      </c>
      <c r="G560" s="18" t="s">
        <v>17</v>
      </c>
      <c r="H560" s="18"/>
      <c r="I560" s="142" t="s">
        <v>23</v>
      </c>
      <c r="J560" s="143">
        <v>26703</v>
      </c>
      <c r="K560" s="144">
        <f t="shared" ca="1" si="9"/>
        <v>49</v>
      </c>
      <c r="L560" s="145" t="s">
        <v>19</v>
      </c>
      <c r="M560" s="146" t="s">
        <v>772</v>
      </c>
      <c r="N560" s="148"/>
    </row>
    <row r="561" spans="1:14">
      <c r="A561" s="7">
        <f>ROWS($A$3:A561)</f>
        <v>559</v>
      </c>
      <c r="B561" s="22">
        <f>ROWS($B$412:B561)</f>
        <v>150</v>
      </c>
      <c r="C561" s="133"/>
      <c r="D561" s="324"/>
      <c r="E561" s="818" t="s">
        <v>416</v>
      </c>
      <c r="F561" s="20" t="s">
        <v>417</v>
      </c>
      <c r="G561" s="18"/>
      <c r="H561" s="133" t="s">
        <v>7</v>
      </c>
      <c r="I561" s="142" t="s">
        <v>418</v>
      </c>
      <c r="J561" s="143">
        <v>28562</v>
      </c>
      <c r="K561" s="144">
        <f t="shared" ca="1" si="9"/>
        <v>44</v>
      </c>
      <c r="L561" s="145" t="s">
        <v>19</v>
      </c>
      <c r="M561" s="145" t="s">
        <v>342</v>
      </c>
      <c r="N561" s="148"/>
    </row>
    <row r="562" spans="1:14">
      <c r="A562" s="7">
        <f>ROWS($A$3:A562)</f>
        <v>560</v>
      </c>
      <c r="B562" s="22">
        <f>ROWS($B$412:B562)</f>
        <v>151</v>
      </c>
      <c r="C562" s="133"/>
      <c r="D562" s="324"/>
      <c r="E562" s="818" t="s">
        <v>419</v>
      </c>
      <c r="F562" s="20" t="s">
        <v>420</v>
      </c>
      <c r="G562" s="18" t="s">
        <v>17</v>
      </c>
      <c r="H562" s="18"/>
      <c r="I562" s="142" t="s">
        <v>23</v>
      </c>
      <c r="J562" s="143">
        <v>38846</v>
      </c>
      <c r="K562" s="144">
        <f t="shared" ca="1" si="9"/>
        <v>16</v>
      </c>
      <c r="L562" s="145" t="s">
        <v>24</v>
      </c>
      <c r="M562" s="149" t="s">
        <v>751</v>
      </c>
      <c r="N562" s="148"/>
    </row>
    <row r="563" spans="1:14">
      <c r="A563" s="7">
        <f>ROWS($A$3:A563)</f>
        <v>561</v>
      </c>
      <c r="B563" s="22">
        <f>ROWS($B$412:B563)</f>
        <v>152</v>
      </c>
      <c r="C563" s="133"/>
      <c r="D563" s="324"/>
      <c r="E563" s="818" t="s">
        <v>421</v>
      </c>
      <c r="F563" s="20" t="s">
        <v>290</v>
      </c>
      <c r="G563" s="18"/>
      <c r="H563" s="133" t="s">
        <v>7</v>
      </c>
      <c r="I563" s="142" t="s">
        <v>23</v>
      </c>
      <c r="J563" s="143">
        <v>39443</v>
      </c>
      <c r="K563" s="144">
        <f t="shared" ca="1" si="9"/>
        <v>14</v>
      </c>
      <c r="L563" s="145" t="s">
        <v>24</v>
      </c>
      <c r="M563" s="149" t="s">
        <v>751</v>
      </c>
      <c r="N563" s="148"/>
    </row>
    <row r="564" spans="1:14">
      <c r="A564" s="7">
        <f>ROWS($A$3:A564)</f>
        <v>562</v>
      </c>
      <c r="B564" s="22">
        <f>ROWS($B$412:B564)</f>
        <v>153</v>
      </c>
      <c r="C564" s="133"/>
      <c r="D564" s="324"/>
      <c r="E564" s="818" t="s">
        <v>422</v>
      </c>
      <c r="F564" s="20" t="s">
        <v>423</v>
      </c>
      <c r="G564" s="18"/>
      <c r="H564" s="133" t="s">
        <v>7</v>
      </c>
      <c r="I564" s="142" t="s">
        <v>23</v>
      </c>
      <c r="J564" s="143">
        <v>40540</v>
      </c>
      <c r="K564" s="144">
        <f t="shared" ca="1" si="9"/>
        <v>11</v>
      </c>
      <c r="L564" s="145" t="s">
        <v>38</v>
      </c>
      <c r="M564" s="149" t="s">
        <v>751</v>
      </c>
      <c r="N564" s="148"/>
    </row>
    <row r="565" spans="1:14">
      <c r="A565" s="7">
        <f>ROWS($A$3:A565)</f>
        <v>563</v>
      </c>
      <c r="B565" s="22">
        <f>ROWS($B$412:B565)</f>
        <v>154</v>
      </c>
      <c r="C565" s="133"/>
      <c r="D565" s="324"/>
      <c r="E565" s="818" t="s">
        <v>424</v>
      </c>
      <c r="F565" s="20" t="s">
        <v>425</v>
      </c>
      <c r="G565" s="18" t="s">
        <v>17</v>
      </c>
      <c r="H565" s="18"/>
      <c r="I565" s="142" t="s">
        <v>23</v>
      </c>
      <c r="J565" s="143">
        <v>41317</v>
      </c>
      <c r="K565" s="144">
        <f t="shared" ca="1" si="9"/>
        <v>9</v>
      </c>
      <c r="L565" s="145" t="s">
        <v>38</v>
      </c>
      <c r="M565" s="149" t="s">
        <v>751</v>
      </c>
      <c r="N565" s="154"/>
    </row>
    <row r="566" spans="1:14">
      <c r="A566" s="7">
        <f>ROWS($A$3:A566)</f>
        <v>564</v>
      </c>
      <c r="B566" s="22">
        <f>ROWS($B$412:B566)</f>
        <v>155</v>
      </c>
      <c r="C566" s="133">
        <v>39</v>
      </c>
      <c r="D566" s="817" t="s">
        <v>426</v>
      </c>
      <c r="E566" s="818" t="s">
        <v>427</v>
      </c>
      <c r="F566" s="135" t="s">
        <v>428</v>
      </c>
      <c r="G566" s="18"/>
      <c r="H566" s="133" t="s">
        <v>7</v>
      </c>
      <c r="I566" s="142" t="s">
        <v>23</v>
      </c>
      <c r="J566" s="143">
        <v>27063</v>
      </c>
      <c r="K566" s="144">
        <f t="shared" ca="1" si="9"/>
        <v>48</v>
      </c>
      <c r="L566" s="145" t="s">
        <v>19</v>
      </c>
      <c r="M566" s="145" t="s">
        <v>429</v>
      </c>
      <c r="N566" s="148"/>
    </row>
    <row r="567" spans="1:14">
      <c r="A567" s="7">
        <f>ROWS($A$3:A567)</f>
        <v>565</v>
      </c>
      <c r="B567" s="22">
        <f>ROWS($B$412:B567)</f>
        <v>156</v>
      </c>
      <c r="C567" s="133"/>
      <c r="D567" s="324"/>
      <c r="E567" s="818" t="s">
        <v>430</v>
      </c>
      <c r="F567" s="20" t="s">
        <v>431</v>
      </c>
      <c r="G567" s="18"/>
      <c r="H567" s="133" t="s">
        <v>7</v>
      </c>
      <c r="I567" s="142" t="s">
        <v>50</v>
      </c>
      <c r="J567" s="143">
        <v>40589</v>
      </c>
      <c r="K567" s="144">
        <f t="shared" ca="1" si="9"/>
        <v>11</v>
      </c>
      <c r="L567" s="145" t="s">
        <v>38</v>
      </c>
      <c r="M567" s="149" t="s">
        <v>751</v>
      </c>
      <c r="N567" s="147" t="s">
        <v>2486</v>
      </c>
    </row>
    <row r="568" spans="1:14">
      <c r="A568" s="7">
        <f>ROWS($A$3:A568)</f>
        <v>566</v>
      </c>
      <c r="B568" s="22">
        <f>ROWS($B$412:B568)</f>
        <v>157</v>
      </c>
      <c r="C568" s="133">
        <v>40</v>
      </c>
      <c r="D568" s="817" t="s">
        <v>432</v>
      </c>
      <c r="E568" s="818" t="s">
        <v>433</v>
      </c>
      <c r="F568" s="135" t="s">
        <v>434</v>
      </c>
      <c r="G568" s="18" t="s">
        <v>17</v>
      </c>
      <c r="H568" s="18"/>
      <c r="I568" s="142" t="s">
        <v>23</v>
      </c>
      <c r="J568" s="143">
        <v>19977</v>
      </c>
      <c r="K568" s="144">
        <f t="shared" ca="1" si="9"/>
        <v>68</v>
      </c>
      <c r="L568" s="145" t="s">
        <v>24</v>
      </c>
      <c r="M568" s="145" t="s">
        <v>42</v>
      </c>
      <c r="N568" s="148"/>
    </row>
    <row r="569" spans="1:14">
      <c r="A569" s="7">
        <f>ROWS($A$3:A569)</f>
        <v>567</v>
      </c>
      <c r="B569" s="22">
        <f>ROWS($B$412:B569)</f>
        <v>158</v>
      </c>
      <c r="C569" s="133"/>
      <c r="D569" s="324"/>
      <c r="E569" s="818" t="s">
        <v>435</v>
      </c>
      <c r="F569" s="20" t="s">
        <v>436</v>
      </c>
      <c r="G569" s="18"/>
      <c r="H569" s="133" t="s">
        <v>7</v>
      </c>
      <c r="I569" s="142" t="s">
        <v>437</v>
      </c>
      <c r="J569" s="143">
        <v>21638</v>
      </c>
      <c r="K569" s="144">
        <f t="shared" ca="1" si="9"/>
        <v>63</v>
      </c>
      <c r="L569" s="145" t="s">
        <v>24</v>
      </c>
      <c r="M569" s="145" t="s">
        <v>42</v>
      </c>
      <c r="N569" s="148"/>
    </row>
    <row r="570" spans="1:14">
      <c r="A570" s="7">
        <f>ROWS($A$3:A570)</f>
        <v>568</v>
      </c>
      <c r="B570" s="22">
        <f>ROWS($B$412:B570)</f>
        <v>159</v>
      </c>
      <c r="C570" s="133"/>
      <c r="D570" s="324"/>
      <c r="E570" s="818" t="s">
        <v>442</v>
      </c>
      <c r="F570" s="20" t="s">
        <v>443</v>
      </c>
      <c r="G570" s="18" t="s">
        <v>17</v>
      </c>
      <c r="H570" s="18"/>
      <c r="I570" s="142" t="s">
        <v>23</v>
      </c>
      <c r="J570" s="143">
        <v>37796</v>
      </c>
      <c r="K570" s="144">
        <f t="shared" ca="1" si="9"/>
        <v>19</v>
      </c>
      <c r="L570" s="145" t="s">
        <v>24</v>
      </c>
      <c r="M570" s="145" t="s">
        <v>27</v>
      </c>
      <c r="N570" s="147" t="s">
        <v>2487</v>
      </c>
    </row>
    <row r="571" spans="1:14">
      <c r="A571" s="7">
        <f>ROWS($A$3:A571)</f>
        <v>569</v>
      </c>
      <c r="B571" s="22">
        <f>ROWS($B$412:B571)</f>
        <v>160</v>
      </c>
      <c r="C571" s="133">
        <v>41</v>
      </c>
      <c r="D571" s="817" t="s">
        <v>444</v>
      </c>
      <c r="E571" s="818" t="s">
        <v>445</v>
      </c>
      <c r="F571" s="135" t="s">
        <v>446</v>
      </c>
      <c r="G571" s="18" t="s">
        <v>17</v>
      </c>
      <c r="H571" s="18"/>
      <c r="I571" s="142" t="s">
        <v>23</v>
      </c>
      <c r="J571" s="143">
        <v>22517</v>
      </c>
      <c r="K571" s="144">
        <f t="shared" ca="1" si="9"/>
        <v>61</v>
      </c>
      <c r="L571" s="145" t="s">
        <v>19</v>
      </c>
      <c r="M571" s="146" t="s">
        <v>772</v>
      </c>
      <c r="N571" s="148"/>
    </row>
    <row r="572" spans="1:14">
      <c r="A572" s="7">
        <f>ROWS($A$3:A572)</f>
        <v>570</v>
      </c>
      <c r="B572" s="22">
        <f>ROWS($B$412:B572)</f>
        <v>161</v>
      </c>
      <c r="C572" s="133"/>
      <c r="D572" s="324"/>
      <c r="E572" s="825" t="s">
        <v>2488</v>
      </c>
      <c r="F572" s="20" t="s">
        <v>448</v>
      </c>
      <c r="G572" s="18"/>
      <c r="H572" s="133" t="s">
        <v>7</v>
      </c>
      <c r="I572" s="142" t="s">
        <v>449</v>
      </c>
      <c r="J572" s="143">
        <v>24149</v>
      </c>
      <c r="K572" s="144">
        <f t="shared" ca="1" si="9"/>
        <v>56</v>
      </c>
      <c r="L572" s="145" t="s">
        <v>24</v>
      </c>
      <c r="M572" s="146" t="s">
        <v>772</v>
      </c>
      <c r="N572" s="148"/>
    </row>
    <row r="573" spans="1:14">
      <c r="A573" s="7">
        <f>ROWS($A$3:A573)</f>
        <v>571</v>
      </c>
      <c r="B573" s="22">
        <f>ROWS($B$412:B573)</f>
        <v>162</v>
      </c>
      <c r="C573" s="133"/>
      <c r="D573" s="324"/>
      <c r="E573" s="818" t="s">
        <v>450</v>
      </c>
      <c r="F573" s="20" t="s">
        <v>451</v>
      </c>
      <c r="G573" s="18"/>
      <c r="H573" s="133" t="s">
        <v>7</v>
      </c>
      <c r="I573" s="142" t="s">
        <v>23</v>
      </c>
      <c r="J573" s="143">
        <v>37926</v>
      </c>
      <c r="K573" s="144">
        <f t="shared" ca="1" si="9"/>
        <v>19</v>
      </c>
      <c r="L573" s="145" t="s">
        <v>24</v>
      </c>
      <c r="M573" s="149" t="s">
        <v>751</v>
      </c>
      <c r="N573" s="148"/>
    </row>
    <row r="574" spans="1:14">
      <c r="A574" s="7">
        <f>ROWS($A$3:A574)</f>
        <v>572</v>
      </c>
      <c r="B574" s="22">
        <f>ROWS($B$412:B574)</f>
        <v>163</v>
      </c>
      <c r="C574" s="133"/>
      <c r="D574" s="324"/>
      <c r="E574" s="818" t="s">
        <v>452</v>
      </c>
      <c r="F574" s="20" t="s">
        <v>453</v>
      </c>
      <c r="G574" s="18"/>
      <c r="H574" s="133" t="s">
        <v>7</v>
      </c>
      <c r="I574" s="142" t="s">
        <v>23</v>
      </c>
      <c r="J574" s="143">
        <v>37926</v>
      </c>
      <c r="K574" s="144">
        <f t="shared" ca="1" si="9"/>
        <v>19</v>
      </c>
      <c r="L574" s="145" t="s">
        <v>24</v>
      </c>
      <c r="M574" s="149" t="s">
        <v>751</v>
      </c>
      <c r="N574" s="148"/>
    </row>
    <row r="575" spans="1:14">
      <c r="A575" s="7">
        <f>ROWS($A$3:A575)</f>
        <v>573</v>
      </c>
      <c r="B575" s="22">
        <f>ROWS($B$412:B575)</f>
        <v>164</v>
      </c>
      <c r="C575" s="133">
        <v>42</v>
      </c>
      <c r="D575" s="817" t="s">
        <v>454</v>
      </c>
      <c r="E575" s="818" t="s">
        <v>455</v>
      </c>
      <c r="F575" s="135" t="s">
        <v>456</v>
      </c>
      <c r="G575" s="18" t="s">
        <v>17</v>
      </c>
      <c r="H575" s="18"/>
      <c r="I575" s="142" t="s">
        <v>23</v>
      </c>
      <c r="J575" s="143">
        <v>27666</v>
      </c>
      <c r="K575" s="144">
        <f t="shared" ca="1" si="9"/>
        <v>47</v>
      </c>
      <c r="L575" s="145" t="s">
        <v>19</v>
      </c>
      <c r="M575" s="145" t="s">
        <v>429</v>
      </c>
      <c r="N575" s="147" t="s">
        <v>2489</v>
      </c>
    </row>
    <row r="576" spans="1:14">
      <c r="A576" s="7">
        <f>ROWS($A$3:A576)</f>
        <v>574</v>
      </c>
      <c r="B576" s="22">
        <f>ROWS($B$412:B576)</f>
        <v>165</v>
      </c>
      <c r="C576" s="133"/>
      <c r="D576" s="324"/>
      <c r="E576" s="818" t="s">
        <v>457</v>
      </c>
      <c r="F576" s="20" t="s">
        <v>458</v>
      </c>
      <c r="G576" s="18"/>
      <c r="H576" s="133" t="s">
        <v>7</v>
      </c>
      <c r="I576" s="142" t="s">
        <v>459</v>
      </c>
      <c r="J576" s="143">
        <v>28540</v>
      </c>
      <c r="K576" s="144">
        <f t="shared" ca="1" si="9"/>
        <v>44</v>
      </c>
      <c r="L576" s="145" t="s">
        <v>19</v>
      </c>
      <c r="M576" s="145" t="s">
        <v>429</v>
      </c>
      <c r="N576" s="148"/>
    </row>
    <row r="577" spans="1:14">
      <c r="A577" s="7">
        <f>ROWS($A$3:A577)</f>
        <v>575</v>
      </c>
      <c r="B577" s="22">
        <f>ROWS($B$412:B577)</f>
        <v>166</v>
      </c>
      <c r="C577" s="133"/>
      <c r="D577" s="324"/>
      <c r="E577" s="818" t="s">
        <v>460</v>
      </c>
      <c r="F577" s="20" t="s">
        <v>461</v>
      </c>
      <c r="G577" s="18"/>
      <c r="H577" s="133" t="s">
        <v>7</v>
      </c>
      <c r="I577" s="142" t="s">
        <v>23</v>
      </c>
      <c r="J577" s="143">
        <v>37544</v>
      </c>
      <c r="K577" s="144">
        <f t="shared" ref="K577:K640" ca="1" si="10">ROUNDDOWN(YEARFRAC(J577,TODAY(),1),0)</f>
        <v>20</v>
      </c>
      <c r="L577" s="145" t="s">
        <v>19</v>
      </c>
      <c r="M577" s="145" t="s">
        <v>27</v>
      </c>
      <c r="N577" s="148"/>
    </row>
    <row r="578" spans="1:14">
      <c r="A578" s="7">
        <f>ROWS($A$3:A578)</f>
        <v>576</v>
      </c>
      <c r="B578" s="22">
        <f>ROWS($B$412:B578)</f>
        <v>167</v>
      </c>
      <c r="C578" s="133"/>
      <c r="D578" s="324"/>
      <c r="E578" s="818" t="s">
        <v>462</v>
      </c>
      <c r="F578" s="20" t="s">
        <v>463</v>
      </c>
      <c r="G578" s="18" t="s">
        <v>17</v>
      </c>
      <c r="H578" s="18"/>
      <c r="I578" s="142" t="s">
        <v>23</v>
      </c>
      <c r="J578" s="143">
        <v>38007</v>
      </c>
      <c r="K578" s="144">
        <f t="shared" ca="1" si="10"/>
        <v>18</v>
      </c>
      <c r="L578" s="145" t="s">
        <v>24</v>
      </c>
      <c r="M578" s="149" t="s">
        <v>751</v>
      </c>
      <c r="N578" s="148"/>
    </row>
    <row r="579" spans="1:14">
      <c r="A579" s="7">
        <f>ROWS($A$3:A579)</f>
        <v>577</v>
      </c>
      <c r="B579" s="22">
        <f>ROWS($B$412:B579)</f>
        <v>168</v>
      </c>
      <c r="C579" s="133"/>
      <c r="D579" s="324"/>
      <c r="E579" s="818" t="s">
        <v>464</v>
      </c>
      <c r="F579" s="20" t="s">
        <v>465</v>
      </c>
      <c r="G579" s="18"/>
      <c r="H579" s="133" t="s">
        <v>7</v>
      </c>
      <c r="I579" s="142" t="s">
        <v>23</v>
      </c>
      <c r="J579" s="143">
        <v>39680</v>
      </c>
      <c r="K579" s="144">
        <f t="shared" ca="1" si="10"/>
        <v>14</v>
      </c>
      <c r="L579" s="145" t="s">
        <v>38</v>
      </c>
      <c r="M579" s="149" t="s">
        <v>751</v>
      </c>
      <c r="N579" s="148"/>
    </row>
    <row r="580" spans="1:14">
      <c r="A580" s="7">
        <f>ROWS($A$3:A580)</f>
        <v>578</v>
      </c>
      <c r="B580" s="22">
        <f>ROWS($B$412:B580)</f>
        <v>169</v>
      </c>
      <c r="C580" s="133"/>
      <c r="D580" s="324"/>
      <c r="E580" s="818" t="s">
        <v>466</v>
      </c>
      <c r="F580" s="20" t="s">
        <v>467</v>
      </c>
      <c r="G580" s="18" t="s">
        <v>17</v>
      </c>
      <c r="H580" s="18"/>
      <c r="I580" s="142" t="s">
        <v>23</v>
      </c>
      <c r="J580" s="143">
        <v>40337</v>
      </c>
      <c r="K580" s="144">
        <f t="shared" ca="1" si="10"/>
        <v>12</v>
      </c>
      <c r="L580" s="145" t="s">
        <v>38</v>
      </c>
      <c r="M580" s="149" t="s">
        <v>751</v>
      </c>
      <c r="N580" s="148"/>
    </row>
    <row r="581" spans="1:14">
      <c r="A581" s="7">
        <f>ROWS($A$3:A581)</f>
        <v>579</v>
      </c>
      <c r="B581" s="22">
        <f>ROWS($B$412:B581)</f>
        <v>170</v>
      </c>
      <c r="C581" s="133">
        <v>43</v>
      </c>
      <c r="D581" s="817" t="s">
        <v>468</v>
      </c>
      <c r="E581" s="818" t="s">
        <v>469</v>
      </c>
      <c r="F581" s="135" t="s">
        <v>470</v>
      </c>
      <c r="G581" s="18" t="s">
        <v>17</v>
      </c>
      <c r="H581" s="18"/>
      <c r="I581" s="142" t="s">
        <v>471</v>
      </c>
      <c r="J581" s="143">
        <v>29186</v>
      </c>
      <c r="K581" s="144">
        <f t="shared" ca="1" si="10"/>
        <v>43</v>
      </c>
      <c r="L581" s="145" t="s">
        <v>24</v>
      </c>
      <c r="M581" s="145" t="s">
        <v>472</v>
      </c>
      <c r="N581" s="147" t="s">
        <v>2490</v>
      </c>
    </row>
    <row r="582" spans="1:14">
      <c r="A582" s="7">
        <f>ROWS($A$3:A582)</f>
        <v>580</v>
      </c>
      <c r="B582" s="22">
        <f>ROWS($B$412:B582)</f>
        <v>171</v>
      </c>
      <c r="C582" s="133"/>
      <c r="D582" s="324"/>
      <c r="E582" s="818" t="s">
        <v>473</v>
      </c>
      <c r="F582" s="20" t="s">
        <v>474</v>
      </c>
      <c r="G582" s="18"/>
      <c r="H582" s="133" t="s">
        <v>7</v>
      </c>
      <c r="I582" s="142" t="s">
        <v>50</v>
      </c>
      <c r="J582" s="143">
        <v>28934</v>
      </c>
      <c r="K582" s="144">
        <f t="shared" ca="1" si="10"/>
        <v>43</v>
      </c>
      <c r="L582" s="145" t="s">
        <v>19</v>
      </c>
      <c r="M582" s="152" t="s">
        <v>719</v>
      </c>
      <c r="N582" s="148"/>
    </row>
    <row r="583" spans="1:14">
      <c r="A583" s="7">
        <f>ROWS($A$3:A583)</f>
        <v>581</v>
      </c>
      <c r="B583" s="22">
        <f>ROWS($B$412:B583)</f>
        <v>172</v>
      </c>
      <c r="C583" s="133"/>
      <c r="D583" s="324"/>
      <c r="E583" s="818" t="s">
        <v>475</v>
      </c>
      <c r="F583" s="20" t="s">
        <v>476</v>
      </c>
      <c r="G583" s="18"/>
      <c r="H583" s="133" t="s">
        <v>7</v>
      </c>
      <c r="I583" s="142" t="s">
        <v>50</v>
      </c>
      <c r="J583" s="143">
        <v>40094</v>
      </c>
      <c r="K583" s="144">
        <f t="shared" ca="1" si="10"/>
        <v>13</v>
      </c>
      <c r="L583" s="145" t="s">
        <v>38</v>
      </c>
      <c r="M583" s="149" t="s">
        <v>751</v>
      </c>
      <c r="N583" s="148"/>
    </row>
    <row r="584" spans="1:14">
      <c r="A584" s="7">
        <f>ROWS($A$3:A584)</f>
        <v>582</v>
      </c>
      <c r="B584" s="22">
        <f>ROWS($B$412:B584)</f>
        <v>173</v>
      </c>
      <c r="C584" s="133"/>
      <c r="D584" s="324"/>
      <c r="E584" s="818" t="s">
        <v>477</v>
      </c>
      <c r="F584" s="20" t="s">
        <v>478</v>
      </c>
      <c r="G584" s="18" t="s">
        <v>17</v>
      </c>
      <c r="H584" s="18"/>
      <c r="I584" s="142" t="s">
        <v>23</v>
      </c>
      <c r="J584" s="143">
        <v>41132</v>
      </c>
      <c r="K584" s="144">
        <f t="shared" ca="1" si="10"/>
        <v>10</v>
      </c>
      <c r="L584" s="145" t="s">
        <v>38</v>
      </c>
      <c r="M584" s="149" t="s">
        <v>751</v>
      </c>
      <c r="N584" s="148"/>
    </row>
    <row r="585" spans="1:14">
      <c r="A585" s="7">
        <f>ROWS($A$3:A585)</f>
        <v>583</v>
      </c>
      <c r="B585" s="22">
        <f>ROWS($B$412:B585)</f>
        <v>174</v>
      </c>
      <c r="C585" s="133">
        <v>44</v>
      </c>
      <c r="D585" s="817" t="s">
        <v>479</v>
      </c>
      <c r="E585" s="818" t="s">
        <v>480</v>
      </c>
      <c r="F585" s="135" t="s">
        <v>481</v>
      </c>
      <c r="G585" s="18" t="s">
        <v>17</v>
      </c>
      <c r="H585" s="18"/>
      <c r="I585" s="142" t="s">
        <v>23</v>
      </c>
      <c r="J585" s="143">
        <v>19005</v>
      </c>
      <c r="K585" s="144">
        <f t="shared" ca="1" si="10"/>
        <v>70</v>
      </c>
      <c r="L585" s="145" t="s">
        <v>24</v>
      </c>
      <c r="M585" s="146" t="s">
        <v>772</v>
      </c>
      <c r="N585" s="154" t="s">
        <v>1184</v>
      </c>
    </row>
    <row r="586" spans="1:14">
      <c r="A586" s="7">
        <f>ROWS($A$3:A586)</f>
        <v>584</v>
      </c>
      <c r="B586" s="22">
        <f>ROWS($B$412:B586)</f>
        <v>175</v>
      </c>
      <c r="C586" s="133">
        <v>45</v>
      </c>
      <c r="D586" s="817" t="s">
        <v>484</v>
      </c>
      <c r="E586" s="818" t="s">
        <v>485</v>
      </c>
      <c r="F586" s="135" t="s">
        <v>486</v>
      </c>
      <c r="G586" s="18" t="s">
        <v>17</v>
      </c>
      <c r="H586" s="18"/>
      <c r="I586" s="142" t="s">
        <v>50</v>
      </c>
      <c r="J586" s="143">
        <v>21066</v>
      </c>
      <c r="K586" s="144">
        <f t="shared" ca="1" si="10"/>
        <v>65</v>
      </c>
      <c r="L586" s="145" t="s">
        <v>19</v>
      </c>
      <c r="M586" s="146" t="s">
        <v>772</v>
      </c>
      <c r="N586" s="168"/>
    </row>
    <row r="587" spans="1:14">
      <c r="A587" s="7">
        <f>ROWS($A$3:A587)</f>
        <v>585</v>
      </c>
      <c r="B587" s="22">
        <f>ROWS($B$412:B587)</f>
        <v>176</v>
      </c>
      <c r="C587" s="133">
        <v>46</v>
      </c>
      <c r="D587" s="817" t="s">
        <v>487</v>
      </c>
      <c r="E587" s="818" t="s">
        <v>488</v>
      </c>
      <c r="F587" s="135" t="s">
        <v>489</v>
      </c>
      <c r="G587" s="18" t="s">
        <v>17</v>
      </c>
      <c r="H587" s="18"/>
      <c r="I587" s="142" t="s">
        <v>50</v>
      </c>
      <c r="J587" s="143">
        <v>23790</v>
      </c>
      <c r="K587" s="144">
        <f t="shared" ca="1" si="10"/>
        <v>57</v>
      </c>
      <c r="L587" s="145" t="s">
        <v>19</v>
      </c>
      <c r="M587" s="146" t="s">
        <v>772</v>
      </c>
      <c r="N587" s="147" t="s">
        <v>2470</v>
      </c>
    </row>
    <row r="588" spans="1:14">
      <c r="A588" s="7">
        <f>ROWS($A$3:A588)</f>
        <v>586</v>
      </c>
      <c r="B588" s="22">
        <f>ROWS($B$412:B588)</f>
        <v>177</v>
      </c>
      <c r="C588" s="133"/>
      <c r="D588" s="324"/>
      <c r="E588" s="818" t="s">
        <v>490</v>
      </c>
      <c r="F588" s="20" t="s">
        <v>491</v>
      </c>
      <c r="G588" s="18"/>
      <c r="H588" s="133" t="s">
        <v>7</v>
      </c>
      <c r="I588" s="142" t="s">
        <v>492</v>
      </c>
      <c r="J588" s="143">
        <v>24311</v>
      </c>
      <c r="K588" s="144">
        <f t="shared" ca="1" si="10"/>
        <v>56</v>
      </c>
      <c r="L588" s="145" t="s">
        <v>19</v>
      </c>
      <c r="M588" s="146" t="s">
        <v>772</v>
      </c>
      <c r="N588" s="148"/>
    </row>
    <row r="589" spans="1:14">
      <c r="A589" s="7">
        <f>ROWS($A$3:A589)</f>
        <v>587</v>
      </c>
      <c r="B589" s="22">
        <f>ROWS($B$412:B589)</f>
        <v>178</v>
      </c>
      <c r="C589" s="133"/>
      <c r="D589" s="324"/>
      <c r="E589" s="818" t="s">
        <v>493</v>
      </c>
      <c r="F589" s="20" t="s">
        <v>494</v>
      </c>
      <c r="G589" s="18" t="s">
        <v>17</v>
      </c>
      <c r="H589" s="18"/>
      <c r="I589" s="169" t="s">
        <v>495</v>
      </c>
      <c r="J589" s="143">
        <v>34553</v>
      </c>
      <c r="K589" s="144">
        <f t="shared" ca="1" si="10"/>
        <v>28</v>
      </c>
      <c r="L589" s="145" t="s">
        <v>19</v>
      </c>
      <c r="M589" s="145" t="s">
        <v>74</v>
      </c>
      <c r="N589" s="148"/>
    </row>
    <row r="590" spans="1:14">
      <c r="A590" s="7">
        <f>ROWS($A$3:A590)</f>
        <v>588</v>
      </c>
      <c r="B590" s="22">
        <f>ROWS($B$412:B590)</f>
        <v>179</v>
      </c>
      <c r="C590" s="133"/>
      <c r="D590" s="324"/>
      <c r="E590" s="818" t="s">
        <v>496</v>
      </c>
      <c r="F590" s="20" t="s">
        <v>497</v>
      </c>
      <c r="G590" s="18" t="s">
        <v>17</v>
      </c>
      <c r="H590" s="18"/>
      <c r="I590" s="142" t="s">
        <v>495</v>
      </c>
      <c r="J590" s="143">
        <v>36816</v>
      </c>
      <c r="K590" s="144">
        <f t="shared" ca="1" si="10"/>
        <v>22</v>
      </c>
      <c r="L590" s="145" t="s">
        <v>24</v>
      </c>
      <c r="M590" s="145" t="s">
        <v>74</v>
      </c>
      <c r="N590" s="148"/>
    </row>
    <row r="591" spans="1:14">
      <c r="A591" s="7">
        <f>ROWS($A$3:A591)</f>
        <v>589</v>
      </c>
      <c r="B591" s="22">
        <f>ROWS($B$412:B591)</f>
        <v>180</v>
      </c>
      <c r="C591" s="133"/>
      <c r="D591" s="324"/>
      <c r="E591" s="818" t="s">
        <v>498</v>
      </c>
      <c r="F591" s="20" t="s">
        <v>499</v>
      </c>
      <c r="G591" s="18"/>
      <c r="H591" s="133" t="s">
        <v>7</v>
      </c>
      <c r="I591" s="142" t="s">
        <v>23</v>
      </c>
      <c r="J591" s="143">
        <v>38328</v>
      </c>
      <c r="K591" s="144">
        <f t="shared" ca="1" si="10"/>
        <v>17</v>
      </c>
      <c r="L591" s="145" t="s">
        <v>24</v>
      </c>
      <c r="M591" s="149" t="s">
        <v>751</v>
      </c>
      <c r="N591" s="148"/>
    </row>
    <row r="592" spans="1:14">
      <c r="A592" s="7">
        <f>ROWS($A$3:A592)</f>
        <v>590</v>
      </c>
      <c r="B592" s="22">
        <f>ROWS($B$412:B592)</f>
        <v>181</v>
      </c>
      <c r="C592" s="133"/>
      <c r="D592" s="324"/>
      <c r="E592" s="818" t="s">
        <v>500</v>
      </c>
      <c r="F592" s="20" t="s">
        <v>501</v>
      </c>
      <c r="G592" s="18" t="s">
        <v>17</v>
      </c>
      <c r="H592" s="18"/>
      <c r="I592" s="142" t="s">
        <v>23</v>
      </c>
      <c r="J592" s="143">
        <v>39261</v>
      </c>
      <c r="K592" s="144">
        <f t="shared" ca="1" si="10"/>
        <v>15</v>
      </c>
      <c r="L592" s="145" t="s">
        <v>38</v>
      </c>
      <c r="M592" s="149" t="s">
        <v>751</v>
      </c>
      <c r="N592" s="148"/>
    </row>
    <row r="593" spans="1:14">
      <c r="A593" s="7">
        <f>ROWS($A$3:A593)</f>
        <v>591</v>
      </c>
      <c r="B593" s="22">
        <f>ROWS($B$412:B593)</f>
        <v>182</v>
      </c>
      <c r="C593" s="133">
        <v>47</v>
      </c>
      <c r="D593" s="817" t="s">
        <v>502</v>
      </c>
      <c r="E593" s="818" t="s">
        <v>503</v>
      </c>
      <c r="F593" s="135" t="s">
        <v>504</v>
      </c>
      <c r="G593" s="18" t="s">
        <v>17</v>
      </c>
      <c r="H593" s="18"/>
      <c r="I593" s="142" t="s">
        <v>23</v>
      </c>
      <c r="J593" s="143">
        <v>25794</v>
      </c>
      <c r="K593" s="144">
        <f t="shared" ca="1" si="10"/>
        <v>52</v>
      </c>
      <c r="L593" s="145" t="s">
        <v>19</v>
      </c>
      <c r="M593" s="146" t="s">
        <v>772</v>
      </c>
      <c r="N593" s="147" t="s">
        <v>2492</v>
      </c>
    </row>
    <row r="594" spans="1:14">
      <c r="A594" s="7">
        <f>ROWS($A$3:A594)</f>
        <v>592</v>
      </c>
      <c r="B594" s="22">
        <f>ROWS($B$412:B594)</f>
        <v>183</v>
      </c>
      <c r="C594" s="133"/>
      <c r="D594" s="324"/>
      <c r="E594" s="818" t="s">
        <v>505</v>
      </c>
      <c r="F594" s="20" t="s">
        <v>506</v>
      </c>
      <c r="G594" s="18"/>
      <c r="H594" s="133" t="s">
        <v>7</v>
      </c>
      <c r="I594" s="142" t="s">
        <v>507</v>
      </c>
      <c r="J594" s="143">
        <v>26400</v>
      </c>
      <c r="K594" s="144">
        <f t="shared" ca="1" si="10"/>
        <v>50</v>
      </c>
      <c r="L594" s="145" t="s">
        <v>19</v>
      </c>
      <c r="M594" s="146" t="s">
        <v>772</v>
      </c>
      <c r="N594" s="148"/>
    </row>
    <row r="595" spans="1:14">
      <c r="A595" s="7">
        <f>ROWS($A$3:A595)</f>
        <v>593</v>
      </c>
      <c r="B595" s="22">
        <f>ROWS($B$412:B595)</f>
        <v>184</v>
      </c>
      <c r="C595" s="133"/>
      <c r="D595" s="324"/>
      <c r="E595" s="818" t="s">
        <v>508</v>
      </c>
      <c r="F595" s="20" t="s">
        <v>509</v>
      </c>
      <c r="G595" s="18" t="s">
        <v>17</v>
      </c>
      <c r="H595" s="18"/>
      <c r="I595" s="142" t="s">
        <v>23</v>
      </c>
      <c r="J595" s="143">
        <v>36812</v>
      </c>
      <c r="K595" s="144">
        <f t="shared" ca="1" si="10"/>
        <v>22</v>
      </c>
      <c r="L595" s="145" t="s">
        <v>24</v>
      </c>
      <c r="M595" s="145" t="s">
        <v>27</v>
      </c>
      <c r="N595" s="148"/>
    </row>
    <row r="596" spans="1:14">
      <c r="A596" s="7">
        <f>ROWS($A$3:A596)</f>
        <v>594</v>
      </c>
      <c r="B596" s="22">
        <f>ROWS($B$412:B596)</f>
        <v>185</v>
      </c>
      <c r="C596" s="133"/>
      <c r="D596" s="324"/>
      <c r="E596" s="818" t="s">
        <v>510</v>
      </c>
      <c r="F596" s="20" t="s">
        <v>511</v>
      </c>
      <c r="G596" s="18"/>
      <c r="H596" s="133" t="s">
        <v>7</v>
      </c>
      <c r="I596" s="142" t="s">
        <v>23</v>
      </c>
      <c r="J596" s="143">
        <v>38048</v>
      </c>
      <c r="K596" s="144">
        <f t="shared" ca="1" si="10"/>
        <v>18</v>
      </c>
      <c r="L596" s="145" t="s">
        <v>24</v>
      </c>
      <c r="M596" s="149" t="s">
        <v>751</v>
      </c>
      <c r="N596" s="148"/>
    </row>
    <row r="597" spans="1:14">
      <c r="A597" s="7">
        <f>ROWS($A$3:A597)</f>
        <v>595</v>
      </c>
      <c r="B597" s="22">
        <f>ROWS($B$412:B597)</f>
        <v>186</v>
      </c>
      <c r="C597" s="133">
        <v>48</v>
      </c>
      <c r="D597" s="817" t="s">
        <v>512</v>
      </c>
      <c r="E597" s="818" t="s">
        <v>513</v>
      </c>
      <c r="F597" s="135" t="s">
        <v>514</v>
      </c>
      <c r="G597" s="18" t="s">
        <v>17</v>
      </c>
      <c r="H597" s="18"/>
      <c r="I597" s="142" t="s">
        <v>50</v>
      </c>
      <c r="J597" s="143">
        <v>29955</v>
      </c>
      <c r="K597" s="144">
        <f t="shared" ca="1" si="10"/>
        <v>40</v>
      </c>
      <c r="L597" s="145" t="s">
        <v>19</v>
      </c>
      <c r="M597" s="145" t="s">
        <v>42</v>
      </c>
      <c r="N597" s="147" t="s">
        <v>2493</v>
      </c>
    </row>
    <row r="598" spans="1:14">
      <c r="A598" s="7">
        <f>ROWS($A$3:A598)</f>
        <v>596</v>
      </c>
      <c r="B598" s="22">
        <f>ROWS($B$412:B598)</f>
        <v>187</v>
      </c>
      <c r="C598" s="133"/>
      <c r="D598" s="324"/>
      <c r="E598" s="818" t="s">
        <v>515</v>
      </c>
      <c r="F598" s="20" t="s">
        <v>516</v>
      </c>
      <c r="G598" s="18"/>
      <c r="H598" s="133" t="s">
        <v>7</v>
      </c>
      <c r="I598" s="142" t="s">
        <v>517</v>
      </c>
      <c r="J598" s="143">
        <v>30385</v>
      </c>
      <c r="K598" s="144">
        <f t="shared" ca="1" si="10"/>
        <v>39</v>
      </c>
      <c r="L598" s="145" t="s">
        <v>19</v>
      </c>
      <c r="M598" s="145" t="s">
        <v>42</v>
      </c>
      <c r="N598" s="148"/>
    </row>
    <row r="599" spans="1:14">
      <c r="A599" s="7">
        <f>ROWS($A$3:A599)</f>
        <v>597</v>
      </c>
      <c r="B599" s="22">
        <f>ROWS($B$412:B599)</f>
        <v>188</v>
      </c>
      <c r="C599" s="133"/>
      <c r="D599" s="324"/>
      <c r="E599" s="818" t="s">
        <v>518</v>
      </c>
      <c r="F599" s="20" t="s">
        <v>519</v>
      </c>
      <c r="G599" s="18"/>
      <c r="H599" s="133" t="s">
        <v>7</v>
      </c>
      <c r="I599" s="142" t="s">
        <v>81</v>
      </c>
      <c r="J599" s="143">
        <v>39541</v>
      </c>
      <c r="K599" s="144">
        <f t="shared" ca="1" si="10"/>
        <v>14</v>
      </c>
      <c r="L599" s="145" t="s">
        <v>38</v>
      </c>
      <c r="M599" s="149" t="s">
        <v>751</v>
      </c>
      <c r="N599" s="148"/>
    </row>
    <row r="600" spans="1:14">
      <c r="A600" s="7">
        <f>ROWS($A$3:A600)</f>
        <v>598</v>
      </c>
      <c r="B600" s="22">
        <f>ROWS($B$412:B600)</f>
        <v>189</v>
      </c>
      <c r="C600" s="133"/>
      <c r="D600" s="324"/>
      <c r="E600" s="818" t="s">
        <v>520</v>
      </c>
      <c r="F600" s="20" t="s">
        <v>521</v>
      </c>
      <c r="G600" s="18" t="s">
        <v>17</v>
      </c>
      <c r="H600" s="18"/>
      <c r="I600" s="142" t="s">
        <v>50</v>
      </c>
      <c r="J600" s="143">
        <v>39845</v>
      </c>
      <c r="K600" s="144">
        <f t="shared" ca="1" si="10"/>
        <v>13</v>
      </c>
      <c r="L600" s="145" t="s">
        <v>38</v>
      </c>
      <c r="M600" s="149" t="s">
        <v>751</v>
      </c>
      <c r="N600" s="148"/>
    </row>
    <row r="601" spans="1:14">
      <c r="A601" s="7">
        <f>ROWS($A$3:A601)</f>
        <v>599</v>
      </c>
      <c r="B601" s="22">
        <f>ROWS($B$412:B601)</f>
        <v>190</v>
      </c>
      <c r="C601" s="133"/>
      <c r="D601" s="324"/>
      <c r="E601" s="818" t="s">
        <v>522</v>
      </c>
      <c r="F601" s="20" t="s">
        <v>523</v>
      </c>
      <c r="G601" s="18"/>
      <c r="H601" s="133" t="s">
        <v>7</v>
      </c>
      <c r="I601" s="142" t="s">
        <v>524</v>
      </c>
      <c r="J601" s="143">
        <v>41688</v>
      </c>
      <c r="K601" s="144">
        <f t="shared" ca="1" si="10"/>
        <v>8</v>
      </c>
      <c r="L601" s="145" t="s">
        <v>51</v>
      </c>
      <c r="M601" s="153" t="s">
        <v>798</v>
      </c>
      <c r="N601" s="148"/>
    </row>
    <row r="602" spans="1:14">
      <c r="A602" s="7">
        <f>ROWS($A$3:A602)</f>
        <v>600</v>
      </c>
      <c r="B602" s="22">
        <f>ROWS($B$412:B602)</f>
        <v>191</v>
      </c>
      <c r="C602" s="133"/>
      <c r="D602" s="324"/>
      <c r="E602" s="818" t="s">
        <v>525</v>
      </c>
      <c r="F602" s="20" t="s">
        <v>526</v>
      </c>
      <c r="G602" s="18" t="s">
        <v>17</v>
      </c>
      <c r="H602" s="18"/>
      <c r="I602" s="142" t="s">
        <v>524</v>
      </c>
      <c r="J602" s="143">
        <v>42369</v>
      </c>
      <c r="K602" s="144">
        <f t="shared" ca="1" si="10"/>
        <v>6</v>
      </c>
      <c r="L602" s="145" t="s">
        <v>51</v>
      </c>
      <c r="M602" s="153" t="s">
        <v>798</v>
      </c>
      <c r="N602" s="148"/>
    </row>
    <row r="603" spans="1:14">
      <c r="A603" s="7">
        <f>ROWS($A$3:A603)</f>
        <v>601</v>
      </c>
      <c r="B603" s="22">
        <f>ROWS($B$412:B603)</f>
        <v>192</v>
      </c>
      <c r="C603" s="133">
        <v>49</v>
      </c>
      <c r="D603" s="817" t="s">
        <v>527</v>
      </c>
      <c r="E603" s="818" t="s">
        <v>528</v>
      </c>
      <c r="F603" s="135" t="s">
        <v>529</v>
      </c>
      <c r="G603" s="18"/>
      <c r="H603" s="133" t="s">
        <v>7</v>
      </c>
      <c r="I603" s="142" t="s">
        <v>23</v>
      </c>
      <c r="J603" s="143">
        <v>23749</v>
      </c>
      <c r="K603" s="144">
        <f t="shared" ca="1" si="10"/>
        <v>57</v>
      </c>
      <c r="L603" s="145" t="s">
        <v>19</v>
      </c>
      <c r="M603" s="146" t="s">
        <v>772</v>
      </c>
      <c r="N603" s="147" t="s">
        <v>2494</v>
      </c>
    </row>
    <row r="604" spans="1:14">
      <c r="A604" s="7">
        <f>ROWS($A$3:A604)</f>
        <v>602</v>
      </c>
      <c r="B604" s="22">
        <f>ROWS($B$412:B604)</f>
        <v>193</v>
      </c>
      <c r="C604" s="133"/>
      <c r="D604" s="324"/>
      <c r="E604" s="818" t="s">
        <v>531</v>
      </c>
      <c r="F604" s="20" t="s">
        <v>532</v>
      </c>
      <c r="G604" s="18" t="s">
        <v>17</v>
      </c>
      <c r="H604" s="18"/>
      <c r="I604" s="142" t="s">
        <v>81</v>
      </c>
      <c r="J604" s="143">
        <v>34495</v>
      </c>
      <c r="K604" s="144">
        <f t="shared" ca="1" si="10"/>
        <v>28</v>
      </c>
      <c r="L604" s="145" t="s">
        <v>98</v>
      </c>
      <c r="M604" s="149" t="s">
        <v>751</v>
      </c>
      <c r="N604" s="148"/>
    </row>
    <row r="605" spans="1:14">
      <c r="A605" s="7">
        <f>ROWS($A$3:A605)</f>
        <v>603</v>
      </c>
      <c r="B605" s="22">
        <f>ROWS($B$412:B605)</f>
        <v>194</v>
      </c>
      <c r="C605" s="133">
        <v>50</v>
      </c>
      <c r="D605" s="817" t="s">
        <v>534</v>
      </c>
      <c r="E605" s="818" t="s">
        <v>535</v>
      </c>
      <c r="F605" s="135" t="s">
        <v>536</v>
      </c>
      <c r="G605" s="18" t="s">
        <v>17</v>
      </c>
      <c r="H605" s="18"/>
      <c r="I605" s="142" t="s">
        <v>338</v>
      </c>
      <c r="J605" s="143">
        <v>30829</v>
      </c>
      <c r="K605" s="144">
        <f t="shared" ca="1" si="10"/>
        <v>38</v>
      </c>
      <c r="L605" s="145" t="s">
        <v>19</v>
      </c>
      <c r="M605" s="145" t="s">
        <v>42</v>
      </c>
      <c r="N605" s="154"/>
    </row>
    <row r="606" spans="1:14">
      <c r="A606" s="7">
        <f>ROWS($A$3:A606)</f>
        <v>604</v>
      </c>
      <c r="B606" s="22">
        <f>ROWS($B$412:B606)</f>
        <v>195</v>
      </c>
      <c r="C606" s="133"/>
      <c r="D606" s="324"/>
      <c r="E606" s="818" t="s">
        <v>537</v>
      </c>
      <c r="F606" s="20" t="s">
        <v>538</v>
      </c>
      <c r="G606" s="18"/>
      <c r="H606" s="133" t="s">
        <v>7</v>
      </c>
      <c r="I606" s="142" t="s">
        <v>23</v>
      </c>
      <c r="J606" s="143">
        <v>31995</v>
      </c>
      <c r="K606" s="144">
        <f t="shared" ca="1" si="10"/>
        <v>35</v>
      </c>
      <c r="L606" s="145" t="s">
        <v>19</v>
      </c>
      <c r="M606" s="146" t="s">
        <v>772</v>
      </c>
      <c r="N606" s="148"/>
    </row>
    <row r="607" spans="1:14">
      <c r="A607" s="7">
        <f>ROWS($A$3:A607)</f>
        <v>605</v>
      </c>
      <c r="B607" s="22">
        <f>ROWS($B$412:B607)</f>
        <v>196</v>
      </c>
      <c r="C607" s="133"/>
      <c r="D607" s="324"/>
      <c r="E607" s="818" t="s">
        <v>539</v>
      </c>
      <c r="F607" s="20" t="s">
        <v>540</v>
      </c>
      <c r="G607" s="18" t="s">
        <v>17</v>
      </c>
      <c r="H607" s="18"/>
      <c r="I607" s="142" t="s">
        <v>393</v>
      </c>
      <c r="J607" s="143">
        <v>40257</v>
      </c>
      <c r="K607" s="144">
        <f t="shared" ca="1" si="10"/>
        <v>12</v>
      </c>
      <c r="L607" s="145" t="s">
        <v>38</v>
      </c>
      <c r="M607" s="149" t="s">
        <v>751</v>
      </c>
      <c r="N607" s="148"/>
    </row>
    <row r="608" spans="1:14">
      <c r="A608" s="7">
        <f>ROWS($A$3:A608)</f>
        <v>606</v>
      </c>
      <c r="B608" s="22">
        <f>ROWS($B$412:B608)</f>
        <v>197</v>
      </c>
      <c r="C608" s="133">
        <v>51</v>
      </c>
      <c r="D608" s="817" t="s">
        <v>541</v>
      </c>
      <c r="E608" s="818" t="s">
        <v>542</v>
      </c>
      <c r="F608" s="135" t="s">
        <v>543</v>
      </c>
      <c r="G608" s="18" t="s">
        <v>17</v>
      </c>
      <c r="H608" s="18"/>
      <c r="I608" s="142" t="s">
        <v>23</v>
      </c>
      <c r="J608" s="143">
        <v>26373</v>
      </c>
      <c r="K608" s="144">
        <f t="shared" ca="1" si="10"/>
        <v>50</v>
      </c>
      <c r="L608" s="145" t="s">
        <v>24</v>
      </c>
      <c r="M608" s="145" t="s">
        <v>42</v>
      </c>
      <c r="N608" s="154" t="s">
        <v>2495</v>
      </c>
    </row>
    <row r="609" spans="1:14">
      <c r="A609" s="7">
        <f>ROWS($A$3:A609)</f>
        <v>607</v>
      </c>
      <c r="B609" s="22">
        <f>ROWS($B$412:B609)</f>
        <v>198</v>
      </c>
      <c r="C609" s="133"/>
      <c r="D609" s="324"/>
      <c r="E609" s="818" t="s">
        <v>544</v>
      </c>
      <c r="F609" s="20" t="s">
        <v>545</v>
      </c>
      <c r="G609" s="18"/>
      <c r="H609" s="133" t="s">
        <v>7</v>
      </c>
      <c r="I609" s="142" t="s">
        <v>546</v>
      </c>
      <c r="J609" s="143">
        <v>26455</v>
      </c>
      <c r="K609" s="144">
        <f t="shared" ca="1" si="10"/>
        <v>50</v>
      </c>
      <c r="L609" s="145" t="s">
        <v>24</v>
      </c>
      <c r="M609" s="145" t="s">
        <v>42</v>
      </c>
      <c r="N609" s="148"/>
    </row>
    <row r="610" spans="1:14">
      <c r="A610" s="7">
        <f>ROWS($A$3:A610)</f>
        <v>608</v>
      </c>
      <c r="B610" s="22">
        <f>ROWS($B$412:B610)</f>
        <v>199</v>
      </c>
      <c r="C610" s="133"/>
      <c r="D610" s="324"/>
      <c r="E610" s="818" t="s">
        <v>547</v>
      </c>
      <c r="F610" s="20" t="s">
        <v>548</v>
      </c>
      <c r="G610" s="18" t="s">
        <v>17</v>
      </c>
      <c r="H610" s="18"/>
      <c r="I610" s="142" t="s">
        <v>23</v>
      </c>
      <c r="J610" s="143">
        <v>37301</v>
      </c>
      <c r="K610" s="144">
        <f t="shared" ca="1" si="10"/>
        <v>20</v>
      </c>
      <c r="L610" s="145" t="s">
        <v>19</v>
      </c>
      <c r="M610" s="153" t="s">
        <v>27</v>
      </c>
      <c r="N610" s="148"/>
    </row>
    <row r="611" spans="1:14">
      <c r="A611" s="7">
        <f>ROWS($A$3:A611)</f>
        <v>609</v>
      </c>
      <c r="B611" s="22">
        <f>ROWS($B$412:B611)</f>
        <v>200</v>
      </c>
      <c r="C611" s="133"/>
      <c r="D611" s="324"/>
      <c r="E611" s="818" t="s">
        <v>549</v>
      </c>
      <c r="F611" s="20" t="s">
        <v>550</v>
      </c>
      <c r="G611" s="18" t="s">
        <v>17</v>
      </c>
      <c r="H611" s="18"/>
      <c r="I611" s="142" t="s">
        <v>23</v>
      </c>
      <c r="J611" s="143">
        <v>37784</v>
      </c>
      <c r="K611" s="144">
        <f t="shared" ca="1" si="10"/>
        <v>19</v>
      </c>
      <c r="L611" s="145" t="s">
        <v>24</v>
      </c>
      <c r="M611" s="145" t="s">
        <v>27</v>
      </c>
      <c r="N611" s="148"/>
    </row>
    <row r="612" spans="1:14">
      <c r="A612" s="7">
        <f>ROWS($A$3:A612)</f>
        <v>610</v>
      </c>
      <c r="B612" s="22">
        <f>ROWS($B$412:B612)</f>
        <v>201</v>
      </c>
      <c r="C612" s="133"/>
      <c r="D612" s="324"/>
      <c r="E612" s="818" t="s">
        <v>551</v>
      </c>
      <c r="F612" s="20" t="s">
        <v>552</v>
      </c>
      <c r="G612" s="18" t="s">
        <v>17</v>
      </c>
      <c r="H612" s="18"/>
      <c r="I612" s="142" t="s">
        <v>23</v>
      </c>
      <c r="J612" s="143">
        <v>39076</v>
      </c>
      <c r="K612" s="144">
        <f t="shared" ca="1" si="10"/>
        <v>15</v>
      </c>
      <c r="L612" s="145" t="s">
        <v>24</v>
      </c>
      <c r="M612" s="149" t="s">
        <v>751</v>
      </c>
      <c r="N612" s="148"/>
    </row>
    <row r="613" spans="1:14">
      <c r="A613" s="7">
        <f>ROWS($A$3:A613)</f>
        <v>611</v>
      </c>
      <c r="B613" s="22">
        <f>ROWS($B$412:B613)</f>
        <v>202</v>
      </c>
      <c r="C613" s="133"/>
      <c r="D613" s="324"/>
      <c r="E613" s="818" t="s">
        <v>553</v>
      </c>
      <c r="F613" s="20" t="s">
        <v>554</v>
      </c>
      <c r="G613" s="18" t="s">
        <v>17</v>
      </c>
      <c r="H613" s="18"/>
      <c r="I613" s="142" t="s">
        <v>50</v>
      </c>
      <c r="J613" s="143">
        <v>40497</v>
      </c>
      <c r="K613" s="144">
        <f t="shared" ca="1" si="10"/>
        <v>12</v>
      </c>
      <c r="L613" s="145" t="s">
        <v>38</v>
      </c>
      <c r="M613" s="149" t="s">
        <v>751</v>
      </c>
      <c r="N613" s="148"/>
    </row>
    <row r="614" spans="1:14">
      <c r="A614" s="7">
        <f>ROWS($A$3:A614)</f>
        <v>612</v>
      </c>
      <c r="B614" s="22">
        <f>ROWS($B$412:B614)</f>
        <v>203</v>
      </c>
      <c r="C614" s="133">
        <v>52</v>
      </c>
      <c r="D614" s="817" t="s">
        <v>555</v>
      </c>
      <c r="E614" s="818" t="s">
        <v>556</v>
      </c>
      <c r="F614" s="135" t="s">
        <v>557</v>
      </c>
      <c r="G614" s="18" t="s">
        <v>17</v>
      </c>
      <c r="H614" s="18"/>
      <c r="I614" s="142" t="s">
        <v>23</v>
      </c>
      <c r="J614" s="143">
        <v>29590</v>
      </c>
      <c r="K614" s="144">
        <f t="shared" ca="1" si="10"/>
        <v>41</v>
      </c>
      <c r="L614" s="145" t="s">
        <v>24</v>
      </c>
      <c r="M614" s="145" t="s">
        <v>1517</v>
      </c>
      <c r="N614" s="154"/>
    </row>
    <row r="615" spans="1:14">
      <c r="A615" s="7">
        <f>ROWS($A$3:A615)</f>
        <v>613</v>
      </c>
      <c r="B615" s="22">
        <f>ROWS($B$412:B615)</f>
        <v>204</v>
      </c>
      <c r="C615" s="133"/>
      <c r="D615" s="324"/>
      <c r="E615" s="818" t="s">
        <v>559</v>
      </c>
      <c r="F615" s="20" t="s">
        <v>560</v>
      </c>
      <c r="G615" s="18"/>
      <c r="H615" s="133" t="s">
        <v>7</v>
      </c>
      <c r="I615" s="142" t="s">
        <v>561</v>
      </c>
      <c r="J615" s="143">
        <v>28123</v>
      </c>
      <c r="K615" s="144">
        <f t="shared" ca="1" si="10"/>
        <v>45</v>
      </c>
      <c r="L615" s="145" t="s">
        <v>19</v>
      </c>
      <c r="M615" s="152" t="s">
        <v>719</v>
      </c>
      <c r="N615" s="148"/>
    </row>
    <row r="616" spans="1:14">
      <c r="A616" s="7">
        <f>ROWS($A$3:A616)</f>
        <v>614</v>
      </c>
      <c r="B616" s="22">
        <f>ROWS($B$412:B616)</f>
        <v>205</v>
      </c>
      <c r="C616" s="133"/>
      <c r="D616" s="324"/>
      <c r="E616" s="818" t="s">
        <v>562</v>
      </c>
      <c r="F616" s="20" t="s">
        <v>563</v>
      </c>
      <c r="G616" s="18" t="s">
        <v>17</v>
      </c>
      <c r="H616" s="18"/>
      <c r="I616" s="142" t="s">
        <v>50</v>
      </c>
      <c r="J616" s="143">
        <v>41778</v>
      </c>
      <c r="K616" s="144">
        <f t="shared" ca="1" si="10"/>
        <v>8</v>
      </c>
      <c r="L616" s="145" t="s">
        <v>51</v>
      </c>
      <c r="M616" s="153" t="s">
        <v>798</v>
      </c>
      <c r="N616" s="148"/>
    </row>
    <row r="617" spans="1:14">
      <c r="A617" s="7">
        <f>ROWS($A$3:A617)</f>
        <v>615</v>
      </c>
      <c r="B617" s="22">
        <f>ROWS($B$412:B617)</f>
        <v>206</v>
      </c>
      <c r="C617" s="133"/>
      <c r="D617" s="324"/>
      <c r="E617" s="26" t="s">
        <v>564</v>
      </c>
      <c r="F617" s="20" t="s">
        <v>565</v>
      </c>
      <c r="G617" s="18"/>
      <c r="H617" s="133" t="s">
        <v>7</v>
      </c>
      <c r="I617" s="142" t="s">
        <v>50</v>
      </c>
      <c r="J617" s="143">
        <v>42860</v>
      </c>
      <c r="K617" s="144">
        <f t="shared" ca="1" si="10"/>
        <v>5</v>
      </c>
      <c r="L617" s="145" t="s">
        <v>51</v>
      </c>
      <c r="M617" s="153" t="s">
        <v>798</v>
      </c>
      <c r="N617" s="148"/>
    </row>
    <row r="618" spans="1:14">
      <c r="A618" s="7">
        <f>ROWS($A$3:A618)</f>
        <v>616</v>
      </c>
      <c r="B618" s="22">
        <f>ROWS($B$412:B618)</f>
        <v>207</v>
      </c>
      <c r="C618" s="133"/>
      <c r="D618" s="324"/>
      <c r="E618" s="26" t="s">
        <v>566</v>
      </c>
      <c r="F618" s="20" t="s">
        <v>567</v>
      </c>
      <c r="G618" s="18" t="s">
        <v>17</v>
      </c>
      <c r="H618" s="18"/>
      <c r="I618" s="142" t="s">
        <v>568</v>
      </c>
      <c r="J618" s="143">
        <v>39885</v>
      </c>
      <c r="K618" s="144">
        <f t="shared" ca="1" si="10"/>
        <v>13</v>
      </c>
      <c r="L618" s="145" t="s">
        <v>38</v>
      </c>
      <c r="M618" s="149" t="s">
        <v>751</v>
      </c>
      <c r="N618" s="148"/>
    </row>
    <row r="619" spans="1:14" s="55" customFormat="1">
      <c r="A619" s="160">
        <f>ROWS($A$3:A619)</f>
        <v>617</v>
      </c>
      <c r="B619" s="161">
        <f>ROWS($B$412:B619)</f>
        <v>208</v>
      </c>
      <c r="C619" s="138"/>
      <c r="D619" s="162"/>
      <c r="E619" s="163" t="s">
        <v>572</v>
      </c>
      <c r="F619" s="24" t="s">
        <v>573</v>
      </c>
      <c r="G619" s="170"/>
      <c r="H619" s="138" t="s">
        <v>7</v>
      </c>
      <c r="I619" s="170" t="s">
        <v>574</v>
      </c>
      <c r="J619" s="171">
        <v>26955</v>
      </c>
      <c r="K619" s="172">
        <f t="shared" ca="1" si="10"/>
        <v>49</v>
      </c>
      <c r="L619" s="138" t="s">
        <v>24</v>
      </c>
      <c r="M619" s="146" t="s">
        <v>772</v>
      </c>
      <c r="N619" s="173"/>
    </row>
    <row r="620" spans="1:14">
      <c r="A620" s="7">
        <f>ROWS($A$3:A620)</f>
        <v>618</v>
      </c>
      <c r="B620" s="22">
        <f>ROWS($B$412:B620)</f>
        <v>209</v>
      </c>
      <c r="C620" s="133"/>
      <c r="D620" s="324"/>
      <c r="E620" s="26" t="s">
        <v>575</v>
      </c>
      <c r="F620" s="20" t="s">
        <v>576</v>
      </c>
      <c r="G620" s="18"/>
      <c r="H620" s="133" t="s">
        <v>7</v>
      </c>
      <c r="I620" s="142" t="s">
        <v>23</v>
      </c>
      <c r="J620" s="143">
        <v>36549</v>
      </c>
      <c r="K620" s="144">
        <f t="shared" ca="1" si="10"/>
        <v>22</v>
      </c>
      <c r="L620" s="145" t="s">
        <v>19</v>
      </c>
      <c r="M620" s="149" t="s">
        <v>751</v>
      </c>
      <c r="N620" s="148"/>
    </row>
    <row r="621" spans="1:14">
      <c r="A621" s="7">
        <f>ROWS($A$3:A621)</f>
        <v>619</v>
      </c>
      <c r="B621" s="22">
        <f>ROWS($B$412:B621)</f>
        <v>210</v>
      </c>
      <c r="C621" s="133"/>
      <c r="D621" s="324"/>
      <c r="E621" s="26" t="s">
        <v>577</v>
      </c>
      <c r="F621" s="20" t="s">
        <v>578</v>
      </c>
      <c r="G621" s="18" t="s">
        <v>17</v>
      </c>
      <c r="H621" s="18"/>
      <c r="I621" s="142" t="s">
        <v>23</v>
      </c>
      <c r="J621" s="143">
        <v>37274</v>
      </c>
      <c r="K621" s="144">
        <f t="shared" ca="1" si="10"/>
        <v>20</v>
      </c>
      <c r="L621" s="145" t="s">
        <v>24</v>
      </c>
      <c r="M621" s="145" t="s">
        <v>42</v>
      </c>
      <c r="N621" s="148"/>
    </row>
    <row r="622" spans="1:14">
      <c r="A622" s="7">
        <f>ROWS($A$3:A622)</f>
        <v>620</v>
      </c>
      <c r="B622" s="22">
        <f>ROWS($B$412:B622)</f>
        <v>211</v>
      </c>
      <c r="C622" s="133"/>
      <c r="D622" s="324"/>
      <c r="E622" s="26" t="s">
        <v>579</v>
      </c>
      <c r="F622" s="20" t="s">
        <v>580</v>
      </c>
      <c r="G622" s="18"/>
      <c r="H622" s="133" t="s">
        <v>7</v>
      </c>
      <c r="I622" s="142" t="s">
        <v>23</v>
      </c>
      <c r="J622" s="143">
        <v>39902</v>
      </c>
      <c r="K622" s="144">
        <f t="shared" ca="1" si="10"/>
        <v>13</v>
      </c>
      <c r="L622" s="145" t="s">
        <v>38</v>
      </c>
      <c r="M622" s="149" t="s">
        <v>751</v>
      </c>
      <c r="N622" s="148"/>
    </row>
    <row r="623" spans="1:14">
      <c r="A623" s="7">
        <f>ROWS($A$3:A623)</f>
        <v>621</v>
      </c>
      <c r="B623" s="22">
        <f>ROWS($B$412:B623)</f>
        <v>212</v>
      </c>
      <c r="C623" s="133">
        <v>54</v>
      </c>
      <c r="D623" s="46" t="s">
        <v>581</v>
      </c>
      <c r="E623" s="26" t="s">
        <v>582</v>
      </c>
      <c r="F623" s="135" t="s">
        <v>583</v>
      </c>
      <c r="G623" s="18"/>
      <c r="H623" s="133" t="s">
        <v>7</v>
      </c>
      <c r="I623" s="142" t="s">
        <v>50</v>
      </c>
      <c r="J623" s="143">
        <v>26421</v>
      </c>
      <c r="K623" s="144">
        <f t="shared" ca="1" si="10"/>
        <v>50</v>
      </c>
      <c r="L623" s="145" t="s">
        <v>113</v>
      </c>
      <c r="M623" s="145" t="s">
        <v>42</v>
      </c>
      <c r="N623" s="154" t="s">
        <v>1184</v>
      </c>
    </row>
    <row r="624" spans="1:14">
      <c r="A624" s="7">
        <f>ROWS($A$3:A624)</f>
        <v>622</v>
      </c>
      <c r="B624" s="22">
        <f>ROWS($B$412:B624)</f>
        <v>213</v>
      </c>
      <c r="C624" s="133">
        <v>55</v>
      </c>
      <c r="D624" s="817" t="s">
        <v>584</v>
      </c>
      <c r="E624" s="818" t="s">
        <v>585</v>
      </c>
      <c r="F624" s="135" t="s">
        <v>586</v>
      </c>
      <c r="G624" s="18" t="s">
        <v>17</v>
      </c>
      <c r="H624" s="18"/>
      <c r="I624" s="142" t="s">
        <v>587</v>
      </c>
      <c r="J624" s="143">
        <v>26502</v>
      </c>
      <c r="K624" s="144">
        <f t="shared" ca="1" si="10"/>
        <v>50</v>
      </c>
      <c r="L624" s="145" t="s">
        <v>98</v>
      </c>
      <c r="M624" s="145" t="s">
        <v>78</v>
      </c>
      <c r="N624" s="154"/>
    </row>
    <row r="625" spans="1:14">
      <c r="A625" s="7">
        <f>ROWS($A$3:A625)</f>
        <v>623</v>
      </c>
      <c r="B625" s="22">
        <f>ROWS($B$412:B625)</f>
        <v>214</v>
      </c>
      <c r="C625" s="133"/>
      <c r="D625" s="324"/>
      <c r="E625" s="26" t="s">
        <v>588</v>
      </c>
      <c r="F625" s="20" t="s">
        <v>589</v>
      </c>
      <c r="G625" s="18"/>
      <c r="H625" s="133" t="s">
        <v>7</v>
      </c>
      <c r="I625" s="142" t="s">
        <v>62</v>
      </c>
      <c r="J625" s="143">
        <v>26385</v>
      </c>
      <c r="K625" s="144">
        <f t="shared" ca="1" si="10"/>
        <v>50</v>
      </c>
      <c r="L625" s="145" t="s">
        <v>98</v>
      </c>
      <c r="M625" s="145" t="s">
        <v>78</v>
      </c>
      <c r="N625" s="148"/>
    </row>
    <row r="626" spans="1:14">
      <c r="A626" s="7">
        <f>ROWS($A$3:A626)</f>
        <v>624</v>
      </c>
      <c r="B626" s="22">
        <f>ROWS($B$412:B626)</f>
        <v>215</v>
      </c>
      <c r="C626" s="133"/>
      <c r="D626" s="324"/>
      <c r="E626" s="26" t="s">
        <v>590</v>
      </c>
      <c r="F626" s="20" t="s">
        <v>591</v>
      </c>
      <c r="G626" s="18" t="s">
        <v>17</v>
      </c>
      <c r="H626" s="18"/>
      <c r="I626" s="142" t="s">
        <v>50</v>
      </c>
      <c r="J626" s="143">
        <v>36769</v>
      </c>
      <c r="K626" s="144">
        <f t="shared" ca="1" si="10"/>
        <v>22</v>
      </c>
      <c r="L626" s="145" t="s">
        <v>19</v>
      </c>
      <c r="M626" s="149" t="s">
        <v>751</v>
      </c>
      <c r="N626" s="148"/>
    </row>
    <row r="627" spans="1:14">
      <c r="A627" s="7">
        <f>ROWS($A$3:A627)</f>
        <v>625</v>
      </c>
      <c r="B627" s="22">
        <f>ROWS($B$412:B627)</f>
        <v>216</v>
      </c>
      <c r="C627" s="133"/>
      <c r="D627" s="324"/>
      <c r="E627" s="26" t="s">
        <v>592</v>
      </c>
      <c r="F627" s="20" t="s">
        <v>593</v>
      </c>
      <c r="G627" s="18"/>
      <c r="H627" s="133" t="s">
        <v>7</v>
      </c>
      <c r="I627" s="142" t="s">
        <v>50</v>
      </c>
      <c r="J627" s="143">
        <v>37324</v>
      </c>
      <c r="K627" s="144">
        <f t="shared" ca="1" si="10"/>
        <v>20</v>
      </c>
      <c r="L627" s="145" t="s">
        <v>19</v>
      </c>
      <c r="M627" s="149" t="s">
        <v>751</v>
      </c>
      <c r="N627" s="148"/>
    </row>
    <row r="628" spans="1:14">
      <c r="A628" s="7">
        <f>ROWS($A$3:A628)</f>
        <v>626</v>
      </c>
      <c r="B628" s="22">
        <f>ROWS($B$412:B628)</f>
        <v>217</v>
      </c>
      <c r="C628" s="133"/>
      <c r="D628" s="324"/>
      <c r="E628" s="26" t="s">
        <v>594</v>
      </c>
      <c r="F628" s="20" t="s">
        <v>595</v>
      </c>
      <c r="G628" s="18"/>
      <c r="H628" s="133" t="s">
        <v>7</v>
      </c>
      <c r="I628" s="142" t="s">
        <v>50</v>
      </c>
      <c r="J628" s="143">
        <v>38292</v>
      </c>
      <c r="K628" s="144">
        <f t="shared" ca="1" si="10"/>
        <v>18</v>
      </c>
      <c r="L628" s="145" t="s">
        <v>24</v>
      </c>
      <c r="M628" s="149" t="s">
        <v>751</v>
      </c>
      <c r="N628" s="148"/>
    </row>
    <row r="629" spans="1:14">
      <c r="A629" s="7">
        <f>ROWS($A$3:A629)</f>
        <v>627</v>
      </c>
      <c r="B629" s="22">
        <f>ROWS($B$412:B629)</f>
        <v>218</v>
      </c>
      <c r="C629" s="133"/>
      <c r="D629" s="324"/>
      <c r="E629" s="26" t="s">
        <v>596</v>
      </c>
      <c r="F629" s="20" t="s">
        <v>597</v>
      </c>
      <c r="G629" s="18"/>
      <c r="H629" s="133" t="s">
        <v>7</v>
      </c>
      <c r="I629" s="142" t="s">
        <v>62</v>
      </c>
      <c r="J629" s="143">
        <v>38789</v>
      </c>
      <c r="K629" s="144">
        <f t="shared" ca="1" si="10"/>
        <v>16</v>
      </c>
      <c r="L629" s="145" t="s">
        <v>24</v>
      </c>
      <c r="M629" s="149" t="s">
        <v>751</v>
      </c>
      <c r="N629" s="148"/>
    </row>
    <row r="630" spans="1:14">
      <c r="A630" s="7">
        <f>ROWS($A$3:A630)</f>
        <v>628</v>
      </c>
      <c r="B630" s="22">
        <f>ROWS($B$412:B630)</f>
        <v>219</v>
      </c>
      <c r="C630" s="133"/>
      <c r="D630" s="324"/>
      <c r="E630" s="26" t="s">
        <v>598</v>
      </c>
      <c r="F630" s="20" t="s">
        <v>599</v>
      </c>
      <c r="G630" s="18"/>
      <c r="H630" s="133" t="s">
        <v>7</v>
      </c>
      <c r="I630" s="142" t="s">
        <v>50</v>
      </c>
      <c r="J630" s="143">
        <v>41253</v>
      </c>
      <c r="K630" s="144">
        <f t="shared" ca="1" si="10"/>
        <v>9</v>
      </c>
      <c r="L630" s="145" t="s">
        <v>38</v>
      </c>
      <c r="M630" s="149" t="s">
        <v>751</v>
      </c>
      <c r="N630" s="148"/>
    </row>
    <row r="631" spans="1:14">
      <c r="A631" s="7">
        <f>ROWS($A$3:A631)</f>
        <v>629</v>
      </c>
      <c r="B631" s="22">
        <f>ROWS($B$412:B631)</f>
        <v>220</v>
      </c>
      <c r="C631" s="133">
        <v>56</v>
      </c>
      <c r="D631" s="46" t="s">
        <v>600</v>
      </c>
      <c r="E631" s="26" t="s">
        <v>601</v>
      </c>
      <c r="F631" s="135" t="s">
        <v>602</v>
      </c>
      <c r="G631" s="18" t="s">
        <v>17</v>
      </c>
      <c r="H631" s="18"/>
      <c r="I631" s="142" t="s">
        <v>50</v>
      </c>
      <c r="J631" s="143" t="str">
        <f>MID(E631,7,2)&amp;"/"&amp;MID(E631,9,2)&amp;"/"&amp;MID(E631,11,2)</f>
        <v>07/07/83</v>
      </c>
      <c r="K631" s="144">
        <f t="shared" ca="1" si="10"/>
        <v>39</v>
      </c>
      <c r="L631" s="145" t="s">
        <v>24</v>
      </c>
      <c r="M631" s="145" t="s">
        <v>603</v>
      </c>
      <c r="N631" s="154"/>
    </row>
    <row r="632" spans="1:14">
      <c r="A632" s="7">
        <f>ROWS($A$3:A632)</f>
        <v>630</v>
      </c>
      <c r="B632" s="22">
        <f>ROWS($B$412:B632)</f>
        <v>221</v>
      </c>
      <c r="C632" s="133">
        <v>57</v>
      </c>
      <c r="D632" s="46" t="s">
        <v>604</v>
      </c>
      <c r="E632" s="26" t="s">
        <v>605</v>
      </c>
      <c r="F632" s="164" t="s">
        <v>606</v>
      </c>
      <c r="G632" s="18" t="s">
        <v>17</v>
      </c>
      <c r="H632" s="18"/>
      <c r="I632" s="142" t="s">
        <v>23</v>
      </c>
      <c r="J632" s="143">
        <v>22751</v>
      </c>
      <c r="K632" s="144">
        <f t="shared" ca="1" si="10"/>
        <v>60</v>
      </c>
      <c r="L632" s="145" t="s">
        <v>24</v>
      </c>
      <c r="M632" s="146" t="s">
        <v>772</v>
      </c>
      <c r="N632" s="147" t="s">
        <v>2497</v>
      </c>
    </row>
    <row r="633" spans="1:14">
      <c r="A633" s="7">
        <f>ROWS($A$3:A633)</f>
        <v>631</v>
      </c>
      <c r="B633" s="22">
        <f>ROWS($B$412:B633)</f>
        <v>222</v>
      </c>
      <c r="C633" s="133"/>
      <c r="D633" s="134"/>
      <c r="E633" s="155" t="s">
        <v>607</v>
      </c>
      <c r="F633" s="165" t="s">
        <v>608</v>
      </c>
      <c r="G633" s="18" t="s">
        <v>17</v>
      </c>
      <c r="H633" s="18"/>
      <c r="I633" s="142" t="s">
        <v>23</v>
      </c>
      <c r="J633" s="143">
        <v>33166</v>
      </c>
      <c r="K633" s="144">
        <f t="shared" ca="1" si="10"/>
        <v>32</v>
      </c>
      <c r="L633" s="145" t="s">
        <v>19</v>
      </c>
      <c r="M633" s="145" t="s">
        <v>42</v>
      </c>
      <c r="N633" s="148"/>
    </row>
    <row r="634" spans="1:14">
      <c r="A634" s="7">
        <f>ROWS($A$3:A634)</f>
        <v>632</v>
      </c>
      <c r="B634" s="22">
        <f>ROWS($B$412:B634)</f>
        <v>223</v>
      </c>
      <c r="C634" s="133"/>
      <c r="D634" s="46"/>
      <c r="E634" s="26" t="s">
        <v>609</v>
      </c>
      <c r="F634" s="46" t="s">
        <v>610</v>
      </c>
      <c r="G634" s="18"/>
      <c r="H634" s="133" t="s">
        <v>7</v>
      </c>
      <c r="I634" s="142" t="s">
        <v>611</v>
      </c>
      <c r="J634" s="143">
        <v>22929</v>
      </c>
      <c r="K634" s="144">
        <f t="shared" ca="1" si="10"/>
        <v>60</v>
      </c>
      <c r="L634" s="145" t="s">
        <v>24</v>
      </c>
      <c r="M634" s="146" t="s">
        <v>772</v>
      </c>
      <c r="N634" s="148"/>
    </row>
    <row r="635" spans="1:14">
      <c r="A635" s="7">
        <f>ROWS($A$3:A635)</f>
        <v>633</v>
      </c>
      <c r="B635" s="22">
        <f>ROWS($B$412:B635)</f>
        <v>224</v>
      </c>
      <c r="C635" s="133"/>
      <c r="D635" s="324"/>
      <c r="E635" s="26" t="s">
        <v>612</v>
      </c>
      <c r="F635" s="46" t="s">
        <v>613</v>
      </c>
      <c r="G635" s="18"/>
      <c r="H635" s="133" t="s">
        <v>7</v>
      </c>
      <c r="I635" s="142" t="s">
        <v>23</v>
      </c>
      <c r="J635" s="143">
        <v>35029</v>
      </c>
      <c r="K635" s="144">
        <f t="shared" ca="1" si="10"/>
        <v>27</v>
      </c>
      <c r="L635" s="145" t="s">
        <v>19</v>
      </c>
      <c r="M635" s="145" t="s">
        <v>74</v>
      </c>
      <c r="N635" s="148"/>
    </row>
    <row r="636" spans="1:14">
      <c r="A636" s="7">
        <f>ROWS($A$3:A636)</f>
        <v>634</v>
      </c>
      <c r="B636" s="22">
        <f>ROWS($B$412:B636)</f>
        <v>225</v>
      </c>
      <c r="C636" s="133"/>
      <c r="D636" s="324"/>
      <c r="E636" s="26" t="s">
        <v>614</v>
      </c>
      <c r="F636" s="46" t="s">
        <v>615</v>
      </c>
      <c r="G636" s="18" t="s">
        <v>17</v>
      </c>
      <c r="H636" s="18"/>
      <c r="I636" s="142" t="s">
        <v>23</v>
      </c>
      <c r="J636" s="143">
        <v>35216</v>
      </c>
      <c r="K636" s="144">
        <f t="shared" ca="1" si="10"/>
        <v>26</v>
      </c>
      <c r="L636" s="145" t="s">
        <v>24</v>
      </c>
      <c r="M636" s="145" t="s">
        <v>616</v>
      </c>
      <c r="N636" s="148"/>
    </row>
    <row r="637" spans="1:14">
      <c r="A637" s="7">
        <f>ROWS($A$3:A637)</f>
        <v>635</v>
      </c>
      <c r="B637" s="22">
        <f>ROWS($B$412:B637)</f>
        <v>226</v>
      </c>
      <c r="C637" s="133"/>
      <c r="D637" s="324"/>
      <c r="E637" s="26" t="s">
        <v>617</v>
      </c>
      <c r="F637" s="46" t="s">
        <v>618</v>
      </c>
      <c r="G637" s="18"/>
      <c r="H637" s="133" t="s">
        <v>7</v>
      </c>
      <c r="I637" s="142" t="s">
        <v>23</v>
      </c>
      <c r="J637" s="143">
        <v>37127</v>
      </c>
      <c r="K637" s="144">
        <f t="shared" ca="1" si="10"/>
        <v>21</v>
      </c>
      <c r="L637" s="145" t="s">
        <v>24</v>
      </c>
      <c r="M637" s="149" t="s">
        <v>751</v>
      </c>
      <c r="N637" s="148"/>
    </row>
    <row r="638" spans="1:14">
      <c r="A638" s="7">
        <f>ROWS($A$3:A638)</f>
        <v>636</v>
      </c>
      <c r="B638" s="22">
        <f>ROWS($B$412:B638)</f>
        <v>227</v>
      </c>
      <c r="C638" s="133"/>
      <c r="D638" s="324"/>
      <c r="E638" s="26" t="s">
        <v>619</v>
      </c>
      <c r="F638" s="46" t="s">
        <v>620</v>
      </c>
      <c r="G638" s="18"/>
      <c r="H638" s="133" t="s">
        <v>7</v>
      </c>
      <c r="I638" s="142" t="s">
        <v>23</v>
      </c>
      <c r="J638" s="143">
        <v>39030</v>
      </c>
      <c r="K638" s="144">
        <f t="shared" ca="1" si="10"/>
        <v>16</v>
      </c>
      <c r="L638" s="145" t="s">
        <v>24</v>
      </c>
      <c r="M638" s="149" t="s">
        <v>751</v>
      </c>
      <c r="N638" s="148"/>
    </row>
    <row r="639" spans="1:14">
      <c r="A639" s="7">
        <f>ROWS($A$3:A639)</f>
        <v>637</v>
      </c>
      <c r="B639" s="22">
        <f>ROWS($B$412:B639)</f>
        <v>228</v>
      </c>
      <c r="C639" s="133">
        <v>58</v>
      </c>
      <c r="D639" s="46" t="s">
        <v>621</v>
      </c>
      <c r="E639" s="26" t="s">
        <v>622</v>
      </c>
      <c r="F639" s="164" t="s">
        <v>623</v>
      </c>
      <c r="G639" s="18" t="s">
        <v>17</v>
      </c>
      <c r="H639" s="18"/>
      <c r="I639" s="142" t="s">
        <v>50</v>
      </c>
      <c r="J639" s="143">
        <v>22970</v>
      </c>
      <c r="K639" s="144">
        <f t="shared" ca="1" si="10"/>
        <v>60</v>
      </c>
      <c r="L639" s="145" t="s">
        <v>82</v>
      </c>
      <c r="M639" s="145" t="s">
        <v>78</v>
      </c>
      <c r="N639" s="154"/>
    </row>
    <row r="640" spans="1:14">
      <c r="A640" s="7">
        <f>ROWS($A$3:A640)</f>
        <v>638</v>
      </c>
      <c r="B640" s="22">
        <f>ROWS($B$412:B640)</f>
        <v>229</v>
      </c>
      <c r="C640" s="133"/>
      <c r="D640" s="46"/>
      <c r="E640" s="26" t="s">
        <v>624</v>
      </c>
      <c r="F640" s="46" t="s">
        <v>625</v>
      </c>
      <c r="G640" s="18"/>
      <c r="H640" s="133" t="s">
        <v>7</v>
      </c>
      <c r="I640" s="142" t="s">
        <v>626</v>
      </c>
      <c r="J640" s="143">
        <v>26022</v>
      </c>
      <c r="K640" s="144">
        <f t="shared" ca="1" si="10"/>
        <v>51</v>
      </c>
      <c r="L640" s="145" t="s">
        <v>19</v>
      </c>
      <c r="M640" s="145" t="s">
        <v>42</v>
      </c>
      <c r="N640" s="148"/>
    </row>
    <row r="641" spans="1:14">
      <c r="A641" s="7">
        <f>ROWS($A$3:A641)</f>
        <v>639</v>
      </c>
      <c r="B641" s="22">
        <f>ROWS($B$412:B641)</f>
        <v>230</v>
      </c>
      <c r="C641" s="133"/>
      <c r="D641" s="46"/>
      <c r="E641" s="26" t="s">
        <v>627</v>
      </c>
      <c r="F641" s="46" t="s">
        <v>628</v>
      </c>
      <c r="G641" s="18" t="s">
        <v>17</v>
      </c>
      <c r="H641" s="18"/>
      <c r="I641" s="142" t="s">
        <v>191</v>
      </c>
      <c r="J641" s="143">
        <v>33941</v>
      </c>
      <c r="K641" s="144">
        <f t="shared" ref="K641:K704" ca="1" si="11">ROUNDDOWN(YEARFRAC(J641,TODAY(),1),0)</f>
        <v>29</v>
      </c>
      <c r="L641" s="145" t="s">
        <v>98</v>
      </c>
      <c r="M641" s="145" t="s">
        <v>74</v>
      </c>
      <c r="N641" s="148"/>
    </row>
    <row r="642" spans="1:14">
      <c r="A642" s="7">
        <f>ROWS($A$3:A642)</f>
        <v>640</v>
      </c>
      <c r="B642" s="22">
        <f>ROWS($B$412:B642)</f>
        <v>231</v>
      </c>
      <c r="C642" s="133"/>
      <c r="D642" s="46"/>
      <c r="E642" s="26" t="s">
        <v>629</v>
      </c>
      <c r="F642" s="46" t="s">
        <v>630</v>
      </c>
      <c r="G642" s="18" t="s">
        <v>17</v>
      </c>
      <c r="H642" s="18"/>
      <c r="I642" s="142" t="s">
        <v>50</v>
      </c>
      <c r="J642" s="143">
        <v>35806</v>
      </c>
      <c r="K642" s="144">
        <f t="shared" ca="1" si="11"/>
        <v>24</v>
      </c>
      <c r="L642" s="145" t="s">
        <v>19</v>
      </c>
      <c r="M642" s="145" t="s">
        <v>74</v>
      </c>
      <c r="N642" s="148"/>
    </row>
    <row r="643" spans="1:14">
      <c r="A643" s="7">
        <f>ROWS($A$3:A643)</f>
        <v>641</v>
      </c>
      <c r="B643" s="22">
        <f>ROWS($B$412:B643)</f>
        <v>232</v>
      </c>
      <c r="C643" s="133"/>
      <c r="D643" s="46"/>
      <c r="E643" s="26" t="s">
        <v>631</v>
      </c>
      <c r="F643" s="46" t="s">
        <v>632</v>
      </c>
      <c r="G643" s="18" t="s">
        <v>17</v>
      </c>
      <c r="H643" s="18"/>
      <c r="I643" s="142" t="s">
        <v>50</v>
      </c>
      <c r="J643" s="143">
        <v>36907</v>
      </c>
      <c r="K643" s="144">
        <f t="shared" ca="1" si="11"/>
        <v>21</v>
      </c>
      <c r="L643" s="145" t="s">
        <v>19</v>
      </c>
      <c r="M643" s="145" t="s">
        <v>74</v>
      </c>
      <c r="N643" s="148"/>
    </row>
    <row r="644" spans="1:14">
      <c r="A644" s="7">
        <f>ROWS($A$3:A644)</f>
        <v>642</v>
      </c>
      <c r="B644" s="22">
        <f>ROWS($B$412:B644)</f>
        <v>233</v>
      </c>
      <c r="C644" s="133">
        <v>59</v>
      </c>
      <c r="D644" s="46" t="s">
        <v>633</v>
      </c>
      <c r="E644" s="26" t="s">
        <v>634</v>
      </c>
      <c r="F644" s="164" t="s">
        <v>635</v>
      </c>
      <c r="G644" s="18" t="s">
        <v>17</v>
      </c>
      <c r="H644" s="18"/>
      <c r="I644" s="142" t="s">
        <v>459</v>
      </c>
      <c r="J644" s="143">
        <v>21254</v>
      </c>
      <c r="K644" s="144">
        <f t="shared" ca="1" si="11"/>
        <v>64</v>
      </c>
      <c r="L644" s="145" t="s">
        <v>113</v>
      </c>
      <c r="M644" s="146" t="s">
        <v>772</v>
      </c>
      <c r="N644" s="147" t="s">
        <v>2498</v>
      </c>
    </row>
    <row r="645" spans="1:14">
      <c r="A645" s="7">
        <f>ROWS($A$3:A645)</f>
        <v>643</v>
      </c>
      <c r="B645" s="22">
        <f>ROWS($B$412:B645)</f>
        <v>234</v>
      </c>
      <c r="C645" s="133"/>
      <c r="D645" s="46"/>
      <c r="E645" s="26" t="s">
        <v>636</v>
      </c>
      <c r="F645" s="46" t="s">
        <v>637</v>
      </c>
      <c r="G645" s="18"/>
      <c r="H645" s="133" t="s">
        <v>7</v>
      </c>
      <c r="I645" s="142" t="s">
        <v>23</v>
      </c>
      <c r="J645" s="143">
        <v>18422</v>
      </c>
      <c r="K645" s="144">
        <f t="shared" ca="1" si="11"/>
        <v>72</v>
      </c>
      <c r="L645" s="145" t="s">
        <v>19</v>
      </c>
      <c r="M645" s="145" t="s">
        <v>42</v>
      </c>
      <c r="N645" s="148"/>
    </row>
    <row r="646" spans="1:14">
      <c r="A646" s="7">
        <f>ROWS($A$3:A646)</f>
        <v>644</v>
      </c>
      <c r="B646" s="22">
        <f>ROWS($B$412:B646)</f>
        <v>235</v>
      </c>
      <c r="C646" s="133">
        <v>60</v>
      </c>
      <c r="D646" s="46" t="s">
        <v>638</v>
      </c>
      <c r="E646" s="26" t="s">
        <v>639</v>
      </c>
      <c r="F646" s="164" t="s">
        <v>640</v>
      </c>
      <c r="G646" s="18"/>
      <c r="H646" s="133" t="s">
        <v>7</v>
      </c>
      <c r="I646" s="142" t="s">
        <v>437</v>
      </c>
      <c r="J646" s="143">
        <v>11078</v>
      </c>
      <c r="K646" s="144">
        <f t="shared" ca="1" si="11"/>
        <v>92</v>
      </c>
      <c r="L646" s="145" t="s">
        <v>113</v>
      </c>
      <c r="M646" s="146" t="s">
        <v>772</v>
      </c>
      <c r="N646" s="154"/>
    </row>
    <row r="647" spans="1:14">
      <c r="A647" s="7">
        <f>ROWS($A$3:A647)</f>
        <v>645</v>
      </c>
      <c r="B647" s="22">
        <f>ROWS($B$412:B647)</f>
        <v>236</v>
      </c>
      <c r="C647" s="133">
        <v>61</v>
      </c>
      <c r="D647" s="46" t="s">
        <v>641</v>
      </c>
      <c r="E647" s="26" t="s">
        <v>642</v>
      </c>
      <c r="F647" s="164" t="s">
        <v>643</v>
      </c>
      <c r="G647" s="18" t="s">
        <v>17</v>
      </c>
      <c r="H647" s="18"/>
      <c r="I647" s="142" t="s">
        <v>23</v>
      </c>
      <c r="J647" s="143">
        <v>32420</v>
      </c>
      <c r="K647" s="144">
        <f t="shared" ca="1" si="11"/>
        <v>34</v>
      </c>
      <c r="L647" s="145" t="s">
        <v>19</v>
      </c>
      <c r="M647" s="145" t="s">
        <v>42</v>
      </c>
      <c r="N647" s="154" t="s">
        <v>1184</v>
      </c>
    </row>
    <row r="648" spans="1:14">
      <c r="A648" s="7">
        <f>ROWS($A$3:A648)</f>
        <v>646</v>
      </c>
      <c r="B648" s="22">
        <f>ROWS($B$412:B648)</f>
        <v>237</v>
      </c>
      <c r="C648" s="133"/>
      <c r="D648" s="46"/>
      <c r="E648" s="26" t="s">
        <v>644</v>
      </c>
      <c r="F648" s="46" t="s">
        <v>645</v>
      </c>
      <c r="G648" s="18"/>
      <c r="H648" s="133" t="s">
        <v>7</v>
      </c>
      <c r="I648" s="142" t="s">
        <v>646</v>
      </c>
      <c r="J648" s="143">
        <v>34909</v>
      </c>
      <c r="K648" s="144">
        <f t="shared" ca="1" si="11"/>
        <v>27</v>
      </c>
      <c r="L648" s="145" t="s">
        <v>19</v>
      </c>
      <c r="M648" s="152" t="s">
        <v>719</v>
      </c>
      <c r="N648" s="148"/>
    </row>
    <row r="649" spans="1:14">
      <c r="A649" s="7">
        <f>ROWS($A$3:A649)</f>
        <v>647</v>
      </c>
      <c r="B649" s="22">
        <f>ROWS($B$412:B649)</f>
        <v>238</v>
      </c>
      <c r="C649" s="133"/>
      <c r="D649" s="46"/>
      <c r="E649" s="26" t="s">
        <v>647</v>
      </c>
      <c r="F649" s="46" t="s">
        <v>648</v>
      </c>
      <c r="G649" s="18" t="s">
        <v>17</v>
      </c>
      <c r="H649" s="18"/>
      <c r="I649" s="142" t="s">
        <v>23</v>
      </c>
      <c r="J649" s="143">
        <v>42368</v>
      </c>
      <c r="K649" s="144">
        <f t="shared" ca="1" si="11"/>
        <v>6</v>
      </c>
      <c r="L649" s="145" t="s">
        <v>51</v>
      </c>
      <c r="M649" s="153" t="s">
        <v>798</v>
      </c>
      <c r="N649" s="148"/>
    </row>
    <row r="650" spans="1:14">
      <c r="A650" s="7">
        <f>ROWS($A$3:A650)</f>
        <v>648</v>
      </c>
      <c r="B650" s="22">
        <f>ROWS($B$412:B650)</f>
        <v>239</v>
      </c>
      <c r="C650" s="133"/>
      <c r="D650" s="46"/>
      <c r="E650" s="26" t="s">
        <v>649</v>
      </c>
      <c r="F650" s="46" t="s">
        <v>650</v>
      </c>
      <c r="G650" s="18" t="s">
        <v>17</v>
      </c>
      <c r="H650" s="18"/>
      <c r="I650" s="142" t="s">
        <v>23</v>
      </c>
      <c r="J650" s="143">
        <v>42782</v>
      </c>
      <c r="K650" s="144">
        <f t="shared" ca="1" si="11"/>
        <v>5</v>
      </c>
      <c r="L650" s="145" t="s">
        <v>51</v>
      </c>
      <c r="M650" s="153" t="s">
        <v>798</v>
      </c>
      <c r="N650" s="148"/>
    </row>
    <row r="651" spans="1:14">
      <c r="A651" s="7">
        <f>ROWS($A$3:A651)</f>
        <v>649</v>
      </c>
      <c r="B651" s="22">
        <f>ROWS($B$412:B651)</f>
        <v>240</v>
      </c>
      <c r="C651" s="133"/>
      <c r="D651" s="134"/>
      <c r="E651" s="19" t="s">
        <v>651</v>
      </c>
      <c r="F651" s="174" t="s">
        <v>652</v>
      </c>
      <c r="G651" s="18"/>
      <c r="H651" s="133" t="s">
        <v>7</v>
      </c>
      <c r="I651" s="142" t="s">
        <v>50</v>
      </c>
      <c r="J651" s="143">
        <v>44272</v>
      </c>
      <c r="K651" s="144">
        <f t="shared" ca="1" si="11"/>
        <v>1</v>
      </c>
      <c r="L651" s="145" t="s">
        <v>51</v>
      </c>
      <c r="M651" s="153" t="s">
        <v>798</v>
      </c>
      <c r="N651" s="148"/>
    </row>
    <row r="652" spans="1:14" ht="15" customHeight="1">
      <c r="A652" s="7">
        <f>ROWS($A$3:A652)</f>
        <v>650</v>
      </c>
      <c r="B652" s="22">
        <f>ROWS($B$412:B652)</f>
        <v>241</v>
      </c>
      <c r="C652" s="133">
        <v>62</v>
      </c>
      <c r="D652" s="46" t="s">
        <v>653</v>
      </c>
      <c r="E652" s="26" t="s">
        <v>654</v>
      </c>
      <c r="F652" s="164" t="s">
        <v>655</v>
      </c>
      <c r="G652" s="18" t="s">
        <v>17</v>
      </c>
      <c r="H652" s="18"/>
      <c r="I652" s="142" t="s">
        <v>656</v>
      </c>
      <c r="J652" s="143">
        <v>27918</v>
      </c>
      <c r="K652" s="144">
        <f t="shared" ca="1" si="11"/>
        <v>46</v>
      </c>
      <c r="L652" s="145" t="s">
        <v>24</v>
      </c>
      <c r="M652" s="145" t="s">
        <v>616</v>
      </c>
      <c r="N652" s="154" t="s">
        <v>1184</v>
      </c>
    </row>
    <row r="653" spans="1:14">
      <c r="A653" s="7">
        <f>ROWS($A$3:A653)</f>
        <v>651</v>
      </c>
      <c r="B653" s="22">
        <f>ROWS($B$412:B653)</f>
        <v>242</v>
      </c>
      <c r="C653" s="133">
        <v>63</v>
      </c>
      <c r="D653" s="46" t="s">
        <v>657</v>
      </c>
      <c r="E653" s="26" t="s">
        <v>658</v>
      </c>
      <c r="F653" s="164" t="s">
        <v>659</v>
      </c>
      <c r="G653" s="18" t="s">
        <v>17</v>
      </c>
      <c r="H653" s="18"/>
      <c r="I653" s="142" t="s">
        <v>568</v>
      </c>
      <c r="J653" s="143">
        <v>26799</v>
      </c>
      <c r="K653" s="144">
        <f t="shared" ca="1" si="11"/>
        <v>49</v>
      </c>
      <c r="L653" s="145" t="s">
        <v>113</v>
      </c>
      <c r="M653" s="145" t="s">
        <v>42</v>
      </c>
      <c r="N653" s="154" t="s">
        <v>1184</v>
      </c>
    </row>
    <row r="654" spans="1:14">
      <c r="A654" s="7">
        <f>ROWS($A$3:A654)</f>
        <v>652</v>
      </c>
      <c r="B654" s="22">
        <f>ROWS($B$412:B654)</f>
        <v>243</v>
      </c>
      <c r="C654" s="133"/>
      <c r="D654" s="46"/>
      <c r="E654" s="26" t="s">
        <v>660</v>
      </c>
      <c r="F654" s="46" t="s">
        <v>661</v>
      </c>
      <c r="G654" s="18"/>
      <c r="H654" s="133" t="s">
        <v>7</v>
      </c>
      <c r="I654" s="142" t="s">
        <v>50</v>
      </c>
      <c r="J654" s="143">
        <v>25267</v>
      </c>
      <c r="K654" s="144">
        <f t="shared" ca="1" si="11"/>
        <v>53</v>
      </c>
      <c r="L654" s="145" t="s">
        <v>113</v>
      </c>
      <c r="M654" s="152" t="s">
        <v>719</v>
      </c>
      <c r="N654" s="148"/>
    </row>
    <row r="655" spans="1:14">
      <c r="A655" s="7">
        <f>ROWS($A$3:A655)</f>
        <v>653</v>
      </c>
      <c r="B655" s="22">
        <f>ROWS($B$412:B655)</f>
        <v>244</v>
      </c>
      <c r="C655" s="133">
        <v>64</v>
      </c>
      <c r="D655" s="817" t="s">
        <v>662</v>
      </c>
      <c r="E655" s="818" t="s">
        <v>663</v>
      </c>
      <c r="F655" s="135" t="s">
        <v>664</v>
      </c>
      <c r="G655" s="820" t="s">
        <v>17</v>
      </c>
      <c r="H655" s="18"/>
      <c r="I655" s="142" t="s">
        <v>50</v>
      </c>
      <c r="J655" s="143" t="str">
        <f>MID(E655,7,2)&amp;"/"&amp;MID(E655,9,2)&amp;"/"&amp;MID(E655,11,2)</f>
        <v>30/09/87</v>
      </c>
      <c r="K655" s="144">
        <f t="shared" ca="1" si="11"/>
        <v>35</v>
      </c>
      <c r="L655" s="822" t="s">
        <v>19</v>
      </c>
      <c r="M655" s="145" t="s">
        <v>1517</v>
      </c>
      <c r="N655" s="154"/>
    </row>
    <row r="656" spans="1:14">
      <c r="A656" s="7">
        <f>ROWS($A$3:A656)</f>
        <v>654</v>
      </c>
      <c r="B656" s="22">
        <f>ROWS($B$412:B656)</f>
        <v>245</v>
      </c>
      <c r="C656" s="133"/>
      <c r="D656" s="324"/>
      <c r="E656" s="818" t="s">
        <v>665</v>
      </c>
      <c r="F656" s="819" t="s">
        <v>666</v>
      </c>
      <c r="G656" s="18"/>
      <c r="H656" s="133" t="s">
        <v>7</v>
      </c>
      <c r="I656" s="142" t="s">
        <v>667</v>
      </c>
      <c r="J656" s="143" t="str">
        <f>MID(E656,7,2)-40&amp;"/"&amp;MID(E656,9,2)&amp;"/"&amp;MID(E656,11,2)</f>
        <v>20/08/90</v>
      </c>
      <c r="K656" s="144">
        <f t="shared" ca="1" si="11"/>
        <v>32</v>
      </c>
      <c r="L656" s="145" t="s">
        <v>19</v>
      </c>
      <c r="M656" s="145" t="s">
        <v>1517</v>
      </c>
      <c r="N656" s="148"/>
    </row>
    <row r="657" spans="1:14">
      <c r="A657" s="7">
        <f>ROWS($A$3:A657)</f>
        <v>655</v>
      </c>
      <c r="B657" s="22">
        <f>ROWS($B$412:B657)</f>
        <v>246</v>
      </c>
      <c r="C657" s="133"/>
      <c r="D657" s="324"/>
      <c r="E657" s="818" t="s">
        <v>668</v>
      </c>
      <c r="F657" s="20" t="s">
        <v>669</v>
      </c>
      <c r="G657" s="18"/>
      <c r="H657" s="133" t="s">
        <v>7</v>
      </c>
      <c r="I657" s="142" t="s">
        <v>50</v>
      </c>
      <c r="J657" s="143" t="str">
        <f>MID(E657,7,2)-40&amp;"/"&amp;MID(E657,9,2)&amp;"/"&amp;MID(E657,11,2)</f>
        <v>3/12/14</v>
      </c>
      <c r="K657" s="144">
        <f t="shared" ca="1" si="11"/>
        <v>7</v>
      </c>
      <c r="L657" s="822" t="s">
        <v>51</v>
      </c>
      <c r="M657" s="153" t="s">
        <v>798</v>
      </c>
      <c r="N657" s="148"/>
    </row>
    <row r="658" spans="1:14">
      <c r="A658" s="7">
        <f>ROWS($A$3:A658)</f>
        <v>656</v>
      </c>
      <c r="B658" s="22">
        <f>ROWS($B$412:B658)</f>
        <v>247</v>
      </c>
      <c r="C658" s="133"/>
      <c r="D658" s="324"/>
      <c r="E658" s="818" t="s">
        <v>670</v>
      </c>
      <c r="F658" s="819" t="s">
        <v>671</v>
      </c>
      <c r="G658" s="18"/>
      <c r="H658" s="844" t="s">
        <v>7</v>
      </c>
      <c r="I658" s="142" t="s">
        <v>50</v>
      </c>
      <c r="J658" s="143" t="str">
        <f>MID(E658,7,2)-40&amp;"/"&amp;MID(E658,9,2)&amp;"/"&amp;MID(E658,11,2)</f>
        <v>27/04/18</v>
      </c>
      <c r="K658" s="144">
        <f t="shared" ca="1" si="11"/>
        <v>4</v>
      </c>
      <c r="L658" s="145" t="s">
        <v>51</v>
      </c>
      <c r="M658" s="153" t="s">
        <v>798</v>
      </c>
      <c r="N658" s="148"/>
    </row>
    <row r="659" spans="1:14">
      <c r="A659" s="7">
        <f>ROWS($A$3:A659)</f>
        <v>657</v>
      </c>
      <c r="B659" s="22">
        <f>ROWS($B$412:B659)</f>
        <v>248</v>
      </c>
      <c r="C659" s="133"/>
      <c r="D659" s="324"/>
      <c r="E659" s="19" t="s">
        <v>672</v>
      </c>
      <c r="F659" s="20" t="s">
        <v>673</v>
      </c>
      <c r="G659" s="18" t="s">
        <v>17</v>
      </c>
      <c r="H659" s="18"/>
      <c r="I659" s="142" t="s">
        <v>50</v>
      </c>
      <c r="J659" s="143">
        <v>44095</v>
      </c>
      <c r="K659" s="144">
        <f t="shared" ca="1" si="11"/>
        <v>2</v>
      </c>
      <c r="L659" s="145" t="s">
        <v>51</v>
      </c>
      <c r="M659" s="153" t="s">
        <v>798</v>
      </c>
      <c r="N659" s="148"/>
    </row>
    <row r="660" spans="1:14">
      <c r="A660" s="7">
        <f>ROWS($A$3:A660)</f>
        <v>658</v>
      </c>
      <c r="B660" s="22">
        <f>ROWS($B$412:B660)</f>
        <v>249</v>
      </c>
      <c r="C660" s="133">
        <v>65</v>
      </c>
      <c r="D660" s="817" t="s">
        <v>674</v>
      </c>
      <c r="E660" s="818" t="s">
        <v>675</v>
      </c>
      <c r="F660" s="827" t="s">
        <v>676</v>
      </c>
      <c r="G660" s="820" t="s">
        <v>17</v>
      </c>
      <c r="H660" s="18"/>
      <c r="I660" s="142" t="s">
        <v>23</v>
      </c>
      <c r="J660" s="143" t="str">
        <f>MID(E660,7,2)&amp;"/"&amp;MID(E660,9,2)&amp;"/"&amp;MID(E660,11,2)</f>
        <v>25/11/47</v>
      </c>
      <c r="K660" s="144">
        <f t="shared" ca="1" si="11"/>
        <v>75</v>
      </c>
      <c r="L660" s="145" t="s">
        <v>113</v>
      </c>
      <c r="M660" s="146" t="s">
        <v>772</v>
      </c>
      <c r="N660" s="154"/>
    </row>
    <row r="661" spans="1:14">
      <c r="A661" s="7">
        <f>ROWS($A$3:A661)</f>
        <v>659</v>
      </c>
      <c r="B661" s="22">
        <f>ROWS($B$412:B661)</f>
        <v>250</v>
      </c>
      <c r="C661" s="133"/>
      <c r="D661" s="324"/>
      <c r="E661" s="818" t="s">
        <v>677</v>
      </c>
      <c r="F661" s="819" t="s">
        <v>678</v>
      </c>
      <c r="G661" s="18"/>
      <c r="H661" s="133" t="s">
        <v>7</v>
      </c>
      <c r="I661" s="142" t="s">
        <v>153</v>
      </c>
      <c r="J661" s="143" t="str">
        <f>MID(E661,7,2)-40&amp;"/"&amp;MID(E661,9,2)&amp;"/"&amp;MID(E661,11,2)</f>
        <v>30/10/53</v>
      </c>
      <c r="K661" s="144">
        <f t="shared" ca="1" si="11"/>
        <v>69</v>
      </c>
      <c r="L661" s="145" t="s">
        <v>24</v>
      </c>
      <c r="M661" s="146" t="s">
        <v>772</v>
      </c>
      <c r="N661" s="148"/>
    </row>
    <row r="662" spans="1:14">
      <c r="A662" s="7">
        <f>ROWS($A$3:A662)</f>
        <v>660</v>
      </c>
      <c r="B662" s="22">
        <f>ROWS($B$412:B662)</f>
        <v>251</v>
      </c>
      <c r="C662" s="133">
        <v>66</v>
      </c>
      <c r="D662" s="817" t="s">
        <v>679</v>
      </c>
      <c r="E662" s="818" t="s">
        <v>680</v>
      </c>
      <c r="F662" s="135" t="s">
        <v>681</v>
      </c>
      <c r="G662" s="18" t="s">
        <v>17</v>
      </c>
      <c r="H662" s="18"/>
      <c r="I662" s="142" t="s">
        <v>23</v>
      </c>
      <c r="J662" s="143" t="str">
        <f>MID(E662,7,2)&amp;"/"&amp;MID(E662,9,2)&amp;"/"&amp;MID(E662,11,2)</f>
        <v>01/02/74</v>
      </c>
      <c r="K662" s="144">
        <f t="shared" ca="1" si="11"/>
        <v>48</v>
      </c>
      <c r="L662" s="145" t="s">
        <v>19</v>
      </c>
      <c r="M662" s="145" t="s">
        <v>42</v>
      </c>
      <c r="N662" s="154"/>
    </row>
    <row r="663" spans="1:14">
      <c r="A663" s="7">
        <f>ROWS($A$3:A663)</f>
        <v>661</v>
      </c>
      <c r="B663" s="22">
        <f>ROWS($B$412:B663)</f>
        <v>252</v>
      </c>
      <c r="C663" s="133">
        <v>67</v>
      </c>
      <c r="D663" s="46" t="s">
        <v>682</v>
      </c>
      <c r="E663" s="26" t="s">
        <v>683</v>
      </c>
      <c r="F663" s="164" t="s">
        <v>684</v>
      </c>
      <c r="G663" s="18" t="s">
        <v>17</v>
      </c>
      <c r="H663" s="18"/>
      <c r="I663" s="142" t="s">
        <v>191</v>
      </c>
      <c r="J663" s="143" t="str">
        <f>MID(E663,7,2)&amp;"/"&amp;MID(E663,9,2)&amp;"/"&amp;MID(E663,11,2)</f>
        <v>11/05/91</v>
      </c>
      <c r="K663" s="144">
        <f t="shared" ca="1" si="11"/>
        <v>31</v>
      </c>
      <c r="L663" s="145" t="s">
        <v>98</v>
      </c>
      <c r="M663" s="145" t="s">
        <v>74</v>
      </c>
      <c r="N663" s="154"/>
    </row>
    <row r="664" spans="1:14">
      <c r="A664" s="7">
        <f>ROWS($A$3:A664)</f>
        <v>662</v>
      </c>
      <c r="B664" s="22">
        <f>ROWS($B$412:B664)</f>
        <v>253</v>
      </c>
      <c r="C664" s="133"/>
      <c r="D664" s="324"/>
      <c r="E664" s="26" t="s">
        <v>685</v>
      </c>
      <c r="F664" s="46" t="s">
        <v>686</v>
      </c>
      <c r="G664" s="18"/>
      <c r="H664" s="133" t="s">
        <v>7</v>
      </c>
      <c r="I664" s="142" t="s">
        <v>81</v>
      </c>
      <c r="J664" s="143" t="str">
        <f>MID(E664,7,2)-40&amp;"/"&amp;MID(E664,9,2)&amp;"/"&amp;MID(E664,11,2)</f>
        <v>21/07/91</v>
      </c>
      <c r="K664" s="144">
        <f t="shared" ca="1" si="11"/>
        <v>31</v>
      </c>
      <c r="L664" s="145" t="s">
        <v>98</v>
      </c>
      <c r="M664" s="145" t="s">
        <v>74</v>
      </c>
      <c r="N664" s="148"/>
    </row>
    <row r="665" spans="1:14">
      <c r="A665" s="7">
        <f>ROWS($A$3:A665)</f>
        <v>663</v>
      </c>
      <c r="B665" s="22">
        <f>ROWS($B$412:B665)</f>
        <v>254</v>
      </c>
      <c r="C665" s="133"/>
      <c r="D665" s="324"/>
      <c r="E665" s="818" t="s">
        <v>687</v>
      </c>
      <c r="F665" s="174" t="s">
        <v>688</v>
      </c>
      <c r="G665" s="18" t="s">
        <v>17</v>
      </c>
      <c r="H665" s="18"/>
      <c r="I665" s="142" t="s">
        <v>568</v>
      </c>
      <c r="J665" s="143">
        <v>44058</v>
      </c>
      <c r="K665" s="144">
        <f t="shared" ca="1" si="11"/>
        <v>2</v>
      </c>
      <c r="L665" s="145" t="s">
        <v>51</v>
      </c>
      <c r="M665" s="153" t="s">
        <v>798</v>
      </c>
      <c r="N665" s="148"/>
    </row>
    <row r="666" spans="1:14">
      <c r="A666" s="7">
        <f>ROWS($A$3:A666)</f>
        <v>664</v>
      </c>
      <c r="B666" s="22">
        <f>ROWS($B$412:B666)</f>
        <v>255</v>
      </c>
      <c r="C666" s="133">
        <v>68</v>
      </c>
      <c r="D666" s="817" t="s">
        <v>689</v>
      </c>
      <c r="E666" s="818" t="s">
        <v>690</v>
      </c>
      <c r="F666" s="135" t="s">
        <v>691</v>
      </c>
      <c r="G666" s="18" t="s">
        <v>17</v>
      </c>
      <c r="H666" s="18"/>
      <c r="I666" s="142" t="s">
        <v>23</v>
      </c>
      <c r="J666" s="143">
        <v>36746</v>
      </c>
      <c r="K666" s="144">
        <f t="shared" ca="1" si="11"/>
        <v>22</v>
      </c>
      <c r="L666" s="145" t="s">
        <v>19</v>
      </c>
      <c r="M666" s="145" t="s">
        <v>42</v>
      </c>
      <c r="N666" s="154"/>
    </row>
    <row r="667" spans="1:14">
      <c r="A667" s="7">
        <f>ROWS($A$3:A667)</f>
        <v>665</v>
      </c>
      <c r="B667" s="22">
        <f>ROWS($B$412:B667)</f>
        <v>256</v>
      </c>
      <c r="C667" s="133"/>
      <c r="D667" s="324"/>
      <c r="E667" s="818" t="s">
        <v>693</v>
      </c>
      <c r="F667" s="174" t="s">
        <v>694</v>
      </c>
      <c r="G667" s="18"/>
      <c r="H667" s="133" t="s">
        <v>7</v>
      </c>
      <c r="I667" s="142" t="s">
        <v>695</v>
      </c>
      <c r="J667" s="143">
        <v>36619</v>
      </c>
      <c r="K667" s="144">
        <f t="shared" ca="1" si="11"/>
        <v>22</v>
      </c>
      <c r="L667" s="145" t="s">
        <v>19</v>
      </c>
      <c r="M667" s="145" t="s">
        <v>42</v>
      </c>
      <c r="N667" s="148"/>
    </row>
    <row r="668" spans="1:14">
      <c r="A668" s="7">
        <f>ROWS($A$3:A668)</f>
        <v>666</v>
      </c>
      <c r="B668" s="22">
        <f>ROWS($B$412:B668)</f>
        <v>257</v>
      </c>
      <c r="C668" s="133"/>
      <c r="D668" s="324"/>
      <c r="E668" s="159" t="s">
        <v>696</v>
      </c>
      <c r="F668" s="174" t="s">
        <v>697</v>
      </c>
      <c r="G668" s="18" t="s">
        <v>17</v>
      </c>
      <c r="H668" s="18"/>
      <c r="I668" s="142" t="s">
        <v>50</v>
      </c>
      <c r="J668" s="143">
        <v>44489</v>
      </c>
      <c r="K668" s="144">
        <f t="shared" ca="1" si="11"/>
        <v>1</v>
      </c>
      <c r="L668" s="145" t="s">
        <v>51</v>
      </c>
      <c r="M668" s="153" t="s">
        <v>798</v>
      </c>
      <c r="N668" s="154"/>
    </row>
    <row r="669" spans="1:14">
      <c r="A669" s="7">
        <f>ROWS($A$3:A669)</f>
        <v>667</v>
      </c>
      <c r="B669" s="22">
        <f>ROWS($B$412:B669)</f>
        <v>258</v>
      </c>
      <c r="C669" s="133">
        <v>69</v>
      </c>
      <c r="D669" s="817" t="s">
        <v>699</v>
      </c>
      <c r="E669" s="818" t="s">
        <v>700</v>
      </c>
      <c r="F669" s="175" t="s">
        <v>701</v>
      </c>
      <c r="G669" s="18" t="s">
        <v>17</v>
      </c>
      <c r="H669" s="18"/>
      <c r="I669" s="142" t="s">
        <v>50</v>
      </c>
      <c r="J669" s="143">
        <v>34429</v>
      </c>
      <c r="K669" s="144">
        <f t="shared" ca="1" si="11"/>
        <v>28</v>
      </c>
      <c r="L669" s="145" t="s">
        <v>82</v>
      </c>
      <c r="M669" s="145" t="s">
        <v>42</v>
      </c>
      <c r="N669" s="148"/>
    </row>
    <row r="670" spans="1:14">
      <c r="A670" s="7">
        <f>ROWS($A$3:A670)</f>
        <v>668</v>
      </c>
      <c r="B670" s="22">
        <f>ROWS($B$412:B670)</f>
        <v>259</v>
      </c>
      <c r="C670" s="133"/>
      <c r="D670" s="324"/>
      <c r="E670" s="818" t="s">
        <v>702</v>
      </c>
      <c r="F670" s="174" t="s">
        <v>703</v>
      </c>
      <c r="G670" s="18"/>
      <c r="H670" s="133" t="s">
        <v>7</v>
      </c>
      <c r="I670" s="142" t="s">
        <v>191</v>
      </c>
      <c r="J670" s="143">
        <v>34892</v>
      </c>
      <c r="K670" s="144">
        <f t="shared" ca="1" si="11"/>
        <v>27</v>
      </c>
      <c r="L670" s="145" t="s">
        <v>98</v>
      </c>
      <c r="M670" s="145" t="s">
        <v>42</v>
      </c>
      <c r="N670" s="148"/>
    </row>
    <row r="671" spans="1:14">
      <c r="A671" s="7">
        <f>ROWS($A$3:A671)</f>
        <v>669</v>
      </c>
      <c r="B671" s="22">
        <f>ROWS($B$412:B671)</f>
        <v>260</v>
      </c>
      <c r="C671" s="133"/>
      <c r="D671" s="324"/>
      <c r="E671" s="19" t="s">
        <v>704</v>
      </c>
      <c r="F671" s="174" t="s">
        <v>705</v>
      </c>
      <c r="G671" s="18" t="s">
        <v>17</v>
      </c>
      <c r="H671" s="18"/>
      <c r="I671" s="142" t="s">
        <v>50</v>
      </c>
      <c r="J671" s="143">
        <v>44354</v>
      </c>
      <c r="K671" s="144">
        <f t="shared" ca="1" si="11"/>
        <v>1</v>
      </c>
      <c r="L671" s="145" t="s">
        <v>51</v>
      </c>
      <c r="M671" s="153" t="s">
        <v>798</v>
      </c>
      <c r="N671" s="154"/>
    </row>
    <row r="672" spans="1:14">
      <c r="A672" s="7">
        <f>ROWS($A$3:A672)</f>
        <v>670</v>
      </c>
      <c r="B672" s="22">
        <f>ROWS($B$412:B672)</f>
        <v>261</v>
      </c>
      <c r="C672" s="133">
        <v>70</v>
      </c>
      <c r="D672" s="817" t="s">
        <v>706</v>
      </c>
      <c r="E672" s="818" t="s">
        <v>707</v>
      </c>
      <c r="F672" s="175" t="s">
        <v>708</v>
      </c>
      <c r="G672" s="18" t="s">
        <v>17</v>
      </c>
      <c r="H672" s="18"/>
      <c r="I672" s="142" t="s">
        <v>471</v>
      </c>
      <c r="J672" s="143">
        <v>30546</v>
      </c>
      <c r="K672" s="144">
        <f t="shared" ca="1" si="11"/>
        <v>39</v>
      </c>
      <c r="L672" s="145" t="s">
        <v>24</v>
      </c>
      <c r="M672" s="145" t="s">
        <v>42</v>
      </c>
      <c r="N672" s="154"/>
    </row>
    <row r="673" spans="1:15">
      <c r="A673" s="7">
        <f>ROWS($A$3:A673)</f>
        <v>671</v>
      </c>
      <c r="B673" s="22">
        <f>ROWS($B$412:B673)</f>
        <v>262</v>
      </c>
      <c r="C673" s="133">
        <v>71</v>
      </c>
      <c r="D673" s="134" t="s">
        <v>710</v>
      </c>
      <c r="E673" s="19" t="s">
        <v>711</v>
      </c>
      <c r="F673" s="175" t="s">
        <v>712</v>
      </c>
      <c r="G673" s="18" t="s">
        <v>17</v>
      </c>
      <c r="H673" s="18"/>
      <c r="I673" s="142" t="s">
        <v>62</v>
      </c>
      <c r="J673" s="143">
        <v>33698</v>
      </c>
      <c r="K673" s="144">
        <f t="shared" ca="1" si="11"/>
        <v>30</v>
      </c>
      <c r="L673" s="145" t="s">
        <v>19</v>
      </c>
      <c r="M673" s="145" t="s">
        <v>42</v>
      </c>
      <c r="N673" s="190"/>
    </row>
    <row r="674" spans="1:15">
      <c r="A674" s="7">
        <f>ROWS($A$3:A674)</f>
        <v>672</v>
      </c>
      <c r="B674" s="22">
        <f>ROWS($B$412:B674)</f>
        <v>263</v>
      </c>
      <c r="C674" s="133">
        <v>72</v>
      </c>
      <c r="D674" s="134" t="s">
        <v>713</v>
      </c>
      <c r="E674" s="19" t="s">
        <v>714</v>
      </c>
      <c r="F674" s="175" t="s">
        <v>715</v>
      </c>
      <c r="G674" s="18" t="s">
        <v>17</v>
      </c>
      <c r="H674" s="18"/>
      <c r="I674" s="142" t="s">
        <v>716</v>
      </c>
      <c r="J674" s="143">
        <v>30896</v>
      </c>
      <c r="K674" s="144">
        <f t="shared" ca="1" si="11"/>
        <v>38</v>
      </c>
      <c r="L674" s="145" t="s">
        <v>19</v>
      </c>
      <c r="M674" s="145" t="s">
        <v>42</v>
      </c>
      <c r="N674" s="190"/>
    </row>
    <row r="675" spans="1:15">
      <c r="A675" s="7">
        <f>ROWS($A$3:A675)</f>
        <v>673</v>
      </c>
      <c r="B675" s="22">
        <f>ROWS($B$412:B675)</f>
        <v>264</v>
      </c>
      <c r="C675" s="133"/>
      <c r="D675" s="134"/>
      <c r="E675" s="19" t="s">
        <v>717</v>
      </c>
      <c r="F675" s="174" t="s">
        <v>718</v>
      </c>
      <c r="G675" s="18"/>
      <c r="H675" s="133" t="s">
        <v>7</v>
      </c>
      <c r="I675" s="142" t="s">
        <v>459</v>
      </c>
      <c r="J675" s="143">
        <v>31230</v>
      </c>
      <c r="K675" s="144">
        <f t="shared" ca="1" si="11"/>
        <v>37</v>
      </c>
      <c r="L675" s="145" t="s">
        <v>19</v>
      </c>
      <c r="M675" s="152" t="s">
        <v>719</v>
      </c>
      <c r="N675" s="190"/>
    </row>
    <row r="676" spans="1:15">
      <c r="A676" s="7">
        <f>ROWS($A$3:A676)</f>
        <v>674</v>
      </c>
      <c r="B676" s="22">
        <f>ROWS($B$412:B676)</f>
        <v>265</v>
      </c>
      <c r="C676" s="133"/>
      <c r="D676" s="134"/>
      <c r="E676" s="19" t="s">
        <v>720</v>
      </c>
      <c r="F676" s="174" t="s">
        <v>721</v>
      </c>
      <c r="G676" s="18"/>
      <c r="H676" s="133" t="s">
        <v>7</v>
      </c>
      <c r="I676" s="142" t="s">
        <v>722</v>
      </c>
      <c r="J676" s="143">
        <v>38686</v>
      </c>
      <c r="K676" s="144">
        <f t="shared" ca="1" si="11"/>
        <v>17</v>
      </c>
      <c r="L676" s="145" t="s">
        <v>24</v>
      </c>
      <c r="M676" s="149" t="s">
        <v>751</v>
      </c>
      <c r="N676" s="190"/>
    </row>
    <row r="677" spans="1:15">
      <c r="A677" s="7">
        <f>ROWS($A$3:A677)</f>
        <v>675</v>
      </c>
      <c r="B677" s="22">
        <f>ROWS($B$412:B677)</f>
        <v>266</v>
      </c>
      <c r="C677" s="133"/>
      <c r="D677" s="134"/>
      <c r="E677" s="19" t="s">
        <v>723</v>
      </c>
      <c r="F677" s="174" t="s">
        <v>724</v>
      </c>
      <c r="G677" s="18" t="s">
        <v>17</v>
      </c>
      <c r="H677" s="18"/>
      <c r="I677" s="142" t="s">
        <v>722</v>
      </c>
      <c r="J677" s="143">
        <v>40432</v>
      </c>
      <c r="K677" s="144">
        <f t="shared" ca="1" si="11"/>
        <v>12</v>
      </c>
      <c r="L677" s="145" t="s">
        <v>38</v>
      </c>
      <c r="M677" s="149" t="s">
        <v>751</v>
      </c>
      <c r="N677" s="190"/>
    </row>
    <row r="678" spans="1:15">
      <c r="A678" s="7">
        <f>ROWS($A$3:A678)</f>
        <v>676</v>
      </c>
      <c r="B678" s="22">
        <f>ROWS($B$412:B678)</f>
        <v>267</v>
      </c>
      <c r="C678" s="133"/>
      <c r="D678" s="134"/>
      <c r="E678" s="19" t="s">
        <v>725</v>
      </c>
      <c r="F678" s="174" t="s">
        <v>726</v>
      </c>
      <c r="G678" s="18" t="s">
        <v>17</v>
      </c>
      <c r="H678" s="18"/>
      <c r="I678" s="142" t="s">
        <v>722</v>
      </c>
      <c r="J678" s="143">
        <v>43143</v>
      </c>
      <c r="K678" s="144">
        <f t="shared" ca="1" si="11"/>
        <v>4</v>
      </c>
      <c r="L678" s="145" t="s">
        <v>51</v>
      </c>
      <c r="M678" s="153" t="s">
        <v>798</v>
      </c>
      <c r="N678" s="190"/>
    </row>
    <row r="679" spans="1:15">
      <c r="A679" s="7">
        <f>ROWS($A$3:A679)</f>
        <v>677</v>
      </c>
      <c r="B679" s="22">
        <f>ROWS($B$412:B679)</f>
        <v>268</v>
      </c>
      <c r="C679" s="133"/>
      <c r="D679" s="134"/>
      <c r="E679" s="19" t="s">
        <v>727</v>
      </c>
      <c r="F679" s="174" t="s">
        <v>728</v>
      </c>
      <c r="G679" s="18" t="s">
        <v>17</v>
      </c>
      <c r="H679" s="18"/>
      <c r="I679" s="142" t="s">
        <v>722</v>
      </c>
      <c r="J679" s="143">
        <v>43963</v>
      </c>
      <c r="K679" s="144">
        <f t="shared" ca="1" si="11"/>
        <v>2</v>
      </c>
      <c r="L679" s="145" t="s">
        <v>51</v>
      </c>
      <c r="M679" s="153" t="s">
        <v>798</v>
      </c>
      <c r="N679" s="190"/>
    </row>
    <row r="680" spans="1:15">
      <c r="A680" s="7">
        <f>ROWS($A$3:A680)</f>
        <v>678</v>
      </c>
      <c r="B680" s="22">
        <f>ROWS($B$412:B680)</f>
        <v>269</v>
      </c>
      <c r="C680" s="133">
        <v>73</v>
      </c>
      <c r="D680" s="19" t="s">
        <v>2538</v>
      </c>
      <c r="E680" s="176" t="s">
        <v>2539</v>
      </c>
      <c r="F680" s="175" t="s">
        <v>2540</v>
      </c>
      <c r="G680" s="18" t="s">
        <v>17</v>
      </c>
      <c r="H680" s="18"/>
      <c r="I680" s="191" t="s">
        <v>2541</v>
      </c>
      <c r="J680" s="143">
        <v>34423</v>
      </c>
      <c r="K680" s="144">
        <f t="shared" ca="1" si="11"/>
        <v>28</v>
      </c>
      <c r="L680" s="192" t="s">
        <v>19</v>
      </c>
      <c r="M680" s="192" t="s">
        <v>42</v>
      </c>
      <c r="N680" s="190"/>
    </row>
    <row r="681" spans="1:15">
      <c r="A681" s="7">
        <f>ROWS($A$3:A681)</f>
        <v>679</v>
      </c>
      <c r="B681" s="22">
        <f>ROWS($B$412:B681)</f>
        <v>270</v>
      </c>
      <c r="C681" s="133"/>
      <c r="D681" s="19"/>
      <c r="E681" s="177" t="s">
        <v>2542</v>
      </c>
      <c r="F681" s="174" t="s">
        <v>2404</v>
      </c>
      <c r="G681" s="18"/>
      <c r="H681" s="133" t="s">
        <v>7</v>
      </c>
      <c r="I681" s="191" t="s">
        <v>23</v>
      </c>
      <c r="J681" s="143">
        <v>32645</v>
      </c>
      <c r="K681" s="144">
        <f t="shared" ca="1" si="11"/>
        <v>33</v>
      </c>
      <c r="L681" s="192" t="s">
        <v>19</v>
      </c>
      <c r="M681" s="192" t="s">
        <v>42</v>
      </c>
      <c r="N681" s="190"/>
    </row>
    <row r="682" spans="1:15">
      <c r="A682" s="7">
        <f>ROWS($A$3:A682)</f>
        <v>680</v>
      </c>
      <c r="B682" s="22">
        <f>ROWS($B$412:B682)</f>
        <v>271</v>
      </c>
      <c r="C682" s="133"/>
      <c r="D682" s="19"/>
      <c r="E682" s="176" t="s">
        <v>2543</v>
      </c>
      <c r="F682" s="174" t="s">
        <v>2544</v>
      </c>
      <c r="G682" s="18"/>
      <c r="H682" s="133" t="s">
        <v>7</v>
      </c>
      <c r="I682" s="191" t="s">
        <v>393</v>
      </c>
      <c r="J682" s="143">
        <v>41621</v>
      </c>
      <c r="K682" s="144">
        <f t="shared" ca="1" si="11"/>
        <v>8</v>
      </c>
      <c r="L682" s="192" t="s">
        <v>38</v>
      </c>
      <c r="M682" s="149" t="s">
        <v>751</v>
      </c>
      <c r="N682" s="190"/>
    </row>
    <row r="683" spans="1:15">
      <c r="A683" s="7">
        <f>ROWS($A$3:A683)</f>
        <v>681</v>
      </c>
      <c r="B683" s="22">
        <f>ROWS($B$412:B683)</f>
        <v>272</v>
      </c>
      <c r="C683" s="133"/>
      <c r="D683" s="19"/>
      <c r="E683" s="177" t="s">
        <v>2545</v>
      </c>
      <c r="F683" s="174" t="s">
        <v>2546</v>
      </c>
      <c r="G683" s="18" t="s">
        <v>17</v>
      </c>
      <c r="H683" s="18"/>
      <c r="I683" s="191" t="s">
        <v>393</v>
      </c>
      <c r="J683" s="143">
        <v>43917</v>
      </c>
      <c r="K683" s="144">
        <f t="shared" ca="1" si="11"/>
        <v>2</v>
      </c>
      <c r="L683" s="192" t="s">
        <v>51</v>
      </c>
      <c r="M683" s="153" t="s">
        <v>798</v>
      </c>
      <c r="N683" s="190"/>
    </row>
    <row r="684" spans="1:15">
      <c r="A684" s="7">
        <f>ROWS($A$3:A684)</f>
        <v>682</v>
      </c>
      <c r="B684" s="7">
        <f>ROWS($B$684:B684)</f>
        <v>1</v>
      </c>
      <c r="C684" s="179">
        <v>1</v>
      </c>
      <c r="D684" s="180" t="s">
        <v>735</v>
      </c>
      <c r="E684" s="28" t="s">
        <v>736</v>
      </c>
      <c r="F684" s="181" t="s">
        <v>737</v>
      </c>
      <c r="G684" s="326" t="s">
        <v>17</v>
      </c>
      <c r="H684" s="31"/>
      <c r="I684" s="179" t="s">
        <v>738</v>
      </c>
      <c r="J684" s="193" t="str">
        <f>MID(E684,7,2)&amp;"/"&amp;MID(E684,9,2)&amp;"/"&amp;MID(E684,11,2)</f>
        <v>09/02/54</v>
      </c>
      <c r="K684" s="194">
        <f t="shared" ca="1" si="11"/>
        <v>68</v>
      </c>
      <c r="L684" s="179" t="s">
        <v>24</v>
      </c>
      <c r="M684" s="179" t="s">
        <v>42</v>
      </c>
      <c r="N684" s="195"/>
      <c r="O684" s="196"/>
    </row>
    <row r="685" spans="1:15" ht="18" customHeight="1">
      <c r="A685" s="7">
        <f>ROWS($A$3:A685)</f>
        <v>683</v>
      </c>
      <c r="B685" s="7">
        <f>ROWS($B$684:B685)</f>
        <v>2</v>
      </c>
      <c r="C685" s="182"/>
      <c r="D685" s="183"/>
      <c r="E685" s="32" t="s">
        <v>739</v>
      </c>
      <c r="F685" s="33" t="s">
        <v>740</v>
      </c>
      <c r="G685" s="31"/>
      <c r="H685" s="179" t="s">
        <v>7</v>
      </c>
      <c r="I685" s="179" t="s">
        <v>23</v>
      </c>
      <c r="J685" s="193" t="str">
        <f>MID(E685,7,2)-40&amp;"/"&amp;MID(E685,9,2)&amp;"/"&amp;MID(E685,11,2)</f>
        <v>30/08/64</v>
      </c>
      <c r="K685" s="194">
        <f t="shared" ca="1" si="11"/>
        <v>58</v>
      </c>
      <c r="L685" s="182" t="s">
        <v>19</v>
      </c>
      <c r="M685" s="182" t="s">
        <v>42</v>
      </c>
      <c r="N685" s="197"/>
      <c r="O685" s="198"/>
    </row>
    <row r="686" spans="1:15">
      <c r="A686" s="7">
        <f>ROWS($A$3:A686)</f>
        <v>684</v>
      </c>
      <c r="B686" s="7">
        <f>ROWS($B$684:B686)</f>
        <v>3</v>
      </c>
      <c r="C686" s="179">
        <v>2</v>
      </c>
      <c r="D686" s="184" t="s">
        <v>741</v>
      </c>
      <c r="E686" s="28" t="s">
        <v>742</v>
      </c>
      <c r="F686" s="181" t="s">
        <v>743</v>
      </c>
      <c r="G686" s="327" t="s">
        <v>17</v>
      </c>
      <c r="H686" s="31"/>
      <c r="I686" s="179" t="s">
        <v>23</v>
      </c>
      <c r="J686" s="193">
        <v>24047</v>
      </c>
      <c r="K686" s="194">
        <f t="shared" ca="1" si="11"/>
        <v>57</v>
      </c>
      <c r="L686" s="179" t="s">
        <v>24</v>
      </c>
      <c r="M686" s="179" t="s">
        <v>42</v>
      </c>
      <c r="N686" s="199"/>
      <c r="O686" s="200"/>
    </row>
    <row r="687" spans="1:15">
      <c r="A687" s="7">
        <f>ROWS($A$3:A687)</f>
        <v>685</v>
      </c>
      <c r="B687" s="7">
        <f>ROWS($B$684:B687)</f>
        <v>4</v>
      </c>
      <c r="C687" s="182"/>
      <c r="D687" s="183"/>
      <c r="E687" s="32" t="s">
        <v>744</v>
      </c>
      <c r="F687" s="185" t="s">
        <v>745</v>
      </c>
      <c r="G687" s="31"/>
      <c r="H687" s="182" t="s">
        <v>7</v>
      </c>
      <c r="I687" s="182" t="s">
        <v>746</v>
      </c>
      <c r="J687" s="193">
        <v>25562</v>
      </c>
      <c r="K687" s="194">
        <f t="shared" ca="1" si="11"/>
        <v>52</v>
      </c>
      <c r="L687" s="182" t="s">
        <v>24</v>
      </c>
      <c r="M687" s="182" t="s">
        <v>42</v>
      </c>
      <c r="N687" s="199"/>
      <c r="O687" s="200"/>
    </row>
    <row r="688" spans="1:15">
      <c r="A688" s="7">
        <f>ROWS($A$3:A688)</f>
        <v>686</v>
      </c>
      <c r="B688" s="7">
        <f>ROWS($B$684:B688)</f>
        <v>5</v>
      </c>
      <c r="C688" s="179"/>
      <c r="D688" s="184"/>
      <c r="E688" s="28" t="s">
        <v>747</v>
      </c>
      <c r="F688" s="29" t="s">
        <v>748</v>
      </c>
      <c r="G688" s="328" t="s">
        <v>17</v>
      </c>
      <c r="H688" s="31"/>
      <c r="I688" s="186" t="s">
        <v>50</v>
      </c>
      <c r="J688" s="193">
        <v>34416</v>
      </c>
      <c r="K688" s="194">
        <f t="shared" ca="1" si="11"/>
        <v>28</v>
      </c>
      <c r="L688" s="182" t="s">
        <v>19</v>
      </c>
      <c r="M688" s="179" t="s">
        <v>42</v>
      </c>
      <c r="N688" s="199"/>
      <c r="O688" s="200"/>
    </row>
    <row r="689" spans="1:15">
      <c r="A689" s="7">
        <f>ROWS($A$3:A689)</f>
        <v>687</v>
      </c>
      <c r="B689" s="7">
        <f>ROWS($B$684:B689)</f>
        <v>6</v>
      </c>
      <c r="C689" s="182"/>
      <c r="D689" s="183"/>
      <c r="E689" s="32" t="s">
        <v>749</v>
      </c>
      <c r="F689" s="33" t="s">
        <v>750</v>
      </c>
      <c r="G689" s="327" t="s">
        <v>17</v>
      </c>
      <c r="H689" s="31"/>
      <c r="I689" s="179" t="s">
        <v>50</v>
      </c>
      <c r="J689" s="193">
        <v>35877</v>
      </c>
      <c r="K689" s="194">
        <f t="shared" ca="1" si="11"/>
        <v>24</v>
      </c>
      <c r="L689" s="182" t="s">
        <v>19</v>
      </c>
      <c r="M689" s="182" t="s">
        <v>751</v>
      </c>
      <c r="N689" s="199"/>
      <c r="O689" s="200"/>
    </row>
    <row r="690" spans="1:15">
      <c r="A690" s="7">
        <f>ROWS($A$3:A690)</f>
        <v>688</v>
      </c>
      <c r="B690" s="7">
        <f>ROWS($B$684:B690)</f>
        <v>7</v>
      </c>
      <c r="C690" s="179"/>
      <c r="D690" s="184"/>
      <c r="E690" s="28" t="s">
        <v>752</v>
      </c>
      <c r="F690" s="29" t="s">
        <v>753</v>
      </c>
      <c r="G690" s="327" t="s">
        <v>17</v>
      </c>
      <c r="H690" s="31"/>
      <c r="I690" s="179" t="s">
        <v>50</v>
      </c>
      <c r="J690" s="193">
        <v>36640</v>
      </c>
      <c r="K690" s="194">
        <f t="shared" ca="1" si="11"/>
        <v>22</v>
      </c>
      <c r="L690" s="179" t="s">
        <v>24</v>
      </c>
      <c r="M690" s="179" t="s">
        <v>42</v>
      </c>
      <c r="N690" s="199"/>
      <c r="O690" s="200"/>
    </row>
    <row r="691" spans="1:15">
      <c r="A691" s="7">
        <f>ROWS($A$3:A691)</f>
        <v>689</v>
      </c>
      <c r="B691" s="7">
        <f>ROWS($B$684:B691)</f>
        <v>8</v>
      </c>
      <c r="C691" s="179"/>
      <c r="D691" s="184"/>
      <c r="E691" s="28" t="s">
        <v>754</v>
      </c>
      <c r="F691" s="29" t="s">
        <v>755</v>
      </c>
      <c r="G691" s="327" t="s">
        <v>17</v>
      </c>
      <c r="H691" s="31"/>
      <c r="I691" s="179" t="s">
        <v>756</v>
      </c>
      <c r="J691" s="193" t="str">
        <f>MID(E691,7,2)&amp;"/"&amp;MID(E691,9,2)&amp;"/"&amp;MID(E691,11,2)</f>
        <v>20/03/07</v>
      </c>
      <c r="K691" s="194">
        <f t="shared" ca="1" si="11"/>
        <v>15</v>
      </c>
      <c r="L691" s="182" t="s">
        <v>113</v>
      </c>
      <c r="M691" s="182" t="s">
        <v>751</v>
      </c>
      <c r="N691" s="199"/>
      <c r="O691" s="200"/>
    </row>
    <row r="692" spans="1:15">
      <c r="A692" s="7">
        <f>ROWS($A$3:A692)</f>
        <v>690</v>
      </c>
      <c r="B692" s="7">
        <f>ROWS($B$684:B692)</f>
        <v>9</v>
      </c>
      <c r="C692" s="182">
        <v>3</v>
      </c>
      <c r="D692" s="183" t="s">
        <v>757</v>
      </c>
      <c r="E692" s="32" t="s">
        <v>758</v>
      </c>
      <c r="F692" s="187" t="s">
        <v>759</v>
      </c>
      <c r="G692" s="329" t="s">
        <v>17</v>
      </c>
      <c r="H692" s="31"/>
      <c r="I692" s="179" t="s">
        <v>50</v>
      </c>
      <c r="J692" s="193" t="str">
        <f>MID(E692,7,2)&amp;"/"&amp;MID(E692,9,2)&amp;"/"&amp;MID(E692,11,2)</f>
        <v>05/11/87</v>
      </c>
      <c r="K692" s="194">
        <f t="shared" ca="1" si="11"/>
        <v>35</v>
      </c>
      <c r="L692" s="182" t="s">
        <v>19</v>
      </c>
      <c r="M692" s="182" t="s">
        <v>42</v>
      </c>
      <c r="N692" s="199"/>
      <c r="O692" s="200"/>
    </row>
    <row r="693" spans="1:15">
      <c r="A693" s="7">
        <f>ROWS($A$3:A693)</f>
        <v>691</v>
      </c>
      <c r="B693" s="7">
        <f>ROWS($B$684:B693)</f>
        <v>10</v>
      </c>
      <c r="C693" s="179"/>
      <c r="D693" s="184"/>
      <c r="E693" s="28" t="s">
        <v>760</v>
      </c>
      <c r="F693" s="29" t="s">
        <v>761</v>
      </c>
      <c r="G693" s="31"/>
      <c r="H693" s="179" t="s">
        <v>7</v>
      </c>
      <c r="I693" s="201" t="s">
        <v>81</v>
      </c>
      <c r="J693" s="193" t="str">
        <f>MID(E693,7,2)-40&amp;"/"&amp;MID(E693,9,2)&amp;"/"&amp;MID(E693,11,2)</f>
        <v>23/04/89</v>
      </c>
      <c r="K693" s="194">
        <f t="shared" ca="1" si="11"/>
        <v>33</v>
      </c>
      <c r="L693" s="182" t="s">
        <v>19</v>
      </c>
      <c r="M693" s="179" t="s">
        <v>42</v>
      </c>
      <c r="N693" s="199"/>
      <c r="O693" s="200"/>
    </row>
    <row r="694" spans="1:15">
      <c r="A694" s="7">
        <f>ROWS($A$3:A694)</f>
        <v>692</v>
      </c>
      <c r="B694" s="7">
        <f>ROWS($B$684:B694)</f>
        <v>11</v>
      </c>
      <c r="C694" s="182"/>
      <c r="D694" s="183"/>
      <c r="E694" s="32" t="s">
        <v>762</v>
      </c>
      <c r="F694" s="33" t="s">
        <v>763</v>
      </c>
      <c r="G694" s="330" t="s">
        <v>17</v>
      </c>
      <c r="H694" s="31"/>
      <c r="I694" s="188" t="s">
        <v>50</v>
      </c>
      <c r="J694" s="193" t="str">
        <f>MID(E694,7,2)&amp;"/"&amp;MID(E694,9,2)&amp;"/"&amp;MID(E694,11,2)</f>
        <v>31/05/11</v>
      </c>
      <c r="K694" s="194">
        <f t="shared" ca="1" si="11"/>
        <v>11</v>
      </c>
      <c r="L694" s="182" t="s">
        <v>38</v>
      </c>
      <c r="M694" s="182" t="s">
        <v>751</v>
      </c>
      <c r="N694" s="199"/>
      <c r="O694" s="200"/>
    </row>
    <row r="695" spans="1:15">
      <c r="A695" s="7">
        <f>ROWS($A$3:A695)</f>
        <v>693</v>
      </c>
      <c r="B695" s="7">
        <f>ROWS($B$684:B695)</f>
        <v>12</v>
      </c>
      <c r="C695" s="179"/>
      <c r="D695" s="184"/>
      <c r="E695" s="28" t="s">
        <v>764</v>
      </c>
      <c r="F695" s="29" t="s">
        <v>765</v>
      </c>
      <c r="G695" s="31"/>
      <c r="H695" s="179" t="s">
        <v>7</v>
      </c>
      <c r="I695" s="179" t="s">
        <v>50</v>
      </c>
      <c r="J695" s="193" t="str">
        <f>MID(E695,7,2)-40&amp;"/"&amp;MID(E695,9,2)&amp;"/"&amp;MID(E695,11,2)</f>
        <v>6/04/13</v>
      </c>
      <c r="K695" s="194">
        <f t="shared" ca="1" si="11"/>
        <v>9</v>
      </c>
      <c r="L695" s="179" t="s">
        <v>38</v>
      </c>
      <c r="M695" s="182" t="s">
        <v>751</v>
      </c>
      <c r="N695" s="199"/>
      <c r="O695" s="200"/>
    </row>
    <row r="696" spans="1:15">
      <c r="A696" s="7">
        <f>ROWS($A$3:A696)</f>
        <v>694</v>
      </c>
      <c r="B696" s="7">
        <f>ROWS($B$684:B696)</f>
        <v>13</v>
      </c>
      <c r="C696" s="182">
        <v>4</v>
      </c>
      <c r="D696" s="183" t="s">
        <v>766</v>
      </c>
      <c r="E696" s="32" t="s">
        <v>767</v>
      </c>
      <c r="F696" s="189" t="s">
        <v>768</v>
      </c>
      <c r="G696" s="331" t="s">
        <v>17</v>
      </c>
      <c r="H696" s="31"/>
      <c r="I696" s="179" t="s">
        <v>23</v>
      </c>
      <c r="J696" s="193" t="str">
        <f>MID(E696,7,2)&amp;"/"&amp;MID(E696,9,2)&amp;"/"&amp;MID(E696,11,2)</f>
        <v>27/10/50</v>
      </c>
      <c r="K696" s="194">
        <f t="shared" ca="1" si="11"/>
        <v>72</v>
      </c>
      <c r="L696" s="182" t="s">
        <v>24</v>
      </c>
      <c r="M696" s="182" t="s">
        <v>42</v>
      </c>
      <c r="N696" s="199"/>
      <c r="O696" s="200"/>
    </row>
    <row r="697" spans="1:15">
      <c r="A697" s="7">
        <f>ROWS($A$3:A697)</f>
        <v>695</v>
      </c>
      <c r="B697" s="7">
        <f>ROWS($B$684:B697)</f>
        <v>14</v>
      </c>
      <c r="C697" s="179"/>
      <c r="D697" s="184"/>
      <c r="E697" s="28" t="s">
        <v>769</v>
      </c>
      <c r="F697" s="29" t="s">
        <v>770</v>
      </c>
      <c r="G697" s="31"/>
      <c r="H697" s="179" t="s">
        <v>7</v>
      </c>
      <c r="I697" s="179" t="s">
        <v>771</v>
      </c>
      <c r="J697" s="193" t="str">
        <f>MID(E697,7,2)-40&amp;"/"&amp;MID(E697,9,2)&amp;"/"&amp;MID(E697,11,2)</f>
        <v>22/02/52</v>
      </c>
      <c r="K697" s="194">
        <f t="shared" ca="1" si="11"/>
        <v>70</v>
      </c>
      <c r="L697" s="182" t="s">
        <v>113</v>
      </c>
      <c r="M697" s="179" t="s">
        <v>772</v>
      </c>
      <c r="N697" s="199"/>
      <c r="O697" s="200"/>
    </row>
    <row r="698" spans="1:15">
      <c r="A698" s="7">
        <f>ROWS($A$3:A698)</f>
        <v>696</v>
      </c>
      <c r="B698" s="7">
        <f>ROWS($B$684:B698)</f>
        <v>15</v>
      </c>
      <c r="C698" s="182">
        <v>5</v>
      </c>
      <c r="D698" s="183" t="s">
        <v>773</v>
      </c>
      <c r="E698" s="32" t="s">
        <v>774</v>
      </c>
      <c r="F698" s="189" t="s">
        <v>775</v>
      </c>
      <c r="G698" s="331" t="s">
        <v>17</v>
      </c>
      <c r="H698" s="31"/>
      <c r="I698" s="179" t="s">
        <v>23</v>
      </c>
      <c r="J698" s="193" t="str">
        <f>MID(E698,7,2)&amp;"/"&amp;MID(E698,9,2)&amp;"/"&amp;MID(E698,11,2)</f>
        <v>30/04/77</v>
      </c>
      <c r="K698" s="194">
        <f t="shared" ca="1" si="11"/>
        <v>45</v>
      </c>
      <c r="L698" s="182" t="s">
        <v>19</v>
      </c>
      <c r="M698" s="182" t="s">
        <v>42</v>
      </c>
      <c r="N698" s="199"/>
      <c r="O698" s="200"/>
    </row>
    <row r="699" spans="1:15">
      <c r="A699" s="7">
        <f>ROWS($A$3:A699)</f>
        <v>697</v>
      </c>
      <c r="B699" s="7">
        <f>ROWS($B$684:B699)</f>
        <v>16</v>
      </c>
      <c r="C699" s="179"/>
      <c r="D699" s="184"/>
      <c r="E699" s="32" t="s">
        <v>776</v>
      </c>
      <c r="F699" s="29" t="s">
        <v>777</v>
      </c>
      <c r="G699" s="31"/>
      <c r="H699" s="179" t="s">
        <v>7</v>
      </c>
      <c r="I699" s="179" t="s">
        <v>778</v>
      </c>
      <c r="J699" s="193" t="str">
        <f>MID(E699,7,2)&amp;"/"&amp;MID(E699,9,2)&amp;"/"&amp;MID(E699,11,2)</f>
        <v>55/11/76</v>
      </c>
      <c r="K699" s="194" t="e">
        <f t="shared" ca="1" si="11"/>
        <v>#VALUE!</v>
      </c>
      <c r="L699" s="179" t="s">
        <v>98</v>
      </c>
      <c r="M699" s="179" t="s">
        <v>78</v>
      </c>
      <c r="N699" s="199"/>
      <c r="O699" s="200"/>
    </row>
    <row r="700" spans="1:15">
      <c r="A700" s="7">
        <f>ROWS($A$3:A700)</f>
        <v>698</v>
      </c>
      <c r="B700" s="7">
        <f>ROWS($B$684:B700)</f>
        <v>17</v>
      </c>
      <c r="C700" s="182"/>
      <c r="D700" s="183"/>
      <c r="E700" s="32" t="s">
        <v>779</v>
      </c>
      <c r="F700" s="185" t="s">
        <v>780</v>
      </c>
      <c r="G700" s="31"/>
      <c r="H700" s="182" t="s">
        <v>7</v>
      </c>
      <c r="I700" s="182" t="s">
        <v>23</v>
      </c>
      <c r="J700" s="193">
        <v>38394</v>
      </c>
      <c r="K700" s="194">
        <f t="shared" ca="1" si="11"/>
        <v>17</v>
      </c>
      <c r="L700" s="182" t="s">
        <v>24</v>
      </c>
      <c r="M700" s="182" t="s">
        <v>751</v>
      </c>
      <c r="N700" s="199"/>
      <c r="O700" s="200"/>
    </row>
    <row r="701" spans="1:15">
      <c r="A701" s="7">
        <f>ROWS($A$3:A701)</f>
        <v>699</v>
      </c>
      <c r="B701" s="7">
        <f>ROWS($B$684:B701)</f>
        <v>18</v>
      </c>
      <c r="C701" s="179"/>
      <c r="D701" s="184"/>
      <c r="E701" s="28" t="s">
        <v>781</v>
      </c>
      <c r="F701" s="29" t="s">
        <v>782</v>
      </c>
      <c r="G701" s="327" t="s">
        <v>17</v>
      </c>
      <c r="H701" s="31"/>
      <c r="I701" s="179" t="s">
        <v>23</v>
      </c>
      <c r="J701" s="193">
        <v>40083</v>
      </c>
      <c r="K701" s="194">
        <f t="shared" ca="1" si="11"/>
        <v>13</v>
      </c>
      <c r="L701" s="182" t="s">
        <v>113</v>
      </c>
      <c r="M701" s="182" t="s">
        <v>751</v>
      </c>
      <c r="N701" s="199"/>
      <c r="O701" s="200"/>
    </row>
    <row r="702" spans="1:15">
      <c r="A702" s="7">
        <f>ROWS($A$3:A702)</f>
        <v>700</v>
      </c>
      <c r="B702" s="7">
        <f>ROWS($B$684:B702)</f>
        <v>19</v>
      </c>
      <c r="C702" s="182"/>
      <c r="D702" s="183"/>
      <c r="E702" s="32" t="s">
        <v>783</v>
      </c>
      <c r="F702" s="33" t="s">
        <v>784</v>
      </c>
      <c r="G702" s="31"/>
      <c r="H702" s="182" t="s">
        <v>7</v>
      </c>
      <c r="I702" s="182" t="s">
        <v>23</v>
      </c>
      <c r="J702" s="193">
        <v>41469</v>
      </c>
      <c r="K702" s="194">
        <f t="shared" ca="1" si="11"/>
        <v>9</v>
      </c>
      <c r="L702" s="182" t="s">
        <v>38</v>
      </c>
      <c r="M702" s="182" t="s">
        <v>751</v>
      </c>
      <c r="N702" s="199"/>
      <c r="O702" s="200"/>
    </row>
    <row r="703" spans="1:15">
      <c r="A703" s="7">
        <f>ROWS($A$3:A703)</f>
        <v>701</v>
      </c>
      <c r="B703" s="7">
        <f>ROWS($B$684:B703)</f>
        <v>20</v>
      </c>
      <c r="C703" s="179">
        <v>6</v>
      </c>
      <c r="D703" s="184" t="s">
        <v>785</v>
      </c>
      <c r="E703" s="28" t="s">
        <v>786</v>
      </c>
      <c r="F703" s="202" t="s">
        <v>787</v>
      </c>
      <c r="G703" s="327" t="s">
        <v>17</v>
      </c>
      <c r="H703" s="31"/>
      <c r="I703" s="179" t="s">
        <v>23</v>
      </c>
      <c r="J703" s="193" t="str">
        <f>MID(E703,7,2)&amp;"/"&amp;MID(E703,9,2)&amp;"/"&amp;MID(E703,11,2)</f>
        <v>04/03/77</v>
      </c>
      <c r="K703" s="194">
        <f t="shared" ca="1" si="11"/>
        <v>45</v>
      </c>
      <c r="L703" s="182" t="s">
        <v>19</v>
      </c>
      <c r="M703" s="179" t="s">
        <v>42</v>
      </c>
      <c r="N703" s="199"/>
      <c r="O703" s="200"/>
    </row>
    <row r="704" spans="1:15">
      <c r="A704" s="7">
        <f>ROWS($A$3:A704)</f>
        <v>702</v>
      </c>
      <c r="B704" s="7">
        <f>ROWS($B$684:B704)</f>
        <v>21</v>
      </c>
      <c r="C704" s="182"/>
      <c r="D704" s="183"/>
      <c r="E704" s="32" t="s">
        <v>788</v>
      </c>
      <c r="F704" s="203" t="s">
        <v>789</v>
      </c>
      <c r="G704" s="31"/>
      <c r="H704" s="182" t="s">
        <v>7</v>
      </c>
      <c r="I704" s="204" t="s">
        <v>81</v>
      </c>
      <c r="J704" s="193">
        <v>29387</v>
      </c>
      <c r="K704" s="194">
        <f t="shared" ca="1" si="11"/>
        <v>42</v>
      </c>
      <c r="L704" s="182" t="s">
        <v>19</v>
      </c>
      <c r="M704" s="182" t="s">
        <v>42</v>
      </c>
      <c r="N704" s="199"/>
      <c r="O704" s="200"/>
    </row>
    <row r="705" spans="1:15">
      <c r="A705" s="7">
        <f>ROWS($A$3:A705)</f>
        <v>703</v>
      </c>
      <c r="B705" s="7">
        <f>ROWS($B$684:B705)</f>
        <v>22</v>
      </c>
      <c r="C705" s="179"/>
      <c r="D705" s="184"/>
      <c r="E705" s="28" t="s">
        <v>790</v>
      </c>
      <c r="F705" s="29" t="s">
        <v>791</v>
      </c>
      <c r="G705" s="327" t="s">
        <v>17</v>
      </c>
      <c r="H705" s="31"/>
      <c r="I705" s="179" t="s">
        <v>23</v>
      </c>
      <c r="J705" s="193">
        <v>37760</v>
      </c>
      <c r="K705" s="194">
        <f t="shared" ref="K705:K768" ca="1" si="12">ROUNDDOWN(YEARFRAC(J705,TODAY(),1),0)</f>
        <v>19</v>
      </c>
      <c r="L705" s="182" t="s">
        <v>19</v>
      </c>
      <c r="M705" s="182" t="s">
        <v>751</v>
      </c>
      <c r="N705" s="199"/>
      <c r="O705" s="200"/>
    </row>
    <row r="706" spans="1:15">
      <c r="A706" s="7">
        <f>ROWS($A$3:A706)</f>
        <v>704</v>
      </c>
      <c r="B706" s="7">
        <f>ROWS($B$684:B706)</f>
        <v>23</v>
      </c>
      <c r="C706" s="182"/>
      <c r="D706" s="183"/>
      <c r="E706" s="32" t="s">
        <v>792</v>
      </c>
      <c r="F706" s="33" t="s">
        <v>793</v>
      </c>
      <c r="G706" s="31"/>
      <c r="H706" s="179" t="s">
        <v>7</v>
      </c>
      <c r="I706" s="182" t="s">
        <v>23</v>
      </c>
      <c r="J706" s="193" t="str">
        <f>MID(E706,7,2)-40&amp;"/"&amp;MID(E706,9,2)&amp;"/"&amp;MID(E706,11,2)</f>
        <v>16/10/05</v>
      </c>
      <c r="K706" s="194">
        <f t="shared" ca="1" si="12"/>
        <v>17</v>
      </c>
      <c r="L706" s="205" t="s">
        <v>24</v>
      </c>
      <c r="M706" s="182" t="s">
        <v>751</v>
      </c>
      <c r="N706" s="199"/>
      <c r="O706" s="200"/>
    </row>
    <row r="707" spans="1:15">
      <c r="A707" s="7">
        <f>ROWS($A$3:A707)</f>
        <v>705</v>
      </c>
      <c r="B707" s="7">
        <f>ROWS($B$684:B707)</f>
        <v>24</v>
      </c>
      <c r="C707" s="179"/>
      <c r="D707" s="184"/>
      <c r="E707" s="28" t="s">
        <v>794</v>
      </c>
      <c r="F707" s="48" t="s">
        <v>795</v>
      </c>
      <c r="G707" s="31"/>
      <c r="H707" s="179" t="s">
        <v>7</v>
      </c>
      <c r="I707" s="179" t="s">
        <v>23</v>
      </c>
      <c r="J707" s="193">
        <v>40449</v>
      </c>
      <c r="K707" s="194">
        <f t="shared" ca="1" si="12"/>
        <v>12</v>
      </c>
      <c r="L707" s="179" t="s">
        <v>38</v>
      </c>
      <c r="M707" s="182" t="s">
        <v>751</v>
      </c>
      <c r="N707" s="199"/>
      <c r="O707" s="200"/>
    </row>
    <row r="708" spans="1:15">
      <c r="A708" s="7">
        <f>ROWS($A$3:A708)</f>
        <v>706</v>
      </c>
      <c r="B708" s="7">
        <f>ROWS($B$684:B708)</f>
        <v>25</v>
      </c>
      <c r="C708" s="182"/>
      <c r="D708" s="183"/>
      <c r="E708" s="32" t="s">
        <v>796</v>
      </c>
      <c r="F708" s="33" t="s">
        <v>797</v>
      </c>
      <c r="G708" s="31"/>
      <c r="H708" s="179" t="s">
        <v>7</v>
      </c>
      <c r="I708" s="182" t="s">
        <v>50</v>
      </c>
      <c r="J708" s="193" t="str">
        <f>MID(E708,7,2)-40&amp;"/"&amp;MID(E708,9,2)&amp;"/"&amp;MID(E708,11,2)</f>
        <v>18/04/16</v>
      </c>
      <c r="K708" s="194">
        <f t="shared" ca="1" si="12"/>
        <v>6</v>
      </c>
      <c r="L708" s="182" t="s">
        <v>51</v>
      </c>
      <c r="M708" s="182" t="s">
        <v>798</v>
      </c>
      <c r="N708" s="199"/>
      <c r="O708" s="200"/>
    </row>
    <row r="709" spans="1:15">
      <c r="A709" s="7">
        <f>ROWS($A$3:A709)</f>
        <v>707</v>
      </c>
      <c r="B709" s="7">
        <f>ROWS($B$684:B709)</f>
        <v>26</v>
      </c>
      <c r="C709" s="179">
        <v>7</v>
      </c>
      <c r="D709" s="184" t="s">
        <v>799</v>
      </c>
      <c r="E709" s="28" t="s">
        <v>800</v>
      </c>
      <c r="F709" s="181" t="s">
        <v>801</v>
      </c>
      <c r="G709" s="327" t="s">
        <v>17</v>
      </c>
      <c r="H709" s="31"/>
      <c r="I709" s="179" t="s">
        <v>23</v>
      </c>
      <c r="J709" s="193">
        <v>15619</v>
      </c>
      <c r="K709" s="194">
        <f t="shared" ca="1" si="12"/>
        <v>80</v>
      </c>
      <c r="L709" s="179" t="s">
        <v>24</v>
      </c>
      <c r="M709" s="179" t="s">
        <v>772</v>
      </c>
      <c r="N709" s="199"/>
      <c r="O709" s="200"/>
    </row>
    <row r="710" spans="1:15">
      <c r="A710" s="7">
        <f>ROWS($A$3:A710)</f>
        <v>708</v>
      </c>
      <c r="B710" s="7">
        <f>ROWS($B$684:B710)</f>
        <v>27</v>
      </c>
      <c r="C710" s="182"/>
      <c r="D710" s="183"/>
      <c r="E710" s="32" t="s">
        <v>802</v>
      </c>
      <c r="F710" s="33" t="s">
        <v>803</v>
      </c>
      <c r="G710" s="31"/>
      <c r="H710" s="182" t="s">
        <v>7</v>
      </c>
      <c r="I710" s="182" t="s">
        <v>804</v>
      </c>
      <c r="J710" s="193">
        <v>17887</v>
      </c>
      <c r="K710" s="194">
        <f t="shared" ca="1" si="12"/>
        <v>73</v>
      </c>
      <c r="L710" s="182" t="s">
        <v>24</v>
      </c>
      <c r="M710" s="179" t="s">
        <v>772</v>
      </c>
      <c r="N710" s="199"/>
      <c r="O710" s="200"/>
    </row>
    <row r="711" spans="1:15">
      <c r="A711" s="7">
        <f>ROWS($A$3:A711)</f>
        <v>709</v>
      </c>
      <c r="B711" s="7">
        <f>ROWS($B$684:B711)</f>
        <v>28</v>
      </c>
      <c r="C711" s="182">
        <v>8</v>
      </c>
      <c r="D711" s="183" t="s">
        <v>805</v>
      </c>
      <c r="E711" s="32" t="s">
        <v>806</v>
      </c>
      <c r="F711" s="189" t="s">
        <v>2499</v>
      </c>
      <c r="G711" s="331" t="s">
        <v>17</v>
      </c>
      <c r="H711" s="31"/>
      <c r="I711" s="182" t="s">
        <v>23</v>
      </c>
      <c r="J711" s="193">
        <v>31513</v>
      </c>
      <c r="K711" s="194">
        <f t="shared" ca="1" si="12"/>
        <v>36</v>
      </c>
      <c r="L711" s="182" t="s">
        <v>19</v>
      </c>
      <c r="M711" s="205" t="s">
        <v>342</v>
      </c>
      <c r="N711" s="199"/>
      <c r="O711" s="200"/>
    </row>
    <row r="712" spans="1:15">
      <c r="A712" s="7">
        <f>ROWS($A$3:A712)</f>
        <v>710</v>
      </c>
      <c r="B712" s="7">
        <f>ROWS($B$684:B712)</f>
        <v>29</v>
      </c>
      <c r="C712" s="179"/>
      <c r="D712" s="184"/>
      <c r="E712" s="28" t="s">
        <v>808</v>
      </c>
      <c r="F712" s="48" t="s">
        <v>809</v>
      </c>
      <c r="G712" s="31"/>
      <c r="H712" s="179" t="s">
        <v>7</v>
      </c>
      <c r="I712" s="179" t="s">
        <v>810</v>
      </c>
      <c r="J712" s="193">
        <v>32030</v>
      </c>
      <c r="K712" s="194">
        <f t="shared" ca="1" si="12"/>
        <v>35</v>
      </c>
      <c r="L712" s="182" t="s">
        <v>19</v>
      </c>
      <c r="M712" s="179" t="s">
        <v>42</v>
      </c>
      <c r="N712" s="199"/>
      <c r="O712" s="200"/>
    </row>
    <row r="713" spans="1:15">
      <c r="A713" s="7">
        <f>ROWS($A$3:A713)</f>
        <v>711</v>
      </c>
      <c r="B713" s="7">
        <f>ROWS($B$684:B713)</f>
        <v>30</v>
      </c>
      <c r="C713" s="182"/>
      <c r="D713" s="183"/>
      <c r="E713" s="32" t="s">
        <v>811</v>
      </c>
      <c r="F713" s="33" t="s">
        <v>812</v>
      </c>
      <c r="G713" s="31"/>
      <c r="H713" s="182" t="s">
        <v>7</v>
      </c>
      <c r="I713" s="182" t="s">
        <v>50</v>
      </c>
      <c r="J713" s="193">
        <v>41102</v>
      </c>
      <c r="K713" s="194">
        <f t="shared" ca="1" si="12"/>
        <v>10</v>
      </c>
      <c r="L713" s="182" t="s">
        <v>38</v>
      </c>
      <c r="M713" s="182" t="s">
        <v>751</v>
      </c>
      <c r="N713" s="199"/>
      <c r="O713" s="200"/>
    </row>
    <row r="714" spans="1:15">
      <c r="A714" s="7">
        <f>ROWS($A$3:A714)</f>
        <v>712</v>
      </c>
      <c r="B714" s="7">
        <f>ROWS($B$684:B714)</f>
        <v>31</v>
      </c>
      <c r="C714" s="179"/>
      <c r="D714" s="184"/>
      <c r="E714" s="28" t="s">
        <v>813</v>
      </c>
      <c r="F714" s="29" t="s">
        <v>814</v>
      </c>
      <c r="G714" s="31"/>
      <c r="H714" s="179" t="s">
        <v>7</v>
      </c>
      <c r="I714" s="179" t="s">
        <v>50</v>
      </c>
      <c r="J714" s="193">
        <v>42495</v>
      </c>
      <c r="K714" s="194">
        <f t="shared" ca="1" si="12"/>
        <v>6</v>
      </c>
      <c r="L714" s="179" t="s">
        <v>51</v>
      </c>
      <c r="M714" s="182" t="s">
        <v>798</v>
      </c>
      <c r="N714" s="199"/>
      <c r="O714" s="200"/>
    </row>
    <row r="715" spans="1:15">
      <c r="A715" s="7">
        <f>ROWS($A$3:A715)</f>
        <v>713</v>
      </c>
      <c r="B715" s="7">
        <f>ROWS($B$684:B715)</f>
        <v>32</v>
      </c>
      <c r="C715" s="182"/>
      <c r="D715" s="183"/>
      <c r="E715" s="32" t="s">
        <v>815</v>
      </c>
      <c r="F715" s="33" t="s">
        <v>816</v>
      </c>
      <c r="G715" s="31"/>
      <c r="H715" s="182" t="s">
        <v>7</v>
      </c>
      <c r="I715" s="182" t="s">
        <v>50</v>
      </c>
      <c r="J715" s="193">
        <v>43101</v>
      </c>
      <c r="K715" s="194">
        <f t="shared" ca="1" si="12"/>
        <v>4</v>
      </c>
      <c r="L715" s="182" t="s">
        <v>51</v>
      </c>
      <c r="M715" s="182" t="s">
        <v>798</v>
      </c>
      <c r="N715" s="199"/>
      <c r="O715" s="200"/>
    </row>
    <row r="716" spans="1:15">
      <c r="A716" s="7">
        <f>ROWS($A$3:A716)</f>
        <v>714</v>
      </c>
      <c r="B716" s="7">
        <f>ROWS($B$684:B716)</f>
        <v>33</v>
      </c>
      <c r="C716" s="179">
        <v>9</v>
      </c>
      <c r="D716" s="184" t="s">
        <v>2323</v>
      </c>
      <c r="E716" s="28" t="s">
        <v>2324</v>
      </c>
      <c r="F716" s="202" t="s">
        <v>817</v>
      </c>
      <c r="G716" s="327" t="s">
        <v>17</v>
      </c>
      <c r="H716" s="31"/>
      <c r="I716" s="179" t="s">
        <v>23</v>
      </c>
      <c r="J716" s="193">
        <v>28920</v>
      </c>
      <c r="K716" s="194">
        <f t="shared" ca="1" si="12"/>
        <v>43</v>
      </c>
      <c r="L716" s="179" t="s">
        <v>46</v>
      </c>
      <c r="M716" s="179" t="s">
        <v>27</v>
      </c>
      <c r="N716" s="199"/>
      <c r="O716" s="200"/>
    </row>
    <row r="717" spans="1:15">
      <c r="A717" s="7">
        <f>ROWS($A$3:A717)</f>
        <v>715</v>
      </c>
      <c r="B717" s="7">
        <f>ROWS($B$684:B717)</f>
        <v>34</v>
      </c>
      <c r="C717" s="179">
        <v>10</v>
      </c>
      <c r="D717" s="184" t="s">
        <v>818</v>
      </c>
      <c r="E717" s="28" t="s">
        <v>819</v>
      </c>
      <c r="F717" s="202" t="s">
        <v>820</v>
      </c>
      <c r="G717" s="327" t="s">
        <v>17</v>
      </c>
      <c r="H717" s="31"/>
      <c r="I717" s="179" t="s">
        <v>23</v>
      </c>
      <c r="J717" s="193">
        <v>29177</v>
      </c>
      <c r="K717" s="194">
        <f t="shared" ca="1" si="12"/>
        <v>43</v>
      </c>
      <c r="L717" s="182" t="s">
        <v>19</v>
      </c>
      <c r="M717" s="179" t="s">
        <v>42</v>
      </c>
      <c r="N717" s="199"/>
      <c r="O717" s="200"/>
    </row>
    <row r="718" spans="1:15">
      <c r="A718" s="7">
        <f>ROWS($A$3:A718)</f>
        <v>716</v>
      </c>
      <c r="B718" s="7">
        <f>ROWS($B$684:B718)</f>
        <v>35</v>
      </c>
      <c r="C718" s="182"/>
      <c r="D718" s="183"/>
      <c r="E718" s="32" t="s">
        <v>821</v>
      </c>
      <c r="F718" s="185" t="s">
        <v>822</v>
      </c>
      <c r="G718" s="329" t="s">
        <v>17</v>
      </c>
      <c r="H718" s="31"/>
      <c r="I718" s="182" t="s">
        <v>191</v>
      </c>
      <c r="J718" s="193">
        <v>39083</v>
      </c>
      <c r="K718" s="194">
        <f t="shared" ca="1" si="12"/>
        <v>15</v>
      </c>
      <c r="L718" s="205" t="s">
        <v>24</v>
      </c>
      <c r="M718" s="182" t="s">
        <v>751</v>
      </c>
      <c r="N718" s="199"/>
      <c r="O718" s="200"/>
    </row>
    <row r="719" spans="1:15">
      <c r="A719" s="7">
        <f>ROWS($A$3:A719)</f>
        <v>717</v>
      </c>
      <c r="B719" s="7">
        <f>ROWS($B$684:B719)</f>
        <v>36</v>
      </c>
      <c r="C719" s="179"/>
      <c r="D719" s="184"/>
      <c r="E719" s="28" t="s">
        <v>823</v>
      </c>
      <c r="F719" s="29" t="s">
        <v>824</v>
      </c>
      <c r="G719" s="31"/>
      <c r="H719" s="179" t="s">
        <v>7</v>
      </c>
      <c r="I719" s="179" t="s">
        <v>191</v>
      </c>
      <c r="J719" s="193">
        <v>39741</v>
      </c>
      <c r="K719" s="194">
        <f t="shared" ca="1" si="12"/>
        <v>14</v>
      </c>
      <c r="L719" s="182" t="s">
        <v>113</v>
      </c>
      <c r="M719" s="182" t="s">
        <v>751</v>
      </c>
      <c r="N719" s="199"/>
      <c r="O719" s="200"/>
    </row>
    <row r="720" spans="1:15">
      <c r="A720" s="7">
        <f>ROWS($A$3:A720)</f>
        <v>718</v>
      </c>
      <c r="B720" s="7">
        <f>ROWS($B$684:B720)</f>
        <v>37</v>
      </c>
      <c r="C720" s="182">
        <v>11</v>
      </c>
      <c r="D720" s="183" t="s">
        <v>825</v>
      </c>
      <c r="E720" s="32" t="s">
        <v>826</v>
      </c>
      <c r="F720" s="189" t="s">
        <v>827</v>
      </c>
      <c r="G720" s="331" t="s">
        <v>17</v>
      </c>
      <c r="H720" s="31"/>
      <c r="I720" s="182" t="s">
        <v>828</v>
      </c>
      <c r="J720" s="193">
        <v>27898</v>
      </c>
      <c r="K720" s="194">
        <f t="shared" ca="1" si="12"/>
        <v>46</v>
      </c>
      <c r="L720" s="182" t="s">
        <v>19</v>
      </c>
      <c r="M720" s="206" t="s">
        <v>429</v>
      </c>
      <c r="N720" s="199"/>
      <c r="O720" s="200"/>
    </row>
    <row r="721" spans="1:15">
      <c r="A721" s="7">
        <f>ROWS($A$3:A721)</f>
        <v>719</v>
      </c>
      <c r="B721" s="7">
        <f>ROWS($B$684:B721)</f>
        <v>38</v>
      </c>
      <c r="C721" s="179"/>
      <c r="D721" s="184"/>
      <c r="E721" s="28" t="s">
        <v>829</v>
      </c>
      <c r="F721" s="29" t="s">
        <v>830</v>
      </c>
      <c r="G721" s="31"/>
      <c r="H721" s="179" t="s">
        <v>7</v>
      </c>
      <c r="I721" s="179" t="s">
        <v>23</v>
      </c>
      <c r="J721" s="193">
        <v>27782</v>
      </c>
      <c r="K721" s="194">
        <f t="shared" ca="1" si="12"/>
        <v>46</v>
      </c>
      <c r="L721" s="182" t="s">
        <v>19</v>
      </c>
      <c r="M721" s="206" t="s">
        <v>429</v>
      </c>
      <c r="N721" s="199"/>
      <c r="O721" s="200"/>
    </row>
    <row r="722" spans="1:15">
      <c r="A722" s="7">
        <f>ROWS($A$3:A722)</f>
        <v>720</v>
      </c>
      <c r="B722" s="7">
        <f>ROWS($B$684:B722)</f>
        <v>39</v>
      </c>
      <c r="C722" s="182"/>
      <c r="D722" s="183"/>
      <c r="E722" s="32" t="s">
        <v>831</v>
      </c>
      <c r="F722" s="185" t="s">
        <v>832</v>
      </c>
      <c r="G722" s="31"/>
      <c r="H722" s="182" t="s">
        <v>7</v>
      </c>
      <c r="I722" s="182" t="s">
        <v>50</v>
      </c>
      <c r="J722" s="193">
        <v>37133</v>
      </c>
      <c r="K722" s="194">
        <f t="shared" ca="1" si="12"/>
        <v>21</v>
      </c>
      <c r="L722" s="182" t="s">
        <v>19</v>
      </c>
      <c r="M722" s="182" t="s">
        <v>751</v>
      </c>
      <c r="N722" s="199"/>
      <c r="O722" s="200"/>
    </row>
    <row r="723" spans="1:15">
      <c r="A723" s="7">
        <f>ROWS($A$3:A723)</f>
        <v>721</v>
      </c>
      <c r="B723" s="7">
        <f>ROWS($B$684:B723)</f>
        <v>40</v>
      </c>
      <c r="C723" s="179"/>
      <c r="D723" s="184"/>
      <c r="E723" s="28" t="s">
        <v>833</v>
      </c>
      <c r="F723" s="29" t="s">
        <v>834</v>
      </c>
      <c r="G723" s="327" t="s">
        <v>17</v>
      </c>
      <c r="H723" s="31"/>
      <c r="I723" s="179" t="s">
        <v>50</v>
      </c>
      <c r="J723" s="193">
        <v>37933</v>
      </c>
      <c r="K723" s="194">
        <f t="shared" ca="1" si="12"/>
        <v>19</v>
      </c>
      <c r="L723" s="182" t="s">
        <v>19</v>
      </c>
      <c r="M723" s="182" t="s">
        <v>751</v>
      </c>
      <c r="N723" s="207"/>
      <c r="O723" s="31"/>
    </row>
    <row r="724" spans="1:15">
      <c r="A724" s="7">
        <f>ROWS($A$3:A724)</f>
        <v>722</v>
      </c>
      <c r="B724" s="7">
        <f>ROWS($B$684:B724)</f>
        <v>41</v>
      </c>
      <c r="C724" s="182"/>
      <c r="D724" s="183"/>
      <c r="E724" s="32" t="s">
        <v>835</v>
      </c>
      <c r="F724" s="33" t="s">
        <v>836</v>
      </c>
      <c r="G724" s="331" t="s">
        <v>17</v>
      </c>
      <c r="H724" s="31"/>
      <c r="I724" s="182" t="s">
        <v>50</v>
      </c>
      <c r="J724" s="193">
        <v>39165</v>
      </c>
      <c r="K724" s="194">
        <f t="shared" ca="1" si="12"/>
        <v>15</v>
      </c>
      <c r="L724" s="205" t="s">
        <v>24</v>
      </c>
      <c r="M724" s="182" t="s">
        <v>751</v>
      </c>
      <c r="N724" s="207"/>
      <c r="O724" s="31"/>
    </row>
    <row r="725" spans="1:15">
      <c r="A725" s="7">
        <f>ROWS($A$3:A725)</f>
        <v>723</v>
      </c>
      <c r="B725" s="7">
        <f>ROWS($B$684:B725)</f>
        <v>42</v>
      </c>
      <c r="C725" s="179"/>
      <c r="D725" s="184"/>
      <c r="E725" s="28" t="s">
        <v>837</v>
      </c>
      <c r="F725" s="48" t="s">
        <v>838</v>
      </c>
      <c r="G725" s="31"/>
      <c r="H725" s="179" t="s">
        <v>7</v>
      </c>
      <c r="I725" s="179" t="s">
        <v>50</v>
      </c>
      <c r="J725" s="193">
        <v>40841</v>
      </c>
      <c r="K725" s="194">
        <f t="shared" ca="1" si="12"/>
        <v>11</v>
      </c>
      <c r="L725" s="179" t="s">
        <v>38</v>
      </c>
      <c r="M725" s="182" t="s">
        <v>751</v>
      </c>
      <c r="N725" s="207"/>
      <c r="O725" s="31"/>
    </row>
    <row r="726" spans="1:15">
      <c r="A726" s="7">
        <f>ROWS($A$3:A726)</f>
        <v>724</v>
      </c>
      <c r="B726" s="7">
        <f>ROWS($B$684:B726)</f>
        <v>43</v>
      </c>
      <c r="C726" s="182">
        <v>12</v>
      </c>
      <c r="D726" s="183" t="s">
        <v>839</v>
      </c>
      <c r="E726" s="32" t="s">
        <v>840</v>
      </c>
      <c r="F726" s="189" t="s">
        <v>841</v>
      </c>
      <c r="G726" s="31"/>
      <c r="H726" s="182" t="s">
        <v>7</v>
      </c>
      <c r="I726" s="182" t="s">
        <v>842</v>
      </c>
      <c r="J726" s="193">
        <v>16803</v>
      </c>
      <c r="K726" s="194">
        <f t="shared" ca="1" si="12"/>
        <v>76</v>
      </c>
      <c r="L726" s="182" t="s">
        <v>19</v>
      </c>
      <c r="M726" s="179" t="s">
        <v>772</v>
      </c>
      <c r="N726" s="207"/>
      <c r="O726" s="31"/>
    </row>
    <row r="727" spans="1:15">
      <c r="A727" s="7">
        <f>ROWS($A$3:A727)</f>
        <v>725</v>
      </c>
      <c r="B727" s="7">
        <f>ROWS($B$684:B727)</f>
        <v>44</v>
      </c>
      <c r="C727" s="179"/>
      <c r="D727" s="184"/>
      <c r="E727" s="28" t="s">
        <v>843</v>
      </c>
      <c r="F727" s="29" t="s">
        <v>844</v>
      </c>
      <c r="G727" s="327" t="s">
        <v>17</v>
      </c>
      <c r="H727" s="31"/>
      <c r="I727" s="179" t="s">
        <v>23</v>
      </c>
      <c r="J727" s="193">
        <v>30514</v>
      </c>
      <c r="K727" s="194">
        <f t="shared" ca="1" si="12"/>
        <v>39</v>
      </c>
      <c r="L727" s="182" t="s">
        <v>19</v>
      </c>
      <c r="M727" s="179" t="s">
        <v>42</v>
      </c>
      <c r="N727" s="207"/>
      <c r="O727" s="31"/>
    </row>
    <row r="728" spans="1:15">
      <c r="A728" s="7">
        <f>ROWS($A$3:A728)</f>
        <v>726</v>
      </c>
      <c r="B728" s="7">
        <f>ROWS($B$684:B728)</f>
        <v>45</v>
      </c>
      <c r="C728" s="182"/>
      <c r="D728" s="183"/>
      <c r="E728" s="32" t="s">
        <v>845</v>
      </c>
      <c r="F728" s="185" t="s">
        <v>846</v>
      </c>
      <c r="G728" s="329" t="s">
        <v>17</v>
      </c>
      <c r="H728" s="31"/>
      <c r="I728" s="182" t="s">
        <v>23</v>
      </c>
      <c r="J728" s="193">
        <v>31672</v>
      </c>
      <c r="K728" s="194">
        <f t="shared" ca="1" si="12"/>
        <v>36</v>
      </c>
      <c r="L728" s="182" t="s">
        <v>24</v>
      </c>
      <c r="M728" s="182" t="s">
        <v>42</v>
      </c>
      <c r="N728" s="207"/>
      <c r="O728" s="31"/>
    </row>
    <row r="729" spans="1:15">
      <c r="A729" s="7">
        <f>ROWS($A$3:A729)</f>
        <v>727</v>
      </c>
      <c r="B729" s="7">
        <f>ROWS($B$684:B729)</f>
        <v>46</v>
      </c>
      <c r="C729" s="179"/>
      <c r="D729" s="184"/>
      <c r="E729" s="28" t="s">
        <v>847</v>
      </c>
      <c r="F729" s="29" t="s">
        <v>848</v>
      </c>
      <c r="G729" s="327" t="s">
        <v>17</v>
      </c>
      <c r="H729" s="31"/>
      <c r="I729" s="179" t="s">
        <v>23</v>
      </c>
      <c r="J729" s="193">
        <v>34183</v>
      </c>
      <c r="K729" s="194">
        <f t="shared" ca="1" si="12"/>
        <v>29</v>
      </c>
      <c r="L729" s="179" t="s">
        <v>24</v>
      </c>
      <c r="M729" s="179" t="s">
        <v>42</v>
      </c>
      <c r="N729" s="207"/>
      <c r="O729" s="31"/>
    </row>
    <row r="730" spans="1:15">
      <c r="A730" s="7">
        <f>ROWS($A$3:A730)</f>
        <v>728</v>
      </c>
      <c r="B730" s="7">
        <f>ROWS($B$684:B730)</f>
        <v>47</v>
      </c>
      <c r="C730" s="182">
        <v>13</v>
      </c>
      <c r="D730" s="183" t="s">
        <v>849</v>
      </c>
      <c r="E730" s="32" t="s">
        <v>850</v>
      </c>
      <c r="F730" s="189" t="s">
        <v>851</v>
      </c>
      <c r="G730" s="331" t="s">
        <v>17</v>
      </c>
      <c r="H730" s="31"/>
      <c r="I730" s="182" t="s">
        <v>23</v>
      </c>
      <c r="J730" s="193">
        <v>28439</v>
      </c>
      <c r="K730" s="194">
        <f t="shared" ca="1" si="12"/>
        <v>45</v>
      </c>
      <c r="L730" s="182" t="s">
        <v>19</v>
      </c>
      <c r="M730" s="206" t="s">
        <v>429</v>
      </c>
      <c r="N730" s="207"/>
      <c r="O730" s="31"/>
    </row>
    <row r="731" spans="1:15">
      <c r="A731" s="7">
        <f>ROWS($A$3:A731)</f>
        <v>729</v>
      </c>
      <c r="B731" s="7">
        <f>ROWS($B$684:B731)</f>
        <v>48</v>
      </c>
      <c r="C731" s="179"/>
      <c r="D731" s="184"/>
      <c r="E731" s="28" t="s">
        <v>852</v>
      </c>
      <c r="F731" s="29" t="s">
        <v>853</v>
      </c>
      <c r="G731" s="31"/>
      <c r="H731" s="179" t="s">
        <v>7</v>
      </c>
      <c r="I731" s="179" t="s">
        <v>50</v>
      </c>
      <c r="J731" s="193">
        <v>25922</v>
      </c>
      <c r="K731" s="194">
        <f t="shared" ca="1" si="12"/>
        <v>51</v>
      </c>
      <c r="L731" s="179" t="s">
        <v>19</v>
      </c>
      <c r="M731" s="206" t="s">
        <v>429</v>
      </c>
      <c r="N731" s="207"/>
      <c r="O731" s="31"/>
    </row>
    <row r="732" spans="1:15">
      <c r="A732" s="7">
        <f>ROWS($A$3:A732)</f>
        <v>730</v>
      </c>
      <c r="B732" s="7">
        <f>ROWS($B$684:B732)</f>
        <v>49</v>
      </c>
      <c r="C732" s="182"/>
      <c r="D732" s="183"/>
      <c r="E732" s="32" t="s">
        <v>854</v>
      </c>
      <c r="F732" s="33" t="s">
        <v>855</v>
      </c>
      <c r="G732" s="31"/>
      <c r="H732" s="182" t="s">
        <v>7</v>
      </c>
      <c r="I732" s="182" t="s">
        <v>50</v>
      </c>
      <c r="J732" s="193">
        <v>40071</v>
      </c>
      <c r="K732" s="194">
        <f t="shared" ca="1" si="12"/>
        <v>13</v>
      </c>
      <c r="L732" s="182" t="s">
        <v>113</v>
      </c>
      <c r="M732" s="182" t="s">
        <v>751</v>
      </c>
      <c r="N732" s="207"/>
      <c r="O732" s="31"/>
    </row>
    <row r="733" spans="1:15">
      <c r="A733" s="7">
        <f>ROWS($A$3:A733)</f>
        <v>731</v>
      </c>
      <c r="B733" s="7">
        <f>ROWS($B$684:B733)</f>
        <v>50</v>
      </c>
      <c r="C733" s="182"/>
      <c r="D733" s="183"/>
      <c r="E733" s="32" t="s">
        <v>856</v>
      </c>
      <c r="F733" s="33" t="s">
        <v>857</v>
      </c>
      <c r="G733" s="31"/>
      <c r="H733" s="182" t="s">
        <v>7</v>
      </c>
      <c r="I733" s="182" t="s">
        <v>50</v>
      </c>
      <c r="J733" s="193">
        <v>40533</v>
      </c>
      <c r="K733" s="194">
        <f t="shared" ca="1" si="12"/>
        <v>11</v>
      </c>
      <c r="L733" s="182" t="s">
        <v>38</v>
      </c>
      <c r="M733" s="182" t="s">
        <v>751</v>
      </c>
      <c r="N733" s="207"/>
      <c r="O733" s="31"/>
    </row>
    <row r="734" spans="1:15">
      <c r="A734" s="7">
        <f>ROWS($A$3:A734)</f>
        <v>732</v>
      </c>
      <c r="B734" s="7">
        <f>ROWS($B$684:B734)</f>
        <v>51</v>
      </c>
      <c r="C734" s="182">
        <v>14</v>
      </c>
      <c r="D734" s="183" t="s">
        <v>858</v>
      </c>
      <c r="E734" s="32" t="s">
        <v>859</v>
      </c>
      <c r="F734" s="189" t="s">
        <v>860</v>
      </c>
      <c r="G734" s="31"/>
      <c r="H734" s="182" t="s">
        <v>7</v>
      </c>
      <c r="I734" s="182" t="s">
        <v>23</v>
      </c>
      <c r="J734" s="193">
        <v>29789</v>
      </c>
      <c r="K734" s="194">
        <f t="shared" ca="1" si="12"/>
        <v>41</v>
      </c>
      <c r="L734" s="182" t="s">
        <v>19</v>
      </c>
      <c r="M734" s="179" t="s">
        <v>772</v>
      </c>
      <c r="N734" s="207"/>
      <c r="O734" s="31"/>
    </row>
    <row r="735" spans="1:15">
      <c r="A735" s="7">
        <f>ROWS($A$3:A735)</f>
        <v>733</v>
      </c>
      <c r="B735" s="7">
        <f>ROWS($B$684:B735)</f>
        <v>52</v>
      </c>
      <c r="C735" s="179"/>
      <c r="D735" s="184"/>
      <c r="E735" s="28" t="s">
        <v>861</v>
      </c>
      <c r="F735" s="29" t="s">
        <v>862</v>
      </c>
      <c r="G735" s="327" t="s">
        <v>17</v>
      </c>
      <c r="H735" s="31"/>
      <c r="I735" s="179" t="s">
        <v>393</v>
      </c>
      <c r="J735" s="193">
        <v>39989</v>
      </c>
      <c r="K735" s="194">
        <f t="shared" ca="1" si="12"/>
        <v>13</v>
      </c>
      <c r="L735" s="182" t="s">
        <v>113</v>
      </c>
      <c r="M735" s="182" t="s">
        <v>751</v>
      </c>
      <c r="N735" s="207"/>
      <c r="O735" s="31"/>
    </row>
    <row r="736" spans="1:15">
      <c r="A736" s="7">
        <f>ROWS($A$3:A736)</f>
        <v>734</v>
      </c>
      <c r="B736" s="7">
        <f>ROWS($B$684:B736)</f>
        <v>53</v>
      </c>
      <c r="C736" s="182">
        <v>15</v>
      </c>
      <c r="D736" s="183" t="s">
        <v>863</v>
      </c>
      <c r="E736" s="32" t="s">
        <v>864</v>
      </c>
      <c r="F736" s="189" t="s">
        <v>865</v>
      </c>
      <c r="G736" s="31"/>
      <c r="H736" s="182" t="s">
        <v>7</v>
      </c>
      <c r="I736" s="182" t="s">
        <v>866</v>
      </c>
      <c r="J736" s="193">
        <v>16473</v>
      </c>
      <c r="K736" s="194">
        <f t="shared" ca="1" si="12"/>
        <v>77</v>
      </c>
      <c r="L736" s="182" t="s">
        <v>113</v>
      </c>
      <c r="M736" s="179" t="s">
        <v>772</v>
      </c>
      <c r="N736" s="207"/>
      <c r="O736" s="31"/>
    </row>
    <row r="737" spans="1:15">
      <c r="A737" s="7">
        <f>ROWS($A$3:A737)</f>
        <v>735</v>
      </c>
      <c r="B737" s="7">
        <f>ROWS($B$684:B737)</f>
        <v>54</v>
      </c>
      <c r="C737" s="179">
        <v>16</v>
      </c>
      <c r="D737" s="184" t="s">
        <v>868</v>
      </c>
      <c r="E737" s="28" t="s">
        <v>869</v>
      </c>
      <c r="F737" s="202" t="s">
        <v>870</v>
      </c>
      <c r="G737" s="31"/>
      <c r="H737" s="179" t="s">
        <v>7</v>
      </c>
      <c r="I737" s="179" t="s">
        <v>23</v>
      </c>
      <c r="J737" s="193">
        <v>28960</v>
      </c>
      <c r="K737" s="194">
        <f t="shared" ca="1" si="12"/>
        <v>43</v>
      </c>
      <c r="L737" s="182" t="s">
        <v>19</v>
      </c>
      <c r="M737" s="179" t="s">
        <v>42</v>
      </c>
      <c r="N737" s="207"/>
      <c r="O737" s="31"/>
    </row>
    <row r="738" spans="1:15">
      <c r="A738" s="7">
        <f>ROWS($A$3:A738)</f>
        <v>736</v>
      </c>
      <c r="B738" s="7">
        <f>ROWS($B$684:B738)</f>
        <v>55</v>
      </c>
      <c r="C738" s="182"/>
      <c r="D738" s="183"/>
      <c r="E738" s="32" t="s">
        <v>871</v>
      </c>
      <c r="F738" s="33" t="s">
        <v>872</v>
      </c>
      <c r="G738" s="331" t="s">
        <v>17</v>
      </c>
      <c r="H738" s="31"/>
      <c r="I738" s="182" t="s">
        <v>191</v>
      </c>
      <c r="J738" s="193">
        <v>38970</v>
      </c>
      <c r="K738" s="194">
        <f t="shared" ca="1" si="12"/>
        <v>16</v>
      </c>
      <c r="L738" s="182" t="s">
        <v>24</v>
      </c>
      <c r="M738" s="182" t="s">
        <v>751</v>
      </c>
      <c r="N738" s="207"/>
      <c r="O738" s="31"/>
    </row>
    <row r="739" spans="1:15">
      <c r="A739" s="7">
        <f>ROWS($A$3:A739)</f>
        <v>737</v>
      </c>
      <c r="B739" s="7">
        <f>ROWS($B$684:B739)</f>
        <v>56</v>
      </c>
      <c r="C739" s="179">
        <v>17</v>
      </c>
      <c r="D739" s="184" t="s">
        <v>873</v>
      </c>
      <c r="E739" s="28" t="s">
        <v>874</v>
      </c>
      <c r="F739" s="202" t="s">
        <v>875</v>
      </c>
      <c r="G739" s="327" t="s">
        <v>17</v>
      </c>
      <c r="H739" s="31"/>
      <c r="I739" s="179" t="s">
        <v>876</v>
      </c>
      <c r="J739" s="193">
        <v>19218</v>
      </c>
      <c r="K739" s="194">
        <f t="shared" ca="1" si="12"/>
        <v>70</v>
      </c>
      <c r="L739" s="179" t="s">
        <v>24</v>
      </c>
      <c r="M739" s="179" t="s">
        <v>772</v>
      </c>
      <c r="N739" s="207"/>
      <c r="O739" s="31"/>
    </row>
    <row r="740" spans="1:15">
      <c r="A740" s="7">
        <f>ROWS($A$3:A740)</f>
        <v>738</v>
      </c>
      <c r="B740" s="7">
        <f>ROWS($B$684:B740)</f>
        <v>57</v>
      </c>
      <c r="C740" s="179"/>
      <c r="D740" s="184"/>
      <c r="E740" s="28" t="s">
        <v>877</v>
      </c>
      <c r="F740" s="29" t="s">
        <v>878</v>
      </c>
      <c r="G740" s="31"/>
      <c r="H740" s="179" t="s">
        <v>7</v>
      </c>
      <c r="I740" s="179" t="s">
        <v>23</v>
      </c>
      <c r="J740" s="193">
        <v>21325</v>
      </c>
      <c r="K740" s="194">
        <f t="shared" ca="1" si="12"/>
        <v>64</v>
      </c>
      <c r="L740" s="179" t="s">
        <v>24</v>
      </c>
      <c r="M740" s="179" t="s">
        <v>772</v>
      </c>
      <c r="N740" s="207"/>
      <c r="O740" s="31"/>
    </row>
    <row r="741" spans="1:15">
      <c r="A741" s="7">
        <f>ROWS($A$3:A741)</f>
        <v>739</v>
      </c>
      <c r="B741" s="7">
        <f>ROWS($B$684:B741)</f>
        <v>58</v>
      </c>
      <c r="C741" s="179">
        <v>18</v>
      </c>
      <c r="D741" s="184" t="s">
        <v>879</v>
      </c>
      <c r="E741" s="28" t="s">
        <v>880</v>
      </c>
      <c r="F741" s="181" t="s">
        <v>881</v>
      </c>
      <c r="G741" s="326" t="s">
        <v>17</v>
      </c>
      <c r="H741" s="31"/>
      <c r="I741" s="179" t="s">
        <v>50</v>
      </c>
      <c r="J741" s="193">
        <v>24754</v>
      </c>
      <c r="K741" s="194">
        <f t="shared" ca="1" si="12"/>
        <v>55</v>
      </c>
      <c r="L741" s="179" t="s">
        <v>98</v>
      </c>
      <c r="M741" s="179" t="s">
        <v>42</v>
      </c>
      <c r="N741" s="207"/>
      <c r="O741" s="31"/>
    </row>
    <row r="742" spans="1:15">
      <c r="A742" s="7">
        <f>ROWS($A$3:A742)</f>
        <v>740</v>
      </c>
      <c r="B742" s="7">
        <f>ROWS($B$684:B742)</f>
        <v>59</v>
      </c>
      <c r="C742" s="179"/>
      <c r="D742" s="184"/>
      <c r="E742" s="28" t="s">
        <v>882</v>
      </c>
      <c r="F742" s="29" t="s">
        <v>883</v>
      </c>
      <c r="G742" s="31"/>
      <c r="H742" s="179" t="s">
        <v>7</v>
      </c>
      <c r="I742" s="179" t="s">
        <v>437</v>
      </c>
      <c r="J742" s="193">
        <v>24917</v>
      </c>
      <c r="K742" s="194">
        <f t="shared" ca="1" si="12"/>
        <v>54</v>
      </c>
      <c r="L742" s="179" t="s">
        <v>82</v>
      </c>
      <c r="M742" s="208" t="s">
        <v>719</v>
      </c>
      <c r="N742" s="207"/>
      <c r="O742" s="31"/>
    </row>
    <row r="743" spans="1:15">
      <c r="A743" s="7">
        <f>ROWS($A$3:A743)</f>
        <v>741</v>
      </c>
      <c r="B743" s="7">
        <f>ROWS($B$684:B743)</f>
        <v>60</v>
      </c>
      <c r="C743" s="179"/>
      <c r="D743" s="184"/>
      <c r="E743" s="28" t="s">
        <v>884</v>
      </c>
      <c r="F743" s="29" t="s">
        <v>885</v>
      </c>
      <c r="G743" s="31"/>
      <c r="H743" s="179" t="s">
        <v>7</v>
      </c>
      <c r="I743" s="179" t="s">
        <v>23</v>
      </c>
      <c r="J743" s="193">
        <v>35974</v>
      </c>
      <c r="K743" s="194">
        <f t="shared" ca="1" si="12"/>
        <v>24</v>
      </c>
      <c r="L743" s="182" t="s">
        <v>19</v>
      </c>
      <c r="M743" s="182" t="s">
        <v>751</v>
      </c>
      <c r="N743" s="207"/>
      <c r="O743" s="31"/>
    </row>
    <row r="744" spans="1:15">
      <c r="A744" s="7">
        <f>ROWS($A$3:A744)</f>
        <v>742</v>
      </c>
      <c r="B744" s="7">
        <f>ROWS($B$684:B744)</f>
        <v>61</v>
      </c>
      <c r="C744" s="179"/>
      <c r="D744" s="184"/>
      <c r="E744" s="28" t="s">
        <v>886</v>
      </c>
      <c r="F744" s="29" t="s">
        <v>887</v>
      </c>
      <c r="G744" s="327" t="s">
        <v>17</v>
      </c>
      <c r="H744" s="31"/>
      <c r="I744" s="179" t="s">
        <v>50</v>
      </c>
      <c r="J744" s="193">
        <v>36525</v>
      </c>
      <c r="K744" s="194">
        <f t="shared" ca="1" si="12"/>
        <v>22</v>
      </c>
      <c r="L744" s="182" t="s">
        <v>19</v>
      </c>
      <c r="M744" s="182" t="s">
        <v>751</v>
      </c>
      <c r="N744" s="207"/>
      <c r="O744" s="31"/>
    </row>
    <row r="745" spans="1:15">
      <c r="A745" s="7">
        <f>ROWS($A$3:A745)</f>
        <v>743</v>
      </c>
      <c r="B745" s="7">
        <f>ROWS($B$684:B745)</f>
        <v>62</v>
      </c>
      <c r="C745" s="179"/>
      <c r="D745" s="184"/>
      <c r="E745" s="28" t="s">
        <v>888</v>
      </c>
      <c r="F745" s="29" t="s">
        <v>889</v>
      </c>
      <c r="G745" s="31"/>
      <c r="H745" s="179" t="s">
        <v>7</v>
      </c>
      <c r="I745" s="179" t="s">
        <v>50</v>
      </c>
      <c r="J745" s="193">
        <v>37141</v>
      </c>
      <c r="K745" s="194">
        <f t="shared" ca="1" si="12"/>
        <v>21</v>
      </c>
      <c r="L745" s="182" t="s">
        <v>19</v>
      </c>
      <c r="M745" s="182" t="s">
        <v>751</v>
      </c>
      <c r="N745" s="207"/>
      <c r="O745" s="31"/>
    </row>
    <row r="746" spans="1:15">
      <c r="A746" s="7">
        <f>ROWS($A$3:A746)</f>
        <v>744</v>
      </c>
      <c r="B746" s="7">
        <f>ROWS($B$684:B746)</f>
        <v>63</v>
      </c>
      <c r="C746" s="179"/>
      <c r="D746" s="184"/>
      <c r="E746" s="28" t="s">
        <v>890</v>
      </c>
      <c r="F746" s="29" t="s">
        <v>891</v>
      </c>
      <c r="G746" s="31"/>
      <c r="H746" s="179" t="s">
        <v>7</v>
      </c>
      <c r="I746" s="179" t="s">
        <v>50</v>
      </c>
      <c r="J746" s="193">
        <v>37589</v>
      </c>
      <c r="K746" s="194">
        <f t="shared" ca="1" si="12"/>
        <v>20</v>
      </c>
      <c r="L746" s="182" t="s">
        <v>19</v>
      </c>
      <c r="M746" s="182" t="s">
        <v>751</v>
      </c>
      <c r="N746" s="207"/>
      <c r="O746" s="31"/>
    </row>
    <row r="747" spans="1:15">
      <c r="A747" s="7">
        <f>ROWS($A$3:A747)</f>
        <v>745</v>
      </c>
      <c r="B747" s="7">
        <f>ROWS($B$684:B747)</f>
        <v>64</v>
      </c>
      <c r="C747" s="179"/>
      <c r="D747" s="184"/>
      <c r="E747" s="28" t="s">
        <v>892</v>
      </c>
      <c r="F747" s="48" t="s">
        <v>893</v>
      </c>
      <c r="G747" s="31"/>
      <c r="H747" s="179" t="s">
        <v>7</v>
      </c>
      <c r="I747" s="179" t="s">
        <v>50</v>
      </c>
      <c r="J747" s="193">
        <v>37811</v>
      </c>
      <c r="K747" s="194">
        <f t="shared" ca="1" si="12"/>
        <v>19</v>
      </c>
      <c r="L747" s="182" t="s">
        <v>19</v>
      </c>
      <c r="M747" s="182" t="s">
        <v>751</v>
      </c>
      <c r="N747" s="207"/>
      <c r="O747" s="31"/>
    </row>
    <row r="748" spans="1:15">
      <c r="A748" s="7">
        <f>ROWS($A$3:A748)</f>
        <v>746</v>
      </c>
      <c r="B748" s="7">
        <f>ROWS($B$684:B748)</f>
        <v>65</v>
      </c>
      <c r="C748" s="179">
        <v>19</v>
      </c>
      <c r="D748" s="184" t="s">
        <v>894</v>
      </c>
      <c r="E748" s="28" t="s">
        <v>895</v>
      </c>
      <c r="F748" s="202" t="s">
        <v>896</v>
      </c>
      <c r="G748" s="327" t="s">
        <v>17</v>
      </c>
      <c r="H748" s="31"/>
      <c r="I748" s="179" t="s">
        <v>50</v>
      </c>
      <c r="J748" s="193">
        <v>25572</v>
      </c>
      <c r="K748" s="194">
        <f t="shared" ca="1" si="12"/>
        <v>52</v>
      </c>
      <c r="L748" s="182" t="s">
        <v>19</v>
      </c>
      <c r="M748" s="179" t="s">
        <v>74</v>
      </c>
      <c r="N748" s="207"/>
      <c r="O748" s="31"/>
    </row>
    <row r="749" spans="1:15">
      <c r="A749" s="7">
        <f>ROWS($A$3:A749)</f>
        <v>747</v>
      </c>
      <c r="B749" s="7">
        <f>ROWS($B$684:B749)</f>
        <v>66</v>
      </c>
      <c r="C749" s="179"/>
      <c r="D749" s="184"/>
      <c r="E749" s="28" t="s">
        <v>897</v>
      </c>
      <c r="F749" s="29" t="s">
        <v>898</v>
      </c>
      <c r="G749" s="31"/>
      <c r="H749" s="179" t="s">
        <v>7</v>
      </c>
      <c r="I749" s="179" t="s">
        <v>50</v>
      </c>
      <c r="J749" s="193">
        <v>25846</v>
      </c>
      <c r="K749" s="194">
        <f t="shared" ca="1" si="12"/>
        <v>52</v>
      </c>
      <c r="L749" s="182" t="s">
        <v>19</v>
      </c>
      <c r="M749" s="208" t="s">
        <v>719</v>
      </c>
      <c r="N749" s="207"/>
      <c r="O749" s="31"/>
    </row>
    <row r="750" spans="1:15">
      <c r="A750" s="7">
        <f>ROWS($A$3:A750)</f>
        <v>748</v>
      </c>
      <c r="B750" s="7">
        <f>ROWS($B$684:B750)</f>
        <v>67</v>
      </c>
      <c r="C750" s="179"/>
      <c r="D750" s="184"/>
      <c r="E750" s="28" t="s">
        <v>899</v>
      </c>
      <c r="F750" s="29" t="s">
        <v>900</v>
      </c>
      <c r="G750" s="31"/>
      <c r="H750" s="179" t="s">
        <v>7</v>
      </c>
      <c r="I750" s="179" t="s">
        <v>50</v>
      </c>
      <c r="J750" s="193">
        <v>35631</v>
      </c>
      <c r="K750" s="194">
        <f t="shared" ca="1" si="12"/>
        <v>25</v>
      </c>
      <c r="L750" s="182" t="s">
        <v>19</v>
      </c>
      <c r="M750" s="182" t="s">
        <v>751</v>
      </c>
      <c r="N750" s="207"/>
      <c r="O750" s="31"/>
    </row>
    <row r="751" spans="1:15">
      <c r="A751" s="7">
        <f>ROWS($A$3:A751)</f>
        <v>749</v>
      </c>
      <c r="B751" s="7">
        <f>ROWS($B$684:B751)</f>
        <v>68</v>
      </c>
      <c r="C751" s="179"/>
      <c r="D751" s="184"/>
      <c r="E751" s="28" t="s">
        <v>902</v>
      </c>
      <c r="F751" s="48" t="s">
        <v>903</v>
      </c>
      <c r="G751" s="31"/>
      <c r="H751" s="179" t="s">
        <v>7</v>
      </c>
      <c r="I751" s="179" t="s">
        <v>904</v>
      </c>
      <c r="J751" s="193">
        <v>36994</v>
      </c>
      <c r="K751" s="194">
        <f t="shared" ca="1" si="12"/>
        <v>21</v>
      </c>
      <c r="L751" s="182" t="s">
        <v>19</v>
      </c>
      <c r="M751" s="182" t="s">
        <v>751</v>
      </c>
      <c r="N751" s="207"/>
      <c r="O751" s="31"/>
    </row>
    <row r="752" spans="1:15">
      <c r="A752" s="7">
        <f>ROWS($A$3:A752)</f>
        <v>750</v>
      </c>
      <c r="B752" s="7">
        <f>ROWS($B$684:B752)</f>
        <v>69</v>
      </c>
      <c r="C752" s="179"/>
      <c r="D752" s="184"/>
      <c r="E752" s="28" t="s">
        <v>905</v>
      </c>
      <c r="F752" s="29" t="s">
        <v>906</v>
      </c>
      <c r="G752" s="31"/>
      <c r="H752" s="179" t="s">
        <v>7</v>
      </c>
      <c r="I752" s="179" t="s">
        <v>904</v>
      </c>
      <c r="J752" s="193">
        <v>37523</v>
      </c>
      <c r="K752" s="194">
        <f t="shared" ca="1" si="12"/>
        <v>20</v>
      </c>
      <c r="L752" s="182" t="s">
        <v>19</v>
      </c>
      <c r="M752" s="182" t="s">
        <v>751</v>
      </c>
      <c r="N752" s="207"/>
      <c r="O752" s="31"/>
    </row>
    <row r="753" spans="1:15">
      <c r="A753" s="7">
        <f>ROWS($A$3:A753)</f>
        <v>751</v>
      </c>
      <c r="B753" s="7">
        <f>ROWS($B$684:B753)</f>
        <v>70</v>
      </c>
      <c r="C753" s="179"/>
      <c r="D753" s="184"/>
      <c r="E753" s="28" t="s">
        <v>907</v>
      </c>
      <c r="F753" s="29" t="s">
        <v>908</v>
      </c>
      <c r="G753" s="31"/>
      <c r="H753" s="179" t="s">
        <v>7</v>
      </c>
      <c r="I753" s="179" t="s">
        <v>904</v>
      </c>
      <c r="J753" s="193">
        <v>38282</v>
      </c>
      <c r="K753" s="194">
        <f t="shared" ca="1" si="12"/>
        <v>18</v>
      </c>
      <c r="L753" s="179" t="s">
        <v>24</v>
      </c>
      <c r="M753" s="182" t="s">
        <v>751</v>
      </c>
      <c r="N753" s="207"/>
      <c r="O753" s="31"/>
    </row>
    <row r="754" spans="1:15">
      <c r="A754" s="7">
        <f>ROWS($A$3:A754)</f>
        <v>752</v>
      </c>
      <c r="B754" s="7">
        <f>ROWS($B$684:B754)</f>
        <v>71</v>
      </c>
      <c r="C754" s="179">
        <v>20</v>
      </c>
      <c r="D754" s="184" t="s">
        <v>909</v>
      </c>
      <c r="E754" s="28" t="s">
        <v>910</v>
      </c>
      <c r="F754" s="202" t="s">
        <v>911</v>
      </c>
      <c r="G754" s="327" t="s">
        <v>17</v>
      </c>
      <c r="H754" s="31"/>
      <c r="I754" s="179" t="s">
        <v>50</v>
      </c>
      <c r="J754" s="193">
        <v>21775</v>
      </c>
      <c r="K754" s="194">
        <f t="shared" ca="1" si="12"/>
        <v>63</v>
      </c>
      <c r="L754" s="179" t="s">
        <v>24</v>
      </c>
      <c r="M754" s="179" t="s">
        <v>772</v>
      </c>
      <c r="N754" s="207"/>
      <c r="O754" s="31"/>
    </row>
    <row r="755" spans="1:15">
      <c r="A755" s="7">
        <f>ROWS($A$3:A755)</f>
        <v>753</v>
      </c>
      <c r="B755" s="7">
        <f>ROWS($B$684:B755)</f>
        <v>72</v>
      </c>
      <c r="C755" s="179"/>
      <c r="D755" s="184"/>
      <c r="E755" s="28" t="s">
        <v>912</v>
      </c>
      <c r="F755" s="29" t="s">
        <v>913</v>
      </c>
      <c r="G755" s="31"/>
      <c r="H755" s="179" t="s">
        <v>7</v>
      </c>
      <c r="I755" s="179" t="s">
        <v>50</v>
      </c>
      <c r="J755" s="193">
        <v>24961</v>
      </c>
      <c r="K755" s="194">
        <f t="shared" ca="1" si="12"/>
        <v>54</v>
      </c>
      <c r="L755" s="182" t="s">
        <v>19</v>
      </c>
      <c r="M755" s="179" t="s">
        <v>772</v>
      </c>
      <c r="N755" s="207"/>
      <c r="O755" s="31"/>
    </row>
    <row r="756" spans="1:15">
      <c r="A756" s="7">
        <f>ROWS($A$3:A756)</f>
        <v>754</v>
      </c>
      <c r="B756" s="7">
        <f>ROWS($B$684:B756)</f>
        <v>73</v>
      </c>
      <c r="C756" s="179"/>
      <c r="D756" s="184"/>
      <c r="E756" s="28" t="s">
        <v>914</v>
      </c>
      <c r="F756" s="29" t="s">
        <v>915</v>
      </c>
      <c r="G756" s="31"/>
      <c r="H756" s="179" t="s">
        <v>7</v>
      </c>
      <c r="I756" s="179" t="s">
        <v>23</v>
      </c>
      <c r="J756" s="193">
        <v>33839</v>
      </c>
      <c r="K756" s="194">
        <f t="shared" ca="1" si="12"/>
        <v>30</v>
      </c>
      <c r="L756" s="179" t="s">
        <v>82</v>
      </c>
      <c r="M756" s="179" t="s">
        <v>42</v>
      </c>
      <c r="N756" s="207"/>
      <c r="O756" s="31"/>
    </row>
    <row r="757" spans="1:15">
      <c r="A757" s="7">
        <f>ROWS($A$3:A757)</f>
        <v>755</v>
      </c>
      <c r="B757" s="7">
        <f>ROWS($B$684:B757)</f>
        <v>74</v>
      </c>
      <c r="C757" s="179"/>
      <c r="D757" s="184"/>
      <c r="E757" s="28" t="s">
        <v>916</v>
      </c>
      <c r="F757" s="29" t="s">
        <v>917</v>
      </c>
      <c r="G757" s="327" t="s">
        <v>17</v>
      </c>
      <c r="H757" s="31"/>
      <c r="I757" s="179" t="s">
        <v>23</v>
      </c>
      <c r="J757" s="193">
        <v>34700</v>
      </c>
      <c r="K757" s="194">
        <f t="shared" ca="1" si="12"/>
        <v>27</v>
      </c>
      <c r="L757" s="179" t="s">
        <v>82</v>
      </c>
      <c r="M757" s="179" t="s">
        <v>42</v>
      </c>
      <c r="N757" s="207"/>
      <c r="O757" s="31"/>
    </row>
    <row r="758" spans="1:15">
      <c r="A758" s="7">
        <f>ROWS($A$3:A758)</f>
        <v>756</v>
      </c>
      <c r="B758" s="7">
        <f>ROWS($B$684:B758)</f>
        <v>75</v>
      </c>
      <c r="C758" s="179"/>
      <c r="D758" s="184"/>
      <c r="E758" s="28" t="s">
        <v>918</v>
      </c>
      <c r="F758" s="48" t="s">
        <v>919</v>
      </c>
      <c r="G758" s="332" t="s">
        <v>17</v>
      </c>
      <c r="H758" s="31"/>
      <c r="I758" s="179" t="s">
        <v>23</v>
      </c>
      <c r="J758" s="193">
        <v>35574</v>
      </c>
      <c r="K758" s="194">
        <f t="shared" ca="1" si="12"/>
        <v>25</v>
      </c>
      <c r="L758" s="179" t="s">
        <v>82</v>
      </c>
      <c r="M758" s="179" t="s">
        <v>42</v>
      </c>
      <c r="N758" s="207"/>
      <c r="O758" s="31"/>
    </row>
    <row r="759" spans="1:15">
      <c r="A759" s="7">
        <f>ROWS($A$3:A759)</f>
        <v>757</v>
      </c>
      <c r="B759" s="7">
        <f>ROWS($B$684:B759)</f>
        <v>76</v>
      </c>
      <c r="C759" s="179"/>
      <c r="D759" s="184"/>
      <c r="E759" s="28" t="s">
        <v>920</v>
      </c>
      <c r="F759" s="48" t="s">
        <v>921</v>
      </c>
      <c r="G759" s="327" t="s">
        <v>17</v>
      </c>
      <c r="H759" s="31"/>
      <c r="I759" s="179" t="s">
        <v>23</v>
      </c>
      <c r="J759" s="193">
        <v>38163</v>
      </c>
      <c r="K759" s="194">
        <f t="shared" ca="1" si="12"/>
        <v>18</v>
      </c>
      <c r="L759" s="182" t="s">
        <v>19</v>
      </c>
      <c r="M759" s="182" t="s">
        <v>751</v>
      </c>
      <c r="N759" s="207"/>
      <c r="O759" s="31"/>
    </row>
    <row r="760" spans="1:15">
      <c r="A760" s="7">
        <f>ROWS($A$3:A760)</f>
        <v>758</v>
      </c>
      <c r="B760" s="7">
        <f>ROWS($B$684:B760)</f>
        <v>77</v>
      </c>
      <c r="C760" s="179"/>
      <c r="D760" s="184"/>
      <c r="E760" s="28" t="s">
        <v>922</v>
      </c>
      <c r="F760" s="48" t="s">
        <v>923</v>
      </c>
      <c r="G760" s="327" t="s">
        <v>17</v>
      </c>
      <c r="H760" s="31"/>
      <c r="I760" s="179" t="s">
        <v>23</v>
      </c>
      <c r="J760" s="193">
        <v>39408</v>
      </c>
      <c r="K760" s="194">
        <f t="shared" ca="1" si="12"/>
        <v>15</v>
      </c>
      <c r="L760" s="182" t="s">
        <v>113</v>
      </c>
      <c r="M760" s="182" t="s">
        <v>751</v>
      </c>
      <c r="N760" s="207"/>
      <c r="O760" s="31"/>
    </row>
    <row r="761" spans="1:15">
      <c r="A761" s="7">
        <f>ROWS($A$3:A761)</f>
        <v>759</v>
      </c>
      <c r="B761" s="7">
        <f>ROWS($B$684:B761)</f>
        <v>78</v>
      </c>
      <c r="C761" s="179">
        <v>21</v>
      </c>
      <c r="D761" s="184" t="s">
        <v>924</v>
      </c>
      <c r="E761" s="28" t="s">
        <v>925</v>
      </c>
      <c r="F761" s="181" t="s">
        <v>926</v>
      </c>
      <c r="G761" s="326" t="s">
        <v>17</v>
      </c>
      <c r="H761" s="31"/>
      <c r="I761" s="179" t="s">
        <v>50</v>
      </c>
      <c r="J761" s="193">
        <v>29450</v>
      </c>
      <c r="K761" s="194">
        <f t="shared" ca="1" si="12"/>
        <v>42</v>
      </c>
      <c r="L761" s="182" t="s">
        <v>19</v>
      </c>
      <c r="M761" s="179" t="s">
        <v>42</v>
      </c>
      <c r="N761" s="207"/>
      <c r="O761" s="31"/>
    </row>
    <row r="762" spans="1:15">
      <c r="A762" s="7">
        <f>ROWS($A$3:A762)</f>
        <v>760</v>
      </c>
      <c r="B762" s="7">
        <f>ROWS($B$684:B762)</f>
        <v>79</v>
      </c>
      <c r="C762" s="179"/>
      <c r="D762" s="184"/>
      <c r="E762" s="28" t="s">
        <v>927</v>
      </c>
      <c r="F762" s="29" t="s">
        <v>928</v>
      </c>
      <c r="G762" s="31"/>
      <c r="H762" s="179" t="s">
        <v>7</v>
      </c>
      <c r="I762" s="179" t="s">
        <v>191</v>
      </c>
      <c r="J762" s="193">
        <v>31041</v>
      </c>
      <c r="K762" s="194">
        <f t="shared" ca="1" si="12"/>
        <v>37</v>
      </c>
      <c r="L762" s="179" t="s">
        <v>24</v>
      </c>
      <c r="M762" s="208" t="s">
        <v>719</v>
      </c>
      <c r="N762" s="207"/>
      <c r="O762" s="31"/>
    </row>
    <row r="763" spans="1:15">
      <c r="A763" s="7">
        <f>ROWS($A$3:A763)</f>
        <v>761</v>
      </c>
      <c r="B763" s="7">
        <f>ROWS($B$684:B763)</f>
        <v>80</v>
      </c>
      <c r="C763" s="179"/>
      <c r="D763" s="184"/>
      <c r="E763" s="28" t="s">
        <v>929</v>
      </c>
      <c r="F763" s="29" t="s">
        <v>930</v>
      </c>
      <c r="G763" s="31"/>
      <c r="H763" s="179" t="s">
        <v>7</v>
      </c>
      <c r="I763" s="179" t="s">
        <v>50</v>
      </c>
      <c r="J763" s="193">
        <v>39445</v>
      </c>
      <c r="K763" s="194">
        <f t="shared" ca="1" si="12"/>
        <v>14</v>
      </c>
      <c r="L763" s="182" t="s">
        <v>113</v>
      </c>
      <c r="M763" s="182" t="s">
        <v>751</v>
      </c>
      <c r="N763" s="207"/>
      <c r="O763" s="31"/>
    </row>
    <row r="764" spans="1:15" ht="15.75">
      <c r="A764" s="7">
        <f>ROWS($A$3:A764)</f>
        <v>762</v>
      </c>
      <c r="B764" s="7">
        <f>ROWS($B$684:B764)</f>
        <v>81</v>
      </c>
      <c r="C764" s="179"/>
      <c r="D764" s="184"/>
      <c r="E764" s="28" t="s">
        <v>931</v>
      </c>
      <c r="F764" s="29" t="s">
        <v>932</v>
      </c>
      <c r="G764" s="31"/>
      <c r="H764" s="179" t="s">
        <v>7</v>
      </c>
      <c r="I764" s="212" t="s">
        <v>50</v>
      </c>
      <c r="J764" s="193">
        <v>40303</v>
      </c>
      <c r="K764" s="194">
        <f t="shared" ca="1" si="12"/>
        <v>12</v>
      </c>
      <c r="L764" s="179" t="s">
        <v>38</v>
      </c>
      <c r="M764" s="182" t="s">
        <v>751</v>
      </c>
      <c r="N764" s="207"/>
      <c r="O764" s="31"/>
    </row>
    <row r="765" spans="1:15" ht="15.75">
      <c r="A765" s="7">
        <f>ROWS($A$3:A765)</f>
        <v>763</v>
      </c>
      <c r="B765" s="7">
        <f>ROWS($B$684:B765)</f>
        <v>82</v>
      </c>
      <c r="C765" s="179"/>
      <c r="D765" s="184"/>
      <c r="E765" s="28" t="s">
        <v>933</v>
      </c>
      <c r="F765" s="29" t="s">
        <v>934</v>
      </c>
      <c r="G765" s="327" t="s">
        <v>17</v>
      </c>
      <c r="H765" s="31"/>
      <c r="I765" s="212" t="s">
        <v>50</v>
      </c>
      <c r="J765" s="193">
        <v>40811</v>
      </c>
      <c r="K765" s="194">
        <f t="shared" ca="1" si="12"/>
        <v>11</v>
      </c>
      <c r="L765" s="179" t="s">
        <v>38</v>
      </c>
      <c r="M765" s="182" t="s">
        <v>751</v>
      </c>
      <c r="N765" s="207"/>
      <c r="O765" s="31"/>
    </row>
    <row r="766" spans="1:15">
      <c r="A766" s="7">
        <f>ROWS($A$3:A766)</f>
        <v>764</v>
      </c>
      <c r="B766" s="7">
        <f>ROWS($B$684:B766)</f>
        <v>83</v>
      </c>
      <c r="C766" s="179">
        <v>22</v>
      </c>
      <c r="D766" s="184" t="s">
        <v>935</v>
      </c>
      <c r="E766" s="28" t="s">
        <v>2332</v>
      </c>
      <c r="F766" s="181" t="s">
        <v>937</v>
      </c>
      <c r="G766" s="327" t="s">
        <v>17</v>
      </c>
      <c r="H766" s="31"/>
      <c r="I766" s="179" t="s">
        <v>23</v>
      </c>
      <c r="J766" s="193">
        <v>20586</v>
      </c>
      <c r="K766" s="194">
        <f t="shared" ca="1" si="12"/>
        <v>66</v>
      </c>
      <c r="L766" s="179" t="s">
        <v>24</v>
      </c>
      <c r="M766" s="179" t="s">
        <v>772</v>
      </c>
      <c r="N766" s="207"/>
      <c r="O766" s="31"/>
    </row>
    <row r="767" spans="1:15">
      <c r="A767" s="7">
        <f>ROWS($A$3:A767)</f>
        <v>765</v>
      </c>
      <c r="B767" s="7">
        <f>ROWS($B$684:B767)</f>
        <v>84</v>
      </c>
      <c r="C767" s="179"/>
      <c r="D767" s="184"/>
      <c r="E767" s="28" t="s">
        <v>938</v>
      </c>
      <c r="F767" s="29" t="s">
        <v>939</v>
      </c>
      <c r="G767" s="327" t="s">
        <v>17</v>
      </c>
      <c r="H767" s="31"/>
      <c r="I767" s="179" t="s">
        <v>81</v>
      </c>
      <c r="J767" s="193">
        <v>30054</v>
      </c>
      <c r="K767" s="194">
        <f t="shared" ca="1" si="12"/>
        <v>40</v>
      </c>
      <c r="L767" s="182" t="s">
        <v>19</v>
      </c>
      <c r="M767" s="179" t="s">
        <v>42</v>
      </c>
      <c r="N767" s="207"/>
      <c r="O767" s="31"/>
    </row>
    <row r="768" spans="1:15">
      <c r="A768" s="7">
        <f>ROWS($A$3:A768)</f>
        <v>766</v>
      </c>
      <c r="B768" s="7">
        <f>ROWS($B$684:B768)</f>
        <v>85</v>
      </c>
      <c r="C768" s="179">
        <v>23</v>
      </c>
      <c r="D768" s="184" t="s">
        <v>940</v>
      </c>
      <c r="E768" s="28" t="s">
        <v>941</v>
      </c>
      <c r="F768" s="181" t="s">
        <v>942</v>
      </c>
      <c r="G768" s="326" t="s">
        <v>17</v>
      </c>
      <c r="H768" s="31"/>
      <c r="I768" s="179" t="s">
        <v>81</v>
      </c>
      <c r="J768" s="193">
        <v>31217</v>
      </c>
      <c r="K768" s="194">
        <f t="shared" ca="1" si="12"/>
        <v>37</v>
      </c>
      <c r="L768" s="179" t="s">
        <v>82</v>
      </c>
      <c r="M768" s="179" t="s">
        <v>42</v>
      </c>
      <c r="N768" s="207"/>
      <c r="O768" s="31"/>
    </row>
    <row r="769" spans="1:15">
      <c r="A769" s="7">
        <f>ROWS($A$3:A769)</f>
        <v>767</v>
      </c>
      <c r="B769" s="7">
        <f>ROWS($B$684:B769)</f>
        <v>86</v>
      </c>
      <c r="C769" s="179"/>
      <c r="D769" s="184"/>
      <c r="E769" s="28" t="s">
        <v>943</v>
      </c>
      <c r="F769" s="29" t="s">
        <v>944</v>
      </c>
      <c r="G769" s="31"/>
      <c r="H769" s="179" t="s">
        <v>7</v>
      </c>
      <c r="I769" s="179" t="s">
        <v>23</v>
      </c>
      <c r="J769" s="193">
        <v>32271</v>
      </c>
      <c r="K769" s="194">
        <f t="shared" ref="K769:K832" ca="1" si="13">ROUNDDOWN(YEARFRAC(J769,TODAY(),1),0)</f>
        <v>34</v>
      </c>
      <c r="L769" s="182" t="s">
        <v>19</v>
      </c>
      <c r="M769" s="179" t="s">
        <v>42</v>
      </c>
      <c r="N769" s="207"/>
      <c r="O769" s="31"/>
    </row>
    <row r="770" spans="1:15">
      <c r="A770" s="7">
        <f>ROWS($A$3:A770)</f>
        <v>768</v>
      </c>
      <c r="B770" s="7">
        <f>ROWS($B$684:B770)</f>
        <v>87</v>
      </c>
      <c r="C770" s="179"/>
      <c r="D770" s="184"/>
      <c r="E770" s="28" t="s">
        <v>945</v>
      </c>
      <c r="F770" s="29" t="s">
        <v>946</v>
      </c>
      <c r="G770" s="327" t="s">
        <v>17</v>
      </c>
      <c r="H770" s="31"/>
      <c r="I770" s="179" t="s">
        <v>50</v>
      </c>
      <c r="J770" s="193">
        <v>41007</v>
      </c>
      <c r="K770" s="194">
        <f t="shared" ca="1" si="13"/>
        <v>10</v>
      </c>
      <c r="L770" s="179" t="s">
        <v>38</v>
      </c>
      <c r="M770" s="182" t="s">
        <v>751</v>
      </c>
      <c r="N770" s="207"/>
      <c r="O770" s="31"/>
    </row>
    <row r="771" spans="1:15">
      <c r="A771" s="7">
        <f>ROWS($A$3:A771)</f>
        <v>769</v>
      </c>
      <c r="B771" s="7">
        <f>ROWS($B$684:B771)</f>
        <v>88</v>
      </c>
      <c r="C771" s="179"/>
      <c r="D771" s="184"/>
      <c r="E771" s="28" t="s">
        <v>947</v>
      </c>
      <c r="F771" s="48" t="s">
        <v>948</v>
      </c>
      <c r="G771" s="31"/>
      <c r="H771" s="179" t="s">
        <v>7</v>
      </c>
      <c r="I771" s="179" t="s">
        <v>50</v>
      </c>
      <c r="J771" s="193">
        <v>41785</v>
      </c>
      <c r="K771" s="194">
        <f t="shared" ca="1" si="13"/>
        <v>8</v>
      </c>
      <c r="L771" s="179" t="s">
        <v>38</v>
      </c>
      <c r="M771" s="182" t="s">
        <v>751</v>
      </c>
      <c r="N771" s="207"/>
      <c r="O771" s="31"/>
    </row>
    <row r="772" spans="1:15">
      <c r="A772" s="7">
        <f>ROWS($A$3:A772)</f>
        <v>770</v>
      </c>
      <c r="B772" s="7">
        <f>ROWS($B$684:B772)</f>
        <v>89</v>
      </c>
      <c r="C772" s="179"/>
      <c r="D772" s="184"/>
      <c r="E772" s="28" t="s">
        <v>949</v>
      </c>
      <c r="F772" s="48" t="s">
        <v>950</v>
      </c>
      <c r="G772" s="31"/>
      <c r="H772" s="179" t="s">
        <v>7</v>
      </c>
      <c r="I772" s="179" t="s">
        <v>50</v>
      </c>
      <c r="J772" s="193">
        <v>43772</v>
      </c>
      <c r="K772" s="194">
        <f t="shared" ca="1" si="13"/>
        <v>3</v>
      </c>
      <c r="L772" s="179" t="s">
        <v>51</v>
      </c>
      <c r="M772" s="179" t="s">
        <v>798</v>
      </c>
      <c r="N772" s="207"/>
      <c r="O772" s="31"/>
    </row>
    <row r="773" spans="1:15">
      <c r="A773" s="7">
        <f>ROWS($A$3:A773)</f>
        <v>771</v>
      </c>
      <c r="B773" s="7">
        <f>ROWS($B$684:B773)</f>
        <v>90</v>
      </c>
      <c r="C773" s="179">
        <v>24</v>
      </c>
      <c r="D773" s="184" t="s">
        <v>951</v>
      </c>
      <c r="E773" s="28" t="s">
        <v>952</v>
      </c>
      <c r="F773" s="202" t="s">
        <v>953</v>
      </c>
      <c r="G773" s="327" t="s">
        <v>17</v>
      </c>
      <c r="H773" s="31"/>
      <c r="I773" s="179" t="s">
        <v>954</v>
      </c>
      <c r="J773" s="193">
        <v>20713</v>
      </c>
      <c r="K773" s="194">
        <f t="shared" ca="1" si="13"/>
        <v>66</v>
      </c>
      <c r="L773" s="182" t="s">
        <v>19</v>
      </c>
      <c r="M773" s="179" t="s">
        <v>772</v>
      </c>
      <c r="N773" s="207"/>
      <c r="O773" s="31"/>
    </row>
    <row r="774" spans="1:15">
      <c r="A774" s="7">
        <f>ROWS($A$3:A774)</f>
        <v>772</v>
      </c>
      <c r="B774" s="7">
        <f>ROWS($B$684:B774)</f>
        <v>91</v>
      </c>
      <c r="C774" s="179"/>
      <c r="D774" s="184"/>
      <c r="E774" s="28" t="s">
        <v>955</v>
      </c>
      <c r="F774" s="48" t="s">
        <v>956</v>
      </c>
      <c r="G774" s="31"/>
      <c r="H774" s="179" t="s">
        <v>7</v>
      </c>
      <c r="I774" s="179" t="s">
        <v>23</v>
      </c>
      <c r="J774" s="193">
        <v>19054</v>
      </c>
      <c r="K774" s="194">
        <f t="shared" ca="1" si="13"/>
        <v>70</v>
      </c>
      <c r="L774" s="179" t="s">
        <v>24</v>
      </c>
      <c r="M774" s="179" t="s">
        <v>772</v>
      </c>
      <c r="N774" s="207"/>
      <c r="O774" s="31"/>
    </row>
    <row r="775" spans="1:15">
      <c r="A775" s="7">
        <f>ROWS($A$3:A775)</f>
        <v>773</v>
      </c>
      <c r="B775" s="7">
        <f>ROWS($B$684:B775)</f>
        <v>92</v>
      </c>
      <c r="C775" s="179">
        <v>25</v>
      </c>
      <c r="D775" s="184" t="s">
        <v>957</v>
      </c>
      <c r="E775" s="28" t="s">
        <v>958</v>
      </c>
      <c r="F775" s="202" t="s">
        <v>959</v>
      </c>
      <c r="G775" s="327" t="s">
        <v>17</v>
      </c>
      <c r="H775" s="31"/>
      <c r="I775" s="179" t="s">
        <v>960</v>
      </c>
      <c r="J775" s="193">
        <v>26744</v>
      </c>
      <c r="K775" s="194">
        <f t="shared" ca="1" si="13"/>
        <v>49</v>
      </c>
      <c r="L775" s="182" t="s">
        <v>19</v>
      </c>
      <c r="M775" s="179" t="s">
        <v>42</v>
      </c>
      <c r="N775" s="207"/>
      <c r="O775" s="31"/>
    </row>
    <row r="776" spans="1:15">
      <c r="A776" s="7">
        <f>ROWS($A$3:A776)</f>
        <v>774</v>
      </c>
      <c r="B776" s="7">
        <f>ROWS($B$684:B776)</f>
        <v>93</v>
      </c>
      <c r="C776" s="179"/>
      <c r="D776" s="184"/>
      <c r="E776" s="28" t="s">
        <v>961</v>
      </c>
      <c r="F776" s="29" t="s">
        <v>962</v>
      </c>
      <c r="G776" s="31"/>
      <c r="H776" s="179" t="s">
        <v>7</v>
      </c>
      <c r="I776" s="179" t="s">
        <v>23</v>
      </c>
      <c r="J776" s="193">
        <v>26904</v>
      </c>
      <c r="K776" s="194">
        <f t="shared" ca="1" si="13"/>
        <v>49</v>
      </c>
      <c r="L776" s="182" t="s">
        <v>19</v>
      </c>
      <c r="M776" s="208" t="s">
        <v>719</v>
      </c>
      <c r="N776" s="207"/>
      <c r="O776" s="31"/>
    </row>
    <row r="777" spans="1:15">
      <c r="A777" s="7">
        <f>ROWS($A$3:A777)</f>
        <v>775</v>
      </c>
      <c r="B777" s="7">
        <f>ROWS($B$684:B777)</f>
        <v>94</v>
      </c>
      <c r="C777" s="179"/>
      <c r="D777" s="184"/>
      <c r="E777" s="28" t="s">
        <v>963</v>
      </c>
      <c r="F777" s="29" t="s">
        <v>964</v>
      </c>
      <c r="G777" s="327" t="s">
        <v>17</v>
      </c>
      <c r="H777" s="31"/>
      <c r="I777" s="179" t="s">
        <v>191</v>
      </c>
      <c r="J777" s="193">
        <v>38332</v>
      </c>
      <c r="K777" s="194">
        <f t="shared" ca="1" si="13"/>
        <v>17</v>
      </c>
      <c r="L777" s="179" t="s">
        <v>24</v>
      </c>
      <c r="M777" s="182" t="s">
        <v>751</v>
      </c>
      <c r="N777" s="207"/>
      <c r="O777" s="31"/>
    </row>
    <row r="778" spans="1:15">
      <c r="A778" s="7">
        <f>ROWS($A$3:A778)</f>
        <v>776</v>
      </c>
      <c r="B778" s="7">
        <f>ROWS($B$684:B778)</f>
        <v>95</v>
      </c>
      <c r="C778" s="179"/>
      <c r="D778" s="184"/>
      <c r="E778" s="28" t="s">
        <v>965</v>
      </c>
      <c r="F778" s="29" t="s">
        <v>966</v>
      </c>
      <c r="G778" s="31"/>
      <c r="H778" s="179" t="s">
        <v>7</v>
      </c>
      <c r="I778" s="179" t="s">
        <v>191</v>
      </c>
      <c r="J778" s="193">
        <v>39250</v>
      </c>
      <c r="K778" s="194">
        <f t="shared" ca="1" si="13"/>
        <v>15</v>
      </c>
      <c r="L778" s="205" t="s">
        <v>24</v>
      </c>
      <c r="M778" s="182" t="s">
        <v>751</v>
      </c>
      <c r="N778" s="207"/>
      <c r="O778" s="31"/>
    </row>
    <row r="779" spans="1:15">
      <c r="A779" s="7">
        <f>ROWS($A$3:A779)</f>
        <v>777</v>
      </c>
      <c r="B779" s="7">
        <f>ROWS($B$684:B779)</f>
        <v>96</v>
      </c>
      <c r="C779" s="179"/>
      <c r="D779" s="184"/>
      <c r="E779" s="28" t="s">
        <v>967</v>
      </c>
      <c r="F779" s="29" t="s">
        <v>968</v>
      </c>
      <c r="G779" s="327" t="s">
        <v>17</v>
      </c>
      <c r="H779" s="31"/>
      <c r="I779" s="179" t="s">
        <v>50</v>
      </c>
      <c r="J779" s="193">
        <v>41987</v>
      </c>
      <c r="K779" s="194">
        <f t="shared" ca="1" si="13"/>
        <v>7</v>
      </c>
      <c r="L779" s="179" t="s">
        <v>38</v>
      </c>
      <c r="M779" s="182" t="s">
        <v>751</v>
      </c>
      <c r="N779" s="207"/>
      <c r="O779" s="31"/>
    </row>
    <row r="780" spans="1:15">
      <c r="A780" s="7">
        <f>ROWS($A$3:A780)</f>
        <v>778</v>
      </c>
      <c r="B780" s="7">
        <f>ROWS($B$780:B780)</f>
        <v>1</v>
      </c>
      <c r="C780" s="37">
        <v>1</v>
      </c>
      <c r="D780" s="333">
        <v>1212012002090000</v>
      </c>
      <c r="E780" s="828" t="s">
        <v>979</v>
      </c>
      <c r="F780" s="41" t="s">
        <v>980</v>
      </c>
      <c r="G780" s="34" t="s">
        <v>17</v>
      </c>
      <c r="H780" s="38"/>
      <c r="I780" s="34" t="s">
        <v>23</v>
      </c>
      <c r="J780" s="213">
        <v>18298</v>
      </c>
      <c r="K780" s="214">
        <f t="shared" ca="1" si="13"/>
        <v>72</v>
      </c>
      <c r="L780" s="37" t="s">
        <v>24</v>
      </c>
      <c r="M780" s="215" t="s">
        <v>772</v>
      </c>
      <c r="N780" s="216"/>
      <c r="O780" s="38"/>
    </row>
    <row r="781" spans="1:15">
      <c r="A781" s="7">
        <f>ROWS($A$3:A781)</f>
        <v>779</v>
      </c>
      <c r="B781" s="7">
        <f>ROWS($B$780:B781)</f>
        <v>2</v>
      </c>
      <c r="C781" s="37"/>
      <c r="D781" s="334"/>
      <c r="E781" s="828" t="s">
        <v>983</v>
      </c>
      <c r="F781" s="36" t="s">
        <v>984</v>
      </c>
      <c r="G781" s="38"/>
      <c r="H781" s="37" t="s">
        <v>7</v>
      </c>
      <c r="I781" s="34" t="s">
        <v>611</v>
      </c>
      <c r="J781" s="217">
        <v>17608</v>
      </c>
      <c r="K781" s="214">
        <f t="shared" ca="1" si="13"/>
        <v>74</v>
      </c>
      <c r="L781" s="37" t="s">
        <v>19</v>
      </c>
      <c r="M781" s="215" t="s">
        <v>772</v>
      </c>
      <c r="N781" s="216"/>
      <c r="O781" s="38"/>
    </row>
    <row r="782" spans="1:15">
      <c r="A782" s="7">
        <f>ROWS($A$3:A782)</f>
        <v>780</v>
      </c>
      <c r="B782" s="7">
        <f>ROWS($B$780:B782)</f>
        <v>3</v>
      </c>
      <c r="C782" s="37"/>
      <c r="D782" s="334"/>
      <c r="E782" s="828" t="s">
        <v>985</v>
      </c>
      <c r="F782" s="36" t="s">
        <v>986</v>
      </c>
      <c r="G782" s="34" t="s">
        <v>17</v>
      </c>
      <c r="H782" s="38"/>
      <c r="I782" s="34" t="s">
        <v>50</v>
      </c>
      <c r="J782" s="217">
        <v>32254</v>
      </c>
      <c r="K782" s="214">
        <f t="shared" ca="1" si="13"/>
        <v>34</v>
      </c>
      <c r="L782" s="37" t="s">
        <v>98</v>
      </c>
      <c r="M782" s="218" t="s">
        <v>74</v>
      </c>
      <c r="N782" s="216"/>
      <c r="O782" s="38"/>
    </row>
    <row r="783" spans="1:15">
      <c r="A783" s="7">
        <f>ROWS($A$3:A783)</f>
        <v>781</v>
      </c>
      <c r="B783" s="7">
        <f>ROWS($B$780:B783)</f>
        <v>4</v>
      </c>
      <c r="C783" s="37">
        <v>2</v>
      </c>
      <c r="D783" s="829" t="s">
        <v>987</v>
      </c>
      <c r="E783" s="830" t="s">
        <v>988</v>
      </c>
      <c r="F783" s="41" t="s">
        <v>989</v>
      </c>
      <c r="G783" s="34" t="s">
        <v>17</v>
      </c>
      <c r="H783" s="38"/>
      <c r="I783" s="34" t="s">
        <v>23</v>
      </c>
      <c r="J783" s="213">
        <v>29642</v>
      </c>
      <c r="K783" s="214">
        <f t="shared" ca="1" si="13"/>
        <v>41</v>
      </c>
      <c r="L783" s="37" t="s">
        <v>19</v>
      </c>
      <c r="M783" s="219" t="s">
        <v>42</v>
      </c>
      <c r="N783" s="216"/>
      <c r="O783" s="38"/>
    </row>
    <row r="784" spans="1:15">
      <c r="A784" s="7">
        <f>ROWS($A$3:A784)</f>
        <v>782</v>
      </c>
      <c r="B784" s="7">
        <f>ROWS($B$780:B784)</f>
        <v>5</v>
      </c>
      <c r="C784" s="37"/>
      <c r="D784" s="334"/>
      <c r="E784" s="830" t="s">
        <v>991</v>
      </c>
      <c r="F784" s="36" t="s">
        <v>992</v>
      </c>
      <c r="G784" s="38"/>
      <c r="H784" s="37" t="s">
        <v>7</v>
      </c>
      <c r="I784" s="34" t="s">
        <v>459</v>
      </c>
      <c r="J784" s="217">
        <v>29573</v>
      </c>
      <c r="K784" s="214">
        <f t="shared" ca="1" si="13"/>
        <v>41</v>
      </c>
      <c r="L784" s="37" t="s">
        <v>82</v>
      </c>
      <c r="M784" s="218" t="s">
        <v>42</v>
      </c>
      <c r="N784" s="216"/>
      <c r="O784" s="38"/>
    </row>
    <row r="785" spans="1:15">
      <c r="A785" s="7">
        <f>ROWS($A$3:A785)</f>
        <v>783</v>
      </c>
      <c r="B785" s="7">
        <f>ROWS($B$780:B785)</f>
        <v>6</v>
      </c>
      <c r="C785" s="37"/>
      <c r="D785" s="334"/>
      <c r="E785" s="830" t="s">
        <v>993</v>
      </c>
      <c r="F785" s="36" t="s">
        <v>994</v>
      </c>
      <c r="G785" s="34" t="s">
        <v>17</v>
      </c>
      <c r="H785" s="38"/>
      <c r="I785" s="34" t="s">
        <v>722</v>
      </c>
      <c r="J785" s="217">
        <v>40149</v>
      </c>
      <c r="K785" s="214">
        <f t="shared" ca="1" si="13"/>
        <v>13</v>
      </c>
      <c r="L785" s="37" t="s">
        <v>38</v>
      </c>
      <c r="M785" s="220" t="s">
        <v>751</v>
      </c>
      <c r="N785" s="216"/>
      <c r="O785" s="38"/>
    </row>
    <row r="786" spans="1:15">
      <c r="A786" s="7">
        <f>ROWS($A$3:A786)</f>
        <v>784</v>
      </c>
      <c r="B786" s="7">
        <f>ROWS($B$780:B786)</f>
        <v>7</v>
      </c>
      <c r="C786" s="37"/>
      <c r="D786" s="334"/>
      <c r="E786" s="830" t="s">
        <v>995</v>
      </c>
      <c r="F786" s="36" t="s">
        <v>996</v>
      </c>
      <c r="G786" s="38"/>
      <c r="H786" s="37" t="s">
        <v>7</v>
      </c>
      <c r="I786" s="34" t="s">
        <v>722</v>
      </c>
      <c r="J786" s="217">
        <v>40658</v>
      </c>
      <c r="K786" s="214">
        <f t="shared" ca="1" si="13"/>
        <v>11</v>
      </c>
      <c r="L786" s="37" t="s">
        <v>38</v>
      </c>
      <c r="M786" s="220" t="s">
        <v>751</v>
      </c>
      <c r="N786" s="216"/>
      <c r="O786" s="38"/>
    </row>
    <row r="787" spans="1:15">
      <c r="A787" s="7">
        <f>ROWS($A$3:A787)</f>
        <v>785</v>
      </c>
      <c r="B787" s="7">
        <f>ROWS($B$780:B787)</f>
        <v>8</v>
      </c>
      <c r="C787" s="37"/>
      <c r="D787" s="334"/>
      <c r="E787" s="830" t="s">
        <v>997</v>
      </c>
      <c r="F787" s="36" t="s">
        <v>998</v>
      </c>
      <c r="G787" s="34" t="s">
        <v>17</v>
      </c>
      <c r="H787" s="38"/>
      <c r="I787" s="34" t="s">
        <v>722</v>
      </c>
      <c r="J787" s="217">
        <v>42088</v>
      </c>
      <c r="K787" s="214">
        <f t="shared" ca="1" si="13"/>
        <v>7</v>
      </c>
      <c r="L787" s="37" t="s">
        <v>38</v>
      </c>
      <c r="M787" s="221" t="s">
        <v>798</v>
      </c>
      <c r="N787" s="216"/>
      <c r="O787" s="38"/>
    </row>
    <row r="788" spans="1:15">
      <c r="A788" s="7">
        <f>ROWS($A$3:A788)</f>
        <v>786</v>
      </c>
      <c r="B788" s="7">
        <f>ROWS($B$780:B788)</f>
        <v>9</v>
      </c>
      <c r="C788" s="37">
        <v>3</v>
      </c>
      <c r="D788" s="210" t="s">
        <v>999</v>
      </c>
      <c r="E788" s="830" t="s">
        <v>1000</v>
      </c>
      <c r="F788" s="41" t="s">
        <v>1001</v>
      </c>
      <c r="G788" s="34" t="s">
        <v>17</v>
      </c>
      <c r="H788" s="38"/>
      <c r="I788" s="34" t="s">
        <v>23</v>
      </c>
      <c r="J788" s="217">
        <v>14902</v>
      </c>
      <c r="K788" s="214">
        <f t="shared" ca="1" si="13"/>
        <v>82</v>
      </c>
      <c r="L788" s="37" t="s">
        <v>19</v>
      </c>
      <c r="M788" s="215" t="s">
        <v>772</v>
      </c>
      <c r="N788" s="216"/>
      <c r="O788" s="38"/>
    </row>
    <row r="789" spans="1:15">
      <c r="A789" s="7">
        <f>ROWS($A$3:A789)</f>
        <v>787</v>
      </c>
      <c r="B789" s="7">
        <f>ROWS($B$780:B789)</f>
        <v>10</v>
      </c>
      <c r="C789" s="37"/>
      <c r="D789" s="334"/>
      <c r="E789" s="830" t="s">
        <v>1003</v>
      </c>
      <c r="F789" s="36" t="s">
        <v>411</v>
      </c>
      <c r="G789" s="38"/>
      <c r="H789" s="37" t="s">
        <v>7</v>
      </c>
      <c r="I789" s="34" t="s">
        <v>1004</v>
      </c>
      <c r="J789" s="217">
        <v>17710</v>
      </c>
      <c r="K789" s="214">
        <f t="shared" ca="1" si="13"/>
        <v>74</v>
      </c>
      <c r="L789" s="37" t="s">
        <v>24</v>
      </c>
      <c r="M789" s="215" t="s">
        <v>772</v>
      </c>
      <c r="N789" s="216"/>
      <c r="O789" s="38"/>
    </row>
    <row r="790" spans="1:15">
      <c r="A790" s="7">
        <f>ROWS($A$3:A790)</f>
        <v>788</v>
      </c>
      <c r="B790" s="7">
        <f>ROWS($B$780:B790)</f>
        <v>11</v>
      </c>
      <c r="C790" s="37">
        <v>4</v>
      </c>
      <c r="D790" s="829" t="s">
        <v>1005</v>
      </c>
      <c r="E790" s="830" t="s">
        <v>1006</v>
      </c>
      <c r="F790" s="41" t="s">
        <v>1007</v>
      </c>
      <c r="G790" s="34" t="s">
        <v>17</v>
      </c>
      <c r="H790" s="38"/>
      <c r="I790" s="34" t="s">
        <v>81</v>
      </c>
      <c r="J790" s="217">
        <v>29104</v>
      </c>
      <c r="K790" s="214">
        <f t="shared" ca="1" si="13"/>
        <v>43</v>
      </c>
      <c r="L790" s="37" t="s">
        <v>98</v>
      </c>
      <c r="M790" s="222" t="s">
        <v>1517</v>
      </c>
      <c r="N790" s="216"/>
      <c r="O790" s="38"/>
    </row>
    <row r="791" spans="1:15">
      <c r="A791" s="7">
        <f>ROWS($A$3:A791)</f>
        <v>789</v>
      </c>
      <c r="B791" s="7">
        <f>ROWS($B$780:B791)</f>
        <v>12</v>
      </c>
      <c r="C791" s="37"/>
      <c r="D791" s="334"/>
      <c r="E791" s="830" t="s">
        <v>1009</v>
      </c>
      <c r="F791" s="36" t="s">
        <v>1010</v>
      </c>
      <c r="G791" s="38"/>
      <c r="H791" s="37" t="s">
        <v>7</v>
      </c>
      <c r="I791" s="34" t="s">
        <v>23</v>
      </c>
      <c r="J791" s="217">
        <v>28903</v>
      </c>
      <c r="K791" s="214">
        <f t="shared" ca="1" si="13"/>
        <v>43</v>
      </c>
      <c r="L791" s="37" t="s">
        <v>1011</v>
      </c>
      <c r="M791" s="218" t="s">
        <v>42</v>
      </c>
      <c r="N791" s="216"/>
      <c r="O791" s="38"/>
    </row>
    <row r="792" spans="1:15">
      <c r="A792" s="7">
        <f>ROWS($A$3:A792)</f>
        <v>790</v>
      </c>
      <c r="B792" s="7">
        <f>ROWS($B$780:B792)</f>
        <v>13</v>
      </c>
      <c r="C792" s="37"/>
      <c r="D792" s="334"/>
      <c r="E792" s="830" t="s">
        <v>1012</v>
      </c>
      <c r="F792" s="36" t="s">
        <v>1013</v>
      </c>
      <c r="G792" s="38"/>
      <c r="H792" s="37" t="s">
        <v>7</v>
      </c>
      <c r="I792" s="34" t="s">
        <v>81</v>
      </c>
      <c r="J792" s="217">
        <v>38200</v>
      </c>
      <c r="K792" s="214">
        <f t="shared" ca="1" si="13"/>
        <v>18</v>
      </c>
      <c r="L792" s="37" t="s">
        <v>24</v>
      </c>
      <c r="M792" s="220" t="s">
        <v>751</v>
      </c>
      <c r="N792" s="216"/>
      <c r="O792" s="38"/>
    </row>
    <row r="793" spans="1:15">
      <c r="A793" s="7">
        <f>ROWS($A$3:A793)</f>
        <v>791</v>
      </c>
      <c r="B793" s="7">
        <f>ROWS($B$780:B793)</f>
        <v>14</v>
      </c>
      <c r="C793" s="37"/>
      <c r="D793" s="334"/>
      <c r="E793" s="830" t="s">
        <v>1014</v>
      </c>
      <c r="F793" s="36" t="s">
        <v>1015</v>
      </c>
      <c r="G793" s="34" t="s">
        <v>17</v>
      </c>
      <c r="H793" s="38"/>
      <c r="I793" s="34" t="s">
        <v>23</v>
      </c>
      <c r="J793" s="217">
        <v>39178</v>
      </c>
      <c r="K793" s="214">
        <f t="shared" ca="1" si="13"/>
        <v>15</v>
      </c>
      <c r="L793" s="223" t="s">
        <v>24</v>
      </c>
      <c r="M793" s="220" t="s">
        <v>751</v>
      </c>
      <c r="N793" s="216"/>
      <c r="O793" s="38"/>
    </row>
    <row r="794" spans="1:15">
      <c r="A794" s="7">
        <f>ROWS($A$3:A794)</f>
        <v>792</v>
      </c>
      <c r="B794" s="7">
        <f>ROWS($B$780:B794)</f>
        <v>15</v>
      </c>
      <c r="C794" s="37"/>
      <c r="D794" s="334"/>
      <c r="E794" s="830" t="s">
        <v>1016</v>
      </c>
      <c r="F794" s="36" t="s">
        <v>1017</v>
      </c>
      <c r="G794" s="34" t="s">
        <v>17</v>
      </c>
      <c r="H794" s="38"/>
      <c r="I794" s="34" t="s">
        <v>23</v>
      </c>
      <c r="J794" s="217">
        <v>39973</v>
      </c>
      <c r="K794" s="214">
        <f t="shared" ca="1" si="13"/>
        <v>13</v>
      </c>
      <c r="L794" s="37" t="s">
        <v>113</v>
      </c>
      <c r="M794" s="220" t="s">
        <v>751</v>
      </c>
      <c r="N794" s="216"/>
      <c r="O794" s="38"/>
    </row>
    <row r="795" spans="1:15">
      <c r="A795" s="7">
        <f>ROWS($A$3:A795)</f>
        <v>793</v>
      </c>
      <c r="B795" s="7">
        <f>ROWS($B$780:B795)</f>
        <v>16</v>
      </c>
      <c r="C795" s="37"/>
      <c r="D795" s="334"/>
      <c r="E795" s="830" t="s">
        <v>1018</v>
      </c>
      <c r="F795" s="36" t="s">
        <v>1019</v>
      </c>
      <c r="G795" s="34" t="s">
        <v>17</v>
      </c>
      <c r="H795" s="38"/>
      <c r="I795" s="34" t="s">
        <v>50</v>
      </c>
      <c r="J795" s="217">
        <v>41374</v>
      </c>
      <c r="K795" s="214">
        <f t="shared" ca="1" si="13"/>
        <v>9</v>
      </c>
      <c r="L795" s="37" t="s">
        <v>38</v>
      </c>
      <c r="M795" s="220" t="s">
        <v>751</v>
      </c>
      <c r="N795" s="216"/>
      <c r="O795" s="38"/>
    </row>
    <row r="796" spans="1:15">
      <c r="A796" s="7">
        <f>ROWS($A$3:A796)</f>
        <v>794</v>
      </c>
      <c r="B796" s="7">
        <f>ROWS($B$780:B796)</f>
        <v>17</v>
      </c>
      <c r="C796" s="37"/>
      <c r="D796" s="334"/>
      <c r="E796" s="830" t="s">
        <v>1020</v>
      </c>
      <c r="F796" s="36" t="s">
        <v>1021</v>
      </c>
      <c r="G796" s="34" t="s">
        <v>17</v>
      </c>
      <c r="H796" s="38"/>
      <c r="I796" s="34" t="s">
        <v>50</v>
      </c>
      <c r="J796" s="217">
        <v>42180</v>
      </c>
      <c r="K796" s="214">
        <f t="shared" ca="1" si="13"/>
        <v>7</v>
      </c>
      <c r="L796" s="37" t="s">
        <v>38</v>
      </c>
      <c r="M796" s="221" t="s">
        <v>798</v>
      </c>
      <c r="N796" s="216"/>
      <c r="O796" s="38"/>
    </row>
    <row r="797" spans="1:15">
      <c r="A797" s="7">
        <f>ROWS($A$3:A797)</f>
        <v>795</v>
      </c>
      <c r="B797" s="7">
        <f>ROWS($B$780:B797)</f>
        <v>18</v>
      </c>
      <c r="C797" s="37">
        <v>5</v>
      </c>
      <c r="D797" s="829" t="s">
        <v>1022</v>
      </c>
      <c r="E797" s="830" t="s">
        <v>1023</v>
      </c>
      <c r="F797" s="41" t="s">
        <v>1024</v>
      </c>
      <c r="G797" s="34" t="s">
        <v>17</v>
      </c>
      <c r="H797" s="38"/>
      <c r="I797" s="34" t="s">
        <v>1025</v>
      </c>
      <c r="J797" s="217">
        <v>22456</v>
      </c>
      <c r="K797" s="214">
        <f t="shared" ca="1" si="13"/>
        <v>61</v>
      </c>
      <c r="L797" s="37" t="s">
        <v>19</v>
      </c>
      <c r="M797" s="219" t="s">
        <v>42</v>
      </c>
      <c r="N797" s="216"/>
      <c r="O797" s="38"/>
    </row>
    <row r="798" spans="1:15">
      <c r="A798" s="7">
        <f>ROWS($A$3:A798)</f>
        <v>796</v>
      </c>
      <c r="B798" s="7">
        <f>ROWS($B$780:B798)</f>
        <v>19</v>
      </c>
      <c r="C798" s="37"/>
      <c r="D798" s="334"/>
      <c r="E798" s="830" t="s">
        <v>1026</v>
      </c>
      <c r="F798" s="36" t="s">
        <v>1027</v>
      </c>
      <c r="G798" s="38"/>
      <c r="H798" s="37" t="s">
        <v>7</v>
      </c>
      <c r="I798" s="34" t="s">
        <v>23</v>
      </c>
      <c r="J798" s="217">
        <v>22715</v>
      </c>
      <c r="K798" s="214">
        <f t="shared" ca="1" si="13"/>
        <v>60</v>
      </c>
      <c r="L798" s="37" t="s">
        <v>19</v>
      </c>
      <c r="M798" s="223" t="s">
        <v>2291</v>
      </c>
      <c r="N798" s="216"/>
      <c r="O798" s="38"/>
    </row>
    <row r="799" spans="1:15">
      <c r="A799" s="7">
        <f>ROWS($A$3:A799)</f>
        <v>797</v>
      </c>
      <c r="B799" s="7">
        <f>ROWS($B$780:B799)</f>
        <v>20</v>
      </c>
      <c r="C799" s="37"/>
      <c r="D799" s="334"/>
      <c r="E799" s="830" t="s">
        <v>1028</v>
      </c>
      <c r="F799" s="36" t="s">
        <v>1029</v>
      </c>
      <c r="G799" s="38"/>
      <c r="H799" s="37" t="s">
        <v>7</v>
      </c>
      <c r="I799" s="34" t="s">
        <v>50</v>
      </c>
      <c r="J799" s="217">
        <v>33221</v>
      </c>
      <c r="K799" s="214">
        <f t="shared" ca="1" si="13"/>
        <v>31</v>
      </c>
      <c r="L799" s="37" t="s">
        <v>82</v>
      </c>
      <c r="M799" s="218" t="s">
        <v>74</v>
      </c>
      <c r="N799" s="216"/>
      <c r="O799" s="38"/>
    </row>
    <row r="800" spans="1:15">
      <c r="A800" s="7">
        <f>ROWS($A$3:A800)</f>
        <v>798</v>
      </c>
      <c r="B800" s="7">
        <f>ROWS($B$780:B800)</f>
        <v>21</v>
      </c>
      <c r="C800" s="37"/>
      <c r="D800" s="334"/>
      <c r="E800" s="830" t="s">
        <v>1030</v>
      </c>
      <c r="F800" s="36" t="s">
        <v>1031</v>
      </c>
      <c r="G800" s="38"/>
      <c r="H800" s="37" t="s">
        <v>7</v>
      </c>
      <c r="I800" s="34" t="s">
        <v>50</v>
      </c>
      <c r="J800" s="217">
        <v>33592</v>
      </c>
      <c r="K800" s="214">
        <f t="shared" ca="1" si="13"/>
        <v>30</v>
      </c>
      <c r="L800" s="37" t="s">
        <v>98</v>
      </c>
      <c r="M800" s="218" t="s">
        <v>42</v>
      </c>
      <c r="N800" s="216"/>
      <c r="O800" s="38"/>
    </row>
    <row r="801" spans="1:15">
      <c r="A801" s="7">
        <f>ROWS($A$3:A801)</f>
        <v>799</v>
      </c>
      <c r="B801" s="7">
        <f>ROWS($B$780:B801)</f>
        <v>22</v>
      </c>
      <c r="C801" s="37"/>
      <c r="D801" s="334"/>
      <c r="E801" s="830" t="s">
        <v>1032</v>
      </c>
      <c r="F801" s="36" t="s">
        <v>1033</v>
      </c>
      <c r="G801" s="34" t="s">
        <v>17</v>
      </c>
      <c r="H801" s="38"/>
      <c r="I801" s="34" t="s">
        <v>50</v>
      </c>
      <c r="J801" s="217">
        <v>34308</v>
      </c>
      <c r="K801" s="214">
        <f t="shared" ca="1" si="13"/>
        <v>28</v>
      </c>
      <c r="L801" s="37" t="s">
        <v>98</v>
      </c>
      <c r="M801" s="218" t="s">
        <v>74</v>
      </c>
      <c r="N801" s="216"/>
      <c r="O801" s="38"/>
    </row>
    <row r="802" spans="1:15">
      <c r="A802" s="7">
        <f>ROWS($A$3:A802)</f>
        <v>800</v>
      </c>
      <c r="B802" s="7">
        <f>ROWS($B$780:B802)</f>
        <v>23</v>
      </c>
      <c r="C802" s="37"/>
      <c r="D802" s="334"/>
      <c r="E802" s="830" t="s">
        <v>1034</v>
      </c>
      <c r="F802" s="36" t="s">
        <v>1035</v>
      </c>
      <c r="G802" s="38"/>
      <c r="H802" s="37" t="s">
        <v>7</v>
      </c>
      <c r="I802" s="34" t="s">
        <v>50</v>
      </c>
      <c r="J802" s="217">
        <v>36142</v>
      </c>
      <c r="K802" s="214">
        <f t="shared" ca="1" si="13"/>
        <v>23</v>
      </c>
      <c r="L802" s="37" t="s">
        <v>19</v>
      </c>
      <c r="M802" s="220" t="s">
        <v>751</v>
      </c>
      <c r="N802" s="216"/>
      <c r="O802" s="38"/>
    </row>
    <row r="803" spans="1:15">
      <c r="A803" s="7">
        <f>ROWS($A$3:A803)</f>
        <v>801</v>
      </c>
      <c r="B803" s="7">
        <f>ROWS($B$780:B803)</f>
        <v>24</v>
      </c>
      <c r="C803" s="37">
        <v>6</v>
      </c>
      <c r="D803" s="829" t="s">
        <v>1036</v>
      </c>
      <c r="E803" s="830" t="s">
        <v>1037</v>
      </c>
      <c r="F803" s="41" t="s">
        <v>1038</v>
      </c>
      <c r="G803" s="34" t="s">
        <v>17</v>
      </c>
      <c r="H803" s="38"/>
      <c r="I803" s="34" t="s">
        <v>23</v>
      </c>
      <c r="J803" s="217">
        <v>16600</v>
      </c>
      <c r="K803" s="214">
        <f t="shared" ca="1" si="13"/>
        <v>77</v>
      </c>
      <c r="L803" s="37" t="s">
        <v>24</v>
      </c>
      <c r="M803" s="215" t="s">
        <v>772</v>
      </c>
      <c r="N803" s="216"/>
      <c r="O803" s="38"/>
    </row>
    <row r="804" spans="1:15">
      <c r="A804" s="7">
        <f>ROWS($A$3:A804)</f>
        <v>802</v>
      </c>
      <c r="B804" s="7">
        <f>ROWS($B$780:B804)</f>
        <v>25</v>
      </c>
      <c r="C804" s="37"/>
      <c r="D804" s="334"/>
      <c r="E804" s="830" t="s">
        <v>1040</v>
      </c>
      <c r="F804" s="36" t="s">
        <v>1041</v>
      </c>
      <c r="G804" s="34" t="s">
        <v>17</v>
      </c>
      <c r="H804" s="38"/>
      <c r="I804" s="34" t="s">
        <v>23</v>
      </c>
      <c r="J804" s="217">
        <v>27087</v>
      </c>
      <c r="K804" s="214">
        <f t="shared" ca="1" si="13"/>
        <v>48</v>
      </c>
      <c r="L804" s="37" t="s">
        <v>46</v>
      </c>
      <c r="M804" s="221" t="s">
        <v>27</v>
      </c>
      <c r="N804" s="216"/>
      <c r="O804" s="38"/>
    </row>
    <row r="805" spans="1:15">
      <c r="A805" s="7">
        <f>ROWS($A$3:A805)</f>
        <v>803</v>
      </c>
      <c r="B805" s="7">
        <f>ROWS($B$780:B805)</f>
        <v>26</v>
      </c>
      <c r="C805" s="37"/>
      <c r="D805" s="334"/>
      <c r="E805" s="830" t="s">
        <v>1042</v>
      </c>
      <c r="F805" s="36" t="s">
        <v>1043</v>
      </c>
      <c r="G805" s="38"/>
      <c r="H805" s="37" t="s">
        <v>7</v>
      </c>
      <c r="I805" s="34" t="s">
        <v>23</v>
      </c>
      <c r="J805" s="217">
        <v>29009</v>
      </c>
      <c r="K805" s="214">
        <f t="shared" ca="1" si="13"/>
        <v>43</v>
      </c>
      <c r="L805" s="37" t="s">
        <v>19</v>
      </c>
      <c r="M805" s="215" t="s">
        <v>772</v>
      </c>
      <c r="N805" s="216"/>
      <c r="O805" s="38"/>
    </row>
    <row r="806" spans="1:15">
      <c r="A806" s="7">
        <f>ROWS($A$3:A806)</f>
        <v>804</v>
      </c>
      <c r="B806" s="7">
        <f>ROWS($B$780:B806)</f>
        <v>27</v>
      </c>
      <c r="C806" s="37">
        <v>7</v>
      </c>
      <c r="D806" s="829" t="s">
        <v>1044</v>
      </c>
      <c r="E806" s="830" t="s">
        <v>1045</v>
      </c>
      <c r="F806" s="41" t="s">
        <v>1046</v>
      </c>
      <c r="G806" s="34" t="s">
        <v>17</v>
      </c>
      <c r="H806" s="38"/>
      <c r="I806" s="34" t="s">
        <v>23</v>
      </c>
      <c r="J806" s="217">
        <v>18605</v>
      </c>
      <c r="K806" s="214">
        <f t="shared" ca="1" si="13"/>
        <v>71</v>
      </c>
      <c r="L806" s="37" t="s">
        <v>113</v>
      </c>
      <c r="M806" s="215" t="s">
        <v>772</v>
      </c>
      <c r="N806" s="216"/>
      <c r="O806" s="38"/>
    </row>
    <row r="807" spans="1:15">
      <c r="A807" s="7">
        <f>ROWS($A$3:A807)</f>
        <v>805</v>
      </c>
      <c r="B807" s="7">
        <f>ROWS($B$780:B807)</f>
        <v>28</v>
      </c>
      <c r="C807" s="37"/>
      <c r="D807" s="334"/>
      <c r="E807" s="830" t="s">
        <v>1048</v>
      </c>
      <c r="F807" s="36" t="s">
        <v>1049</v>
      </c>
      <c r="G807" s="38"/>
      <c r="H807" s="37" t="s">
        <v>7</v>
      </c>
      <c r="I807" s="34" t="s">
        <v>1050</v>
      </c>
      <c r="J807" s="217">
        <v>19495</v>
      </c>
      <c r="K807" s="214">
        <f t="shared" ca="1" si="13"/>
        <v>69</v>
      </c>
      <c r="L807" s="37" t="s">
        <v>113</v>
      </c>
      <c r="M807" s="215" t="s">
        <v>772</v>
      </c>
      <c r="N807" s="216"/>
      <c r="O807" s="38"/>
    </row>
    <row r="808" spans="1:15">
      <c r="A808" s="7">
        <f>ROWS($A$3:A808)</f>
        <v>806</v>
      </c>
      <c r="B808" s="7">
        <f>ROWS($B$780:B808)</f>
        <v>29</v>
      </c>
      <c r="C808" s="37">
        <v>8</v>
      </c>
      <c r="D808" s="829" t="s">
        <v>1051</v>
      </c>
      <c r="E808" s="830" t="s">
        <v>1055</v>
      </c>
      <c r="F808" s="211" t="s">
        <v>1056</v>
      </c>
      <c r="G808" s="38"/>
      <c r="H808" s="37" t="s">
        <v>7</v>
      </c>
      <c r="I808" s="34" t="s">
        <v>828</v>
      </c>
      <c r="J808" s="217">
        <v>23910</v>
      </c>
      <c r="K808" s="214">
        <f t="shared" ca="1" si="13"/>
        <v>57</v>
      </c>
      <c r="L808" s="37" t="s">
        <v>24</v>
      </c>
      <c r="M808" s="215" t="s">
        <v>772</v>
      </c>
      <c r="N808" s="216"/>
      <c r="O808" s="38"/>
    </row>
    <row r="809" spans="1:15">
      <c r="A809" s="7">
        <f>ROWS($A$3:A809)</f>
        <v>807</v>
      </c>
      <c r="B809" s="7">
        <f>ROWS($B$780:B809)</f>
        <v>30</v>
      </c>
      <c r="C809" s="37"/>
      <c r="D809" s="334"/>
      <c r="E809" s="830" t="s">
        <v>1057</v>
      </c>
      <c r="F809" s="36" t="s">
        <v>1058</v>
      </c>
      <c r="G809" s="38"/>
      <c r="H809" s="37" t="s">
        <v>7</v>
      </c>
      <c r="I809" s="34" t="s">
        <v>23</v>
      </c>
      <c r="J809" s="217">
        <v>37414</v>
      </c>
      <c r="K809" s="214">
        <f t="shared" ca="1" si="13"/>
        <v>20</v>
      </c>
      <c r="L809" s="37" t="s">
        <v>24</v>
      </c>
      <c r="M809" s="221" t="s">
        <v>74</v>
      </c>
      <c r="N809" s="216"/>
      <c r="O809" s="38"/>
    </row>
    <row r="810" spans="1:15">
      <c r="A810" s="7">
        <f>ROWS($A$3:A810)</f>
        <v>808</v>
      </c>
      <c r="B810" s="7">
        <f>ROWS($B$780:B810)</f>
        <v>31</v>
      </c>
      <c r="C810" s="37"/>
      <c r="D810" s="334"/>
      <c r="E810" s="830" t="s">
        <v>1059</v>
      </c>
      <c r="F810" s="36" t="s">
        <v>1060</v>
      </c>
      <c r="G810" s="38"/>
      <c r="H810" s="37" t="s">
        <v>7</v>
      </c>
      <c r="I810" s="34" t="s">
        <v>23</v>
      </c>
      <c r="J810" s="217">
        <v>38153</v>
      </c>
      <c r="K810" s="214">
        <f t="shared" ca="1" si="13"/>
        <v>18</v>
      </c>
      <c r="L810" s="37" t="s">
        <v>24</v>
      </c>
      <c r="M810" s="220" t="s">
        <v>751</v>
      </c>
      <c r="N810" s="216"/>
      <c r="O810" s="38"/>
    </row>
    <row r="811" spans="1:15">
      <c r="A811" s="7">
        <f>ROWS($A$3:A811)</f>
        <v>809</v>
      </c>
      <c r="B811" s="7">
        <f>ROWS($B$780:B811)</f>
        <v>32</v>
      </c>
      <c r="C811" s="37">
        <v>9</v>
      </c>
      <c r="D811" s="829" t="s">
        <v>1061</v>
      </c>
      <c r="E811" s="830" t="s">
        <v>1062</v>
      </c>
      <c r="F811" s="41" t="s">
        <v>1063</v>
      </c>
      <c r="G811" s="34" t="s">
        <v>17</v>
      </c>
      <c r="H811" s="38"/>
      <c r="I811" s="34" t="s">
        <v>1064</v>
      </c>
      <c r="J811" s="217">
        <v>22379</v>
      </c>
      <c r="K811" s="214">
        <f t="shared" ca="1" si="13"/>
        <v>61</v>
      </c>
      <c r="L811" s="37" t="s">
        <v>19</v>
      </c>
      <c r="M811" s="219" t="s">
        <v>42</v>
      </c>
      <c r="N811" s="216"/>
      <c r="O811" s="38"/>
    </row>
    <row r="812" spans="1:15">
      <c r="A812" s="7">
        <f>ROWS($A$3:A812)</f>
        <v>810</v>
      </c>
      <c r="B812" s="7">
        <f>ROWS($B$780:B812)</f>
        <v>33</v>
      </c>
      <c r="C812" s="37"/>
      <c r="D812" s="334"/>
      <c r="E812" s="830" t="s">
        <v>1066</v>
      </c>
      <c r="F812" s="36" t="s">
        <v>1067</v>
      </c>
      <c r="G812" s="38"/>
      <c r="H812" s="37" t="s">
        <v>7</v>
      </c>
      <c r="I812" s="34" t="s">
        <v>23</v>
      </c>
      <c r="J812" s="217">
        <v>23291</v>
      </c>
      <c r="K812" s="214">
        <f t="shared" ca="1" si="13"/>
        <v>59</v>
      </c>
      <c r="L812" s="37" t="s">
        <v>19</v>
      </c>
      <c r="M812" s="218" t="s">
        <v>42</v>
      </c>
      <c r="N812" s="216"/>
      <c r="O812" s="38"/>
    </row>
    <row r="813" spans="1:15">
      <c r="A813" s="7">
        <f>ROWS($A$3:A813)</f>
        <v>811</v>
      </c>
      <c r="B813" s="7">
        <f>ROWS($B$780:B813)</f>
        <v>34</v>
      </c>
      <c r="C813" s="37"/>
      <c r="D813" s="334"/>
      <c r="E813" s="830" t="s">
        <v>1068</v>
      </c>
      <c r="F813" s="36" t="s">
        <v>1069</v>
      </c>
      <c r="G813" s="38"/>
      <c r="H813" s="37" t="s">
        <v>7</v>
      </c>
      <c r="I813" s="34" t="s">
        <v>50</v>
      </c>
      <c r="J813" s="217">
        <v>33499</v>
      </c>
      <c r="K813" s="214">
        <f t="shared" ca="1" si="13"/>
        <v>31</v>
      </c>
      <c r="L813" s="37" t="s">
        <v>19</v>
      </c>
      <c r="M813" s="218" t="s">
        <v>42</v>
      </c>
      <c r="N813" s="216"/>
      <c r="O813" s="38"/>
    </row>
    <row r="814" spans="1:15">
      <c r="A814" s="7">
        <f>ROWS($A$3:A814)</f>
        <v>812</v>
      </c>
      <c r="B814" s="7">
        <f>ROWS($B$780:B814)</f>
        <v>35</v>
      </c>
      <c r="C814" s="37"/>
      <c r="D814" s="334"/>
      <c r="E814" s="830" t="s">
        <v>1070</v>
      </c>
      <c r="F814" s="36" t="s">
        <v>1071</v>
      </c>
      <c r="G814" s="34" t="s">
        <v>17</v>
      </c>
      <c r="H814" s="38"/>
      <c r="I814" s="34" t="s">
        <v>50</v>
      </c>
      <c r="J814" s="217">
        <v>34163</v>
      </c>
      <c r="K814" s="214">
        <f t="shared" ca="1" si="13"/>
        <v>29</v>
      </c>
      <c r="L814" s="37" t="s">
        <v>19</v>
      </c>
      <c r="M814" s="218" t="s">
        <v>74</v>
      </c>
      <c r="N814" s="216"/>
      <c r="O814" s="38"/>
    </row>
    <row r="815" spans="1:15">
      <c r="A815" s="7">
        <f>ROWS($A$3:A815)</f>
        <v>813</v>
      </c>
      <c r="B815" s="7">
        <f>ROWS($B$780:B815)</f>
        <v>36</v>
      </c>
      <c r="C815" s="37"/>
      <c r="D815" s="334"/>
      <c r="E815" s="830" t="s">
        <v>1072</v>
      </c>
      <c r="F815" s="36" t="s">
        <v>1073</v>
      </c>
      <c r="G815" s="38"/>
      <c r="H815" s="37" t="s">
        <v>7</v>
      </c>
      <c r="I815" s="34" t="s">
        <v>50</v>
      </c>
      <c r="J815" s="217">
        <v>35445</v>
      </c>
      <c r="K815" s="214">
        <f t="shared" ca="1" si="13"/>
        <v>25</v>
      </c>
      <c r="L815" s="37" t="s">
        <v>82</v>
      </c>
      <c r="M815" s="220" t="s">
        <v>751</v>
      </c>
      <c r="N815" s="216"/>
      <c r="O815" s="38"/>
    </row>
    <row r="816" spans="1:15">
      <c r="A816" s="7">
        <f>ROWS($A$3:A816)</f>
        <v>814</v>
      </c>
      <c r="B816" s="7">
        <f>ROWS($B$780:B816)</f>
        <v>37</v>
      </c>
      <c r="C816" s="37">
        <v>10</v>
      </c>
      <c r="D816" s="829" t="s">
        <v>1074</v>
      </c>
      <c r="E816" s="830" t="s">
        <v>1075</v>
      </c>
      <c r="F816" s="41" t="s">
        <v>1076</v>
      </c>
      <c r="G816" s="38"/>
      <c r="H816" s="37" t="s">
        <v>7</v>
      </c>
      <c r="I816" s="34" t="s">
        <v>954</v>
      </c>
      <c r="J816" s="217">
        <v>18957</v>
      </c>
      <c r="K816" s="214">
        <f t="shared" ca="1" si="13"/>
        <v>71</v>
      </c>
      <c r="L816" s="37" t="s">
        <v>19</v>
      </c>
      <c r="M816" s="215" t="s">
        <v>1416</v>
      </c>
      <c r="N816" s="216"/>
      <c r="O816" s="38"/>
    </row>
    <row r="817" spans="1:15">
      <c r="A817" s="7">
        <f>ROWS($A$3:A817)</f>
        <v>815</v>
      </c>
      <c r="B817" s="7">
        <f>ROWS($B$780:B817)</f>
        <v>38</v>
      </c>
      <c r="C817" s="37"/>
      <c r="D817" s="334"/>
      <c r="E817" s="830" t="s">
        <v>1078</v>
      </c>
      <c r="F817" s="36" t="s">
        <v>1079</v>
      </c>
      <c r="G817" s="34" t="s">
        <v>17</v>
      </c>
      <c r="H817" s="38"/>
      <c r="I817" s="34" t="s">
        <v>50</v>
      </c>
      <c r="J817" s="217">
        <v>31969</v>
      </c>
      <c r="K817" s="214">
        <f t="shared" ca="1" si="13"/>
        <v>35</v>
      </c>
      <c r="L817" s="37" t="s">
        <v>98</v>
      </c>
      <c r="M817" s="218" t="s">
        <v>74</v>
      </c>
      <c r="N817" s="216"/>
      <c r="O817" s="38"/>
    </row>
    <row r="818" spans="1:15">
      <c r="A818" s="7">
        <f>ROWS($A$3:A818)</f>
        <v>816</v>
      </c>
      <c r="B818" s="7">
        <f>ROWS($B$780:B818)</f>
        <v>39</v>
      </c>
      <c r="C818" s="37"/>
      <c r="D818" s="334"/>
      <c r="E818" s="830" t="s">
        <v>1080</v>
      </c>
      <c r="F818" s="36" t="s">
        <v>1081</v>
      </c>
      <c r="G818" s="34" t="s">
        <v>17</v>
      </c>
      <c r="H818" s="38"/>
      <c r="I818" s="34" t="s">
        <v>50</v>
      </c>
      <c r="J818" s="217">
        <v>33013</v>
      </c>
      <c r="K818" s="214">
        <f t="shared" ca="1" si="13"/>
        <v>32</v>
      </c>
      <c r="L818" s="37" t="s">
        <v>98</v>
      </c>
      <c r="M818" s="218" t="s">
        <v>342</v>
      </c>
      <c r="N818" s="216"/>
      <c r="O818" s="38"/>
    </row>
    <row r="819" spans="1:15">
      <c r="A819" s="7">
        <f>ROWS($A$3:A819)</f>
        <v>817</v>
      </c>
      <c r="B819" s="7">
        <f>ROWS($B$780:B819)</f>
        <v>40</v>
      </c>
      <c r="C819" s="37">
        <v>11</v>
      </c>
      <c r="D819" s="829" t="s">
        <v>1082</v>
      </c>
      <c r="E819" s="830" t="s">
        <v>1083</v>
      </c>
      <c r="F819" s="41" t="s">
        <v>1084</v>
      </c>
      <c r="G819" s="34" t="s">
        <v>17</v>
      </c>
      <c r="H819" s="38"/>
      <c r="I819" s="34" t="s">
        <v>50</v>
      </c>
      <c r="J819" s="217">
        <v>30020</v>
      </c>
      <c r="K819" s="214">
        <f t="shared" ca="1" si="13"/>
        <v>40</v>
      </c>
      <c r="L819" s="37" t="s">
        <v>19</v>
      </c>
      <c r="M819" s="222" t="s">
        <v>1517</v>
      </c>
      <c r="N819" s="216"/>
      <c r="O819" s="38"/>
    </row>
    <row r="820" spans="1:15">
      <c r="A820" s="7">
        <f>ROWS($A$3:A820)</f>
        <v>818</v>
      </c>
      <c r="B820" s="7">
        <f>ROWS($B$780:B820)</f>
        <v>41</v>
      </c>
      <c r="C820" s="37"/>
      <c r="D820" s="334"/>
      <c r="E820" s="830" t="s">
        <v>1085</v>
      </c>
      <c r="F820" s="36" t="s">
        <v>1086</v>
      </c>
      <c r="G820" s="38"/>
      <c r="H820" s="37" t="s">
        <v>7</v>
      </c>
      <c r="I820" s="34" t="s">
        <v>50</v>
      </c>
      <c r="J820" s="217">
        <v>29869</v>
      </c>
      <c r="K820" s="214">
        <f t="shared" ca="1" si="13"/>
        <v>41</v>
      </c>
      <c r="L820" s="37" t="s">
        <v>98</v>
      </c>
      <c r="M820" s="222" t="s">
        <v>1517</v>
      </c>
      <c r="N820" s="216"/>
      <c r="O820" s="38"/>
    </row>
    <row r="821" spans="1:15">
      <c r="A821" s="7">
        <f>ROWS($A$3:A821)</f>
        <v>819</v>
      </c>
      <c r="B821" s="7">
        <f>ROWS($B$780:B821)</f>
        <v>42</v>
      </c>
      <c r="C821" s="37"/>
      <c r="D821" s="334"/>
      <c r="E821" s="830" t="s">
        <v>1087</v>
      </c>
      <c r="F821" s="36" t="s">
        <v>1088</v>
      </c>
      <c r="G821" s="38"/>
      <c r="H821" s="37" t="s">
        <v>7</v>
      </c>
      <c r="I821" s="34" t="s">
        <v>50</v>
      </c>
      <c r="J821" s="217">
        <v>41167</v>
      </c>
      <c r="K821" s="214">
        <f t="shared" ca="1" si="13"/>
        <v>10</v>
      </c>
      <c r="L821" s="37" t="s">
        <v>38</v>
      </c>
      <c r="M821" s="220" t="s">
        <v>751</v>
      </c>
      <c r="N821" s="216"/>
      <c r="O821" s="38"/>
    </row>
    <row r="822" spans="1:15">
      <c r="A822" s="7">
        <f>ROWS($A$3:A822)</f>
        <v>820</v>
      </c>
      <c r="B822" s="7">
        <f>ROWS($B$780:B822)</f>
        <v>43</v>
      </c>
      <c r="C822" s="37"/>
      <c r="D822" s="334"/>
      <c r="E822" s="830" t="s">
        <v>1089</v>
      </c>
      <c r="F822" s="36" t="s">
        <v>1090</v>
      </c>
      <c r="G822" s="38"/>
      <c r="H822" s="37" t="s">
        <v>7</v>
      </c>
      <c r="I822" s="34" t="s">
        <v>50</v>
      </c>
      <c r="J822" s="217">
        <v>42513</v>
      </c>
      <c r="K822" s="214">
        <f t="shared" ca="1" si="13"/>
        <v>6</v>
      </c>
      <c r="L822" s="37" t="s">
        <v>51</v>
      </c>
      <c r="M822" s="221" t="s">
        <v>798</v>
      </c>
      <c r="N822" s="216"/>
      <c r="O822" s="38"/>
    </row>
    <row r="823" spans="1:15">
      <c r="A823" s="7">
        <f>ROWS($A$3:A823)</f>
        <v>821</v>
      </c>
      <c r="B823" s="7">
        <f>ROWS($B$780:B823)</f>
        <v>44</v>
      </c>
      <c r="C823" s="37"/>
      <c r="D823" s="334"/>
      <c r="E823" s="830" t="s">
        <v>1091</v>
      </c>
      <c r="F823" s="36" t="s">
        <v>1092</v>
      </c>
      <c r="G823" s="34" t="s">
        <v>17</v>
      </c>
      <c r="H823" s="38"/>
      <c r="I823" s="34" t="s">
        <v>50</v>
      </c>
      <c r="J823" s="217">
        <v>43515</v>
      </c>
      <c r="K823" s="214">
        <f t="shared" ca="1" si="13"/>
        <v>3</v>
      </c>
      <c r="L823" s="37" t="s">
        <v>51</v>
      </c>
      <c r="M823" s="221" t="s">
        <v>798</v>
      </c>
      <c r="N823" s="216"/>
      <c r="O823" s="38"/>
    </row>
    <row r="824" spans="1:15">
      <c r="A824" s="7">
        <f>ROWS($A$3:A824)</f>
        <v>822</v>
      </c>
      <c r="B824" s="7">
        <f>ROWS($B$780:B824)</f>
        <v>45</v>
      </c>
      <c r="C824" s="37">
        <v>12</v>
      </c>
      <c r="D824" s="829" t="s">
        <v>1093</v>
      </c>
      <c r="E824" s="830" t="s">
        <v>1094</v>
      </c>
      <c r="F824" s="41" t="s">
        <v>1095</v>
      </c>
      <c r="G824" s="34" t="s">
        <v>17</v>
      </c>
      <c r="H824" s="38"/>
      <c r="I824" s="34" t="s">
        <v>1096</v>
      </c>
      <c r="J824" s="217">
        <v>24331</v>
      </c>
      <c r="K824" s="214">
        <f t="shared" ca="1" si="13"/>
        <v>56</v>
      </c>
      <c r="L824" s="37" t="s">
        <v>19</v>
      </c>
      <c r="M824" s="218" t="s">
        <v>342</v>
      </c>
      <c r="N824" s="216"/>
      <c r="O824" s="38"/>
    </row>
    <row r="825" spans="1:15">
      <c r="A825" s="7">
        <f>ROWS($A$3:A825)</f>
        <v>823</v>
      </c>
      <c r="B825" s="7">
        <f>ROWS($B$780:B825)</f>
        <v>46</v>
      </c>
      <c r="C825" s="37"/>
      <c r="D825" s="334"/>
      <c r="E825" s="830" t="s">
        <v>1098</v>
      </c>
      <c r="F825" s="36" t="s">
        <v>1099</v>
      </c>
      <c r="G825" s="38"/>
      <c r="H825" s="37" t="s">
        <v>7</v>
      </c>
      <c r="I825" s="34" t="s">
        <v>1100</v>
      </c>
      <c r="J825" s="217">
        <v>25906</v>
      </c>
      <c r="K825" s="214">
        <f t="shared" ca="1" si="13"/>
        <v>51</v>
      </c>
      <c r="L825" s="37" t="s">
        <v>19</v>
      </c>
      <c r="M825" s="215" t="s">
        <v>772</v>
      </c>
      <c r="N825" s="216"/>
      <c r="O825" s="38"/>
    </row>
    <row r="826" spans="1:15">
      <c r="A826" s="7">
        <f>ROWS($A$3:A826)</f>
        <v>824</v>
      </c>
      <c r="B826" s="7">
        <f>ROWS($B$780:B826)</f>
        <v>47</v>
      </c>
      <c r="C826" s="37"/>
      <c r="D826" s="334"/>
      <c r="E826" s="830" t="s">
        <v>1101</v>
      </c>
      <c r="F826" s="36" t="s">
        <v>1102</v>
      </c>
      <c r="G826" s="34" t="s">
        <v>17</v>
      </c>
      <c r="H826" s="38"/>
      <c r="I826" s="34" t="s">
        <v>1103</v>
      </c>
      <c r="J826" s="217">
        <v>36132</v>
      </c>
      <c r="K826" s="214">
        <f t="shared" ca="1" si="13"/>
        <v>23</v>
      </c>
      <c r="L826" s="37" t="s">
        <v>19</v>
      </c>
      <c r="M826" s="220" t="s">
        <v>751</v>
      </c>
      <c r="N826" s="216"/>
      <c r="O826" s="38"/>
    </row>
    <row r="827" spans="1:15">
      <c r="A827" s="7">
        <f>ROWS($A$3:A827)</f>
        <v>825</v>
      </c>
      <c r="B827" s="7">
        <f>ROWS($B$780:B827)</f>
        <v>48</v>
      </c>
      <c r="C827" s="37"/>
      <c r="D827" s="334"/>
      <c r="E827" s="830" t="s">
        <v>1104</v>
      </c>
      <c r="F827" s="36" t="s">
        <v>1105</v>
      </c>
      <c r="G827" s="38"/>
      <c r="H827" s="37" t="s">
        <v>7</v>
      </c>
      <c r="I827" s="34" t="s">
        <v>1103</v>
      </c>
      <c r="J827" s="217">
        <v>37706</v>
      </c>
      <c r="K827" s="214">
        <f t="shared" ca="1" si="13"/>
        <v>19</v>
      </c>
      <c r="L827" s="37" t="s">
        <v>19</v>
      </c>
      <c r="M827" s="220" t="s">
        <v>751</v>
      </c>
      <c r="N827" s="216"/>
      <c r="O827" s="38"/>
    </row>
    <row r="828" spans="1:15">
      <c r="A828" s="7">
        <f>ROWS($A$3:A828)</f>
        <v>826</v>
      </c>
      <c r="B828" s="7">
        <f>ROWS($B$780:B828)</f>
        <v>49</v>
      </c>
      <c r="C828" s="37">
        <v>13</v>
      </c>
      <c r="D828" s="829" t="s">
        <v>1106</v>
      </c>
      <c r="E828" s="830" t="s">
        <v>1107</v>
      </c>
      <c r="F828" s="41" t="s">
        <v>1108</v>
      </c>
      <c r="G828" s="34" t="s">
        <v>17</v>
      </c>
      <c r="H828" s="38"/>
      <c r="I828" s="34" t="s">
        <v>50</v>
      </c>
      <c r="J828" s="217">
        <v>22442</v>
      </c>
      <c r="K828" s="214">
        <f t="shared" ca="1" si="13"/>
        <v>61</v>
      </c>
      <c r="L828" s="37" t="s">
        <v>98</v>
      </c>
      <c r="M828" s="219" t="s">
        <v>1109</v>
      </c>
      <c r="N828" s="216"/>
      <c r="O828" s="38"/>
    </row>
    <row r="829" spans="1:15">
      <c r="A829" s="7">
        <f>ROWS($A$3:A829)</f>
        <v>827</v>
      </c>
      <c r="B829" s="7">
        <f>ROWS($B$780:B829)</f>
        <v>50</v>
      </c>
      <c r="C829" s="37"/>
      <c r="D829" s="334"/>
      <c r="E829" s="830" t="s">
        <v>1111</v>
      </c>
      <c r="F829" s="36" t="s">
        <v>1112</v>
      </c>
      <c r="G829" s="38"/>
      <c r="H829" s="37" t="s">
        <v>7</v>
      </c>
      <c r="I829" s="34" t="s">
        <v>1113</v>
      </c>
      <c r="J829" s="217">
        <v>26659</v>
      </c>
      <c r="K829" s="214">
        <f t="shared" ca="1" si="13"/>
        <v>49</v>
      </c>
      <c r="L829" s="37" t="s">
        <v>19</v>
      </c>
      <c r="M829" s="218" t="s">
        <v>42</v>
      </c>
      <c r="N829" s="216"/>
      <c r="O829" s="38"/>
    </row>
    <row r="830" spans="1:15">
      <c r="A830" s="7">
        <f>ROWS($A$3:A830)</f>
        <v>828</v>
      </c>
      <c r="B830" s="7">
        <f>ROWS($B$780:B830)</f>
        <v>51</v>
      </c>
      <c r="C830" s="37"/>
      <c r="D830" s="334"/>
      <c r="E830" s="830" t="s">
        <v>1114</v>
      </c>
      <c r="F830" s="36" t="s">
        <v>1115</v>
      </c>
      <c r="G830" s="34" t="s">
        <v>17</v>
      </c>
      <c r="H830" s="38"/>
      <c r="I830" s="34" t="s">
        <v>1113</v>
      </c>
      <c r="J830" s="217">
        <v>34981</v>
      </c>
      <c r="K830" s="214">
        <f t="shared" ca="1" si="13"/>
        <v>27</v>
      </c>
      <c r="L830" s="37" t="s">
        <v>19</v>
      </c>
      <c r="M830" s="218" t="s">
        <v>74</v>
      </c>
      <c r="N830" s="216"/>
      <c r="O830" s="38"/>
    </row>
    <row r="831" spans="1:15">
      <c r="A831" s="7">
        <f>ROWS($A$3:A831)</f>
        <v>829</v>
      </c>
      <c r="B831" s="7">
        <f>ROWS($B$780:B831)</f>
        <v>52</v>
      </c>
      <c r="C831" s="37"/>
      <c r="D831" s="334"/>
      <c r="E831" s="830" t="s">
        <v>1116</v>
      </c>
      <c r="F831" s="36" t="s">
        <v>1117</v>
      </c>
      <c r="G831" s="38"/>
      <c r="H831" s="37" t="s">
        <v>7</v>
      </c>
      <c r="I831" s="34" t="s">
        <v>1113</v>
      </c>
      <c r="J831" s="217">
        <v>36322</v>
      </c>
      <c r="K831" s="214">
        <f t="shared" ca="1" si="13"/>
        <v>23</v>
      </c>
      <c r="L831" s="37" t="s">
        <v>19</v>
      </c>
      <c r="M831" s="220" t="s">
        <v>751</v>
      </c>
      <c r="N831" s="216"/>
      <c r="O831" s="38"/>
    </row>
    <row r="832" spans="1:15">
      <c r="A832" s="7">
        <f>ROWS($A$3:A832)</f>
        <v>830</v>
      </c>
      <c r="B832" s="7">
        <f>ROWS($B$780:B832)</f>
        <v>53</v>
      </c>
      <c r="C832" s="37"/>
      <c r="D832" s="334"/>
      <c r="E832" s="830" t="s">
        <v>1118</v>
      </c>
      <c r="F832" s="36" t="s">
        <v>1119</v>
      </c>
      <c r="G832" s="38"/>
      <c r="H832" s="37" t="s">
        <v>7</v>
      </c>
      <c r="I832" s="34" t="s">
        <v>191</v>
      </c>
      <c r="J832" s="217">
        <v>38975</v>
      </c>
      <c r="K832" s="214">
        <f t="shared" ca="1" si="13"/>
        <v>16</v>
      </c>
      <c r="L832" s="223" t="s">
        <v>24</v>
      </c>
      <c r="M832" s="220" t="s">
        <v>751</v>
      </c>
      <c r="N832" s="216"/>
      <c r="O832" s="38"/>
    </row>
    <row r="833" spans="1:15">
      <c r="A833" s="7">
        <f>ROWS($A$3:A833)</f>
        <v>831</v>
      </c>
      <c r="B833" s="7">
        <f>ROWS($B$780:B833)</f>
        <v>54</v>
      </c>
      <c r="C833" s="37">
        <v>14</v>
      </c>
      <c r="D833" s="829" t="s">
        <v>1120</v>
      </c>
      <c r="E833" s="830" t="s">
        <v>1121</v>
      </c>
      <c r="F833" s="41" t="s">
        <v>1122</v>
      </c>
      <c r="G833" s="34" t="s">
        <v>17</v>
      </c>
      <c r="H833" s="38"/>
      <c r="I833" s="34" t="s">
        <v>23</v>
      </c>
      <c r="J833" s="217">
        <v>26973</v>
      </c>
      <c r="K833" s="214">
        <f t="shared" ref="K833:K896" ca="1" si="14">ROUNDDOWN(YEARFRAC(J833,TODAY(),1),0)</f>
        <v>49</v>
      </c>
      <c r="L833" s="37" t="s">
        <v>19</v>
      </c>
      <c r="M833" s="219" t="s">
        <v>42</v>
      </c>
      <c r="N833" s="216"/>
      <c r="O833" s="38"/>
    </row>
    <row r="834" spans="1:15">
      <c r="A834" s="7">
        <f>ROWS($A$3:A834)</f>
        <v>832</v>
      </c>
      <c r="B834" s="7">
        <f>ROWS($B$780:B834)</f>
        <v>55</v>
      </c>
      <c r="C834" s="37"/>
      <c r="D834" s="334"/>
      <c r="E834" s="830" t="s">
        <v>1124</v>
      </c>
      <c r="F834" s="36" t="s">
        <v>1125</v>
      </c>
      <c r="G834" s="38"/>
      <c r="H834" s="37" t="s">
        <v>7</v>
      </c>
      <c r="I834" s="34" t="s">
        <v>23</v>
      </c>
      <c r="J834" s="217">
        <v>29271</v>
      </c>
      <c r="K834" s="214">
        <f t="shared" ca="1" si="14"/>
        <v>42</v>
      </c>
      <c r="L834" s="37" t="s">
        <v>19</v>
      </c>
      <c r="M834" s="218" t="s">
        <v>42</v>
      </c>
      <c r="N834" s="216"/>
      <c r="O834" s="38"/>
    </row>
    <row r="835" spans="1:15">
      <c r="A835" s="7">
        <f>ROWS($A$3:A835)</f>
        <v>833</v>
      </c>
      <c r="B835" s="7">
        <f>ROWS($B$780:B835)</f>
        <v>56</v>
      </c>
      <c r="C835" s="37"/>
      <c r="D835" s="334"/>
      <c r="E835" s="830" t="s">
        <v>1126</v>
      </c>
      <c r="F835" s="36" t="s">
        <v>1127</v>
      </c>
      <c r="G835" s="38"/>
      <c r="H835" s="37" t="s">
        <v>7</v>
      </c>
      <c r="I835" s="34" t="s">
        <v>23</v>
      </c>
      <c r="J835" s="217">
        <v>35375</v>
      </c>
      <c r="K835" s="214">
        <f t="shared" ca="1" si="14"/>
        <v>26</v>
      </c>
      <c r="L835" s="37" t="s">
        <v>98</v>
      </c>
      <c r="M835" s="221" t="s">
        <v>74</v>
      </c>
      <c r="N835" s="216"/>
      <c r="O835" s="38"/>
    </row>
    <row r="836" spans="1:15">
      <c r="A836" s="7">
        <f>ROWS($A$3:A836)</f>
        <v>834</v>
      </c>
      <c r="B836" s="7">
        <f>ROWS($B$780:B836)</f>
        <v>57</v>
      </c>
      <c r="C836" s="37"/>
      <c r="D836" s="334"/>
      <c r="E836" s="830" t="s">
        <v>1128</v>
      </c>
      <c r="F836" s="36" t="s">
        <v>1129</v>
      </c>
      <c r="G836" s="34" t="s">
        <v>17</v>
      </c>
      <c r="H836" s="38"/>
      <c r="I836" s="34" t="s">
        <v>23</v>
      </c>
      <c r="J836" s="217">
        <v>35917</v>
      </c>
      <c r="K836" s="214">
        <f t="shared" ca="1" si="14"/>
        <v>24</v>
      </c>
      <c r="L836" s="37" t="s">
        <v>19</v>
      </c>
      <c r="M836" s="218" t="s">
        <v>74</v>
      </c>
      <c r="N836" s="216"/>
      <c r="O836" s="38"/>
    </row>
    <row r="837" spans="1:15">
      <c r="A837" s="7">
        <f>ROWS($A$3:A837)</f>
        <v>835</v>
      </c>
      <c r="B837" s="7">
        <f>ROWS($B$780:B837)</f>
        <v>58</v>
      </c>
      <c r="C837" s="37"/>
      <c r="D837" s="334"/>
      <c r="E837" s="830" t="s">
        <v>1130</v>
      </c>
      <c r="F837" s="36" t="s">
        <v>1131</v>
      </c>
      <c r="G837" s="335" t="s">
        <v>17</v>
      </c>
      <c r="H837" s="38"/>
      <c r="I837" s="34" t="s">
        <v>50</v>
      </c>
      <c r="J837" s="217">
        <v>41001</v>
      </c>
      <c r="K837" s="214">
        <f t="shared" ca="1" si="14"/>
        <v>10</v>
      </c>
      <c r="L837" s="37" t="s">
        <v>38</v>
      </c>
      <c r="M837" s="220" t="s">
        <v>751</v>
      </c>
      <c r="N837" s="216"/>
      <c r="O837" s="38"/>
    </row>
    <row r="838" spans="1:15">
      <c r="A838" s="7">
        <f>ROWS($A$3:A838)</f>
        <v>836</v>
      </c>
      <c r="B838" s="7">
        <f>ROWS($B$780:B838)</f>
        <v>59</v>
      </c>
      <c r="C838" s="37"/>
      <c r="D838" s="334"/>
      <c r="E838" s="830" t="s">
        <v>1132</v>
      </c>
      <c r="F838" s="36" t="s">
        <v>1133</v>
      </c>
      <c r="G838" s="34" t="s">
        <v>17</v>
      </c>
      <c r="H838" s="38"/>
      <c r="I838" s="34" t="s">
        <v>50</v>
      </c>
      <c r="J838" s="217">
        <v>41617</v>
      </c>
      <c r="K838" s="214">
        <f t="shared" ca="1" si="14"/>
        <v>8</v>
      </c>
      <c r="L838" s="37" t="s">
        <v>38</v>
      </c>
      <c r="M838" s="221" t="s">
        <v>798</v>
      </c>
      <c r="N838" s="216"/>
      <c r="O838" s="38"/>
    </row>
    <row r="839" spans="1:15">
      <c r="A839" s="7">
        <f>ROWS($A$3:A839)</f>
        <v>837</v>
      </c>
      <c r="B839" s="7">
        <f>ROWS($B$780:B839)</f>
        <v>60</v>
      </c>
      <c r="C839" s="37">
        <v>15</v>
      </c>
      <c r="D839" s="829" t="s">
        <v>1134</v>
      </c>
      <c r="E839" s="830" t="s">
        <v>1135</v>
      </c>
      <c r="F839" s="41" t="s">
        <v>1136</v>
      </c>
      <c r="G839" s="34" t="s">
        <v>17</v>
      </c>
      <c r="H839" s="38"/>
      <c r="I839" s="34" t="s">
        <v>23</v>
      </c>
      <c r="J839" s="217">
        <v>25359</v>
      </c>
      <c r="K839" s="214">
        <f t="shared" ca="1" si="14"/>
        <v>53</v>
      </c>
      <c r="L839" s="37" t="s">
        <v>19</v>
      </c>
      <c r="M839" s="219" t="s">
        <v>42</v>
      </c>
      <c r="N839" s="216"/>
      <c r="O839" s="38"/>
    </row>
    <row r="840" spans="1:15">
      <c r="A840" s="7">
        <f>ROWS($A$3:A840)</f>
        <v>838</v>
      </c>
      <c r="B840" s="7">
        <f>ROWS($B$780:B840)</f>
        <v>61</v>
      </c>
      <c r="C840" s="37"/>
      <c r="D840" s="334"/>
      <c r="E840" s="830" t="s">
        <v>1138</v>
      </c>
      <c r="F840" s="36" t="s">
        <v>1139</v>
      </c>
      <c r="G840" s="38"/>
      <c r="H840" s="37" t="s">
        <v>7</v>
      </c>
      <c r="I840" s="34" t="s">
        <v>1140</v>
      </c>
      <c r="J840" s="217">
        <v>25739</v>
      </c>
      <c r="K840" s="214">
        <f t="shared" ca="1" si="14"/>
        <v>52</v>
      </c>
      <c r="L840" s="37" t="s">
        <v>24</v>
      </c>
      <c r="M840" s="218" t="s">
        <v>42</v>
      </c>
      <c r="N840" s="216"/>
      <c r="O840" s="38"/>
    </row>
    <row r="841" spans="1:15">
      <c r="A841" s="7">
        <f>ROWS($A$3:A841)</f>
        <v>839</v>
      </c>
      <c r="B841" s="7">
        <f>ROWS($B$780:B841)</f>
        <v>62</v>
      </c>
      <c r="C841" s="37"/>
      <c r="D841" s="334"/>
      <c r="E841" s="830" t="s">
        <v>1141</v>
      </c>
      <c r="F841" s="36" t="s">
        <v>1142</v>
      </c>
      <c r="G841" s="34" t="s">
        <v>17</v>
      </c>
      <c r="H841" s="38"/>
      <c r="I841" s="34" t="s">
        <v>23</v>
      </c>
      <c r="J841" s="217">
        <v>33827</v>
      </c>
      <c r="K841" s="214">
        <f t="shared" ca="1" si="14"/>
        <v>30</v>
      </c>
      <c r="L841" s="37" t="s">
        <v>19</v>
      </c>
      <c r="M841" s="218" t="s">
        <v>74</v>
      </c>
      <c r="N841" s="216"/>
      <c r="O841" s="38"/>
    </row>
    <row r="842" spans="1:15">
      <c r="A842" s="7">
        <f>ROWS($A$3:A842)</f>
        <v>840</v>
      </c>
      <c r="B842" s="7">
        <f>ROWS($B$780:B842)</f>
        <v>63</v>
      </c>
      <c r="C842" s="37"/>
      <c r="D842" s="334"/>
      <c r="E842" s="830" t="s">
        <v>1143</v>
      </c>
      <c r="F842" s="36" t="s">
        <v>1144</v>
      </c>
      <c r="G842" s="38"/>
      <c r="H842" s="37" t="s">
        <v>7</v>
      </c>
      <c r="I842" s="34" t="s">
        <v>23</v>
      </c>
      <c r="J842" s="217">
        <v>34403</v>
      </c>
      <c r="K842" s="214">
        <f t="shared" ca="1" si="14"/>
        <v>28</v>
      </c>
      <c r="L842" s="37" t="s">
        <v>98</v>
      </c>
      <c r="M842" s="218" t="s">
        <v>74</v>
      </c>
      <c r="N842" s="216"/>
      <c r="O842" s="38"/>
    </row>
    <row r="843" spans="1:15">
      <c r="A843" s="7">
        <f>ROWS($A$3:A843)</f>
        <v>841</v>
      </c>
      <c r="B843" s="7">
        <f>ROWS($B$780:B843)</f>
        <v>64</v>
      </c>
      <c r="C843" s="37"/>
      <c r="D843" s="334"/>
      <c r="E843" s="830" t="s">
        <v>1145</v>
      </c>
      <c r="F843" s="36" t="s">
        <v>1146</v>
      </c>
      <c r="G843" s="38"/>
      <c r="H843" s="37" t="s">
        <v>7</v>
      </c>
      <c r="I843" s="34" t="s">
        <v>23</v>
      </c>
      <c r="J843" s="217">
        <v>35127</v>
      </c>
      <c r="K843" s="214">
        <f t="shared" ca="1" si="14"/>
        <v>26</v>
      </c>
      <c r="L843" s="37" t="s">
        <v>19</v>
      </c>
      <c r="M843" s="218" t="s">
        <v>74</v>
      </c>
      <c r="N843" s="216"/>
      <c r="O843" s="38"/>
    </row>
    <row r="844" spans="1:15">
      <c r="A844" s="7">
        <f>ROWS($A$3:A844)</f>
        <v>842</v>
      </c>
      <c r="B844" s="7">
        <f>ROWS($B$780:B844)</f>
        <v>65</v>
      </c>
      <c r="C844" s="37"/>
      <c r="D844" s="334"/>
      <c r="E844" s="830" t="s">
        <v>1147</v>
      </c>
      <c r="F844" s="36" t="s">
        <v>1148</v>
      </c>
      <c r="G844" s="38"/>
      <c r="H844" s="37" t="s">
        <v>7</v>
      </c>
      <c r="I844" s="34" t="s">
        <v>50</v>
      </c>
      <c r="J844" s="217">
        <v>36192</v>
      </c>
      <c r="K844" s="214">
        <f t="shared" ca="1" si="14"/>
        <v>23</v>
      </c>
      <c r="L844" s="37" t="s">
        <v>19</v>
      </c>
      <c r="M844" s="218" t="s">
        <v>74</v>
      </c>
      <c r="N844" s="216"/>
      <c r="O844" s="38"/>
    </row>
    <row r="845" spans="1:15">
      <c r="A845" s="7">
        <f>ROWS($A$3:A845)</f>
        <v>843</v>
      </c>
      <c r="B845" s="7">
        <f>ROWS($B$780:B845)</f>
        <v>66</v>
      </c>
      <c r="C845" s="37"/>
      <c r="D845" s="334"/>
      <c r="E845" s="830" t="s">
        <v>1149</v>
      </c>
      <c r="F845" s="36" t="s">
        <v>1150</v>
      </c>
      <c r="G845" s="34" t="s">
        <v>17</v>
      </c>
      <c r="H845" s="38"/>
      <c r="I845" s="34" t="s">
        <v>23</v>
      </c>
      <c r="J845" s="217">
        <v>36971</v>
      </c>
      <c r="K845" s="214">
        <f t="shared" ca="1" si="14"/>
        <v>21</v>
      </c>
      <c r="L845" s="37" t="s">
        <v>19</v>
      </c>
      <c r="M845" s="218" t="s">
        <v>74</v>
      </c>
      <c r="N845" s="216"/>
      <c r="O845" s="38"/>
    </row>
    <row r="846" spans="1:15">
      <c r="A846" s="7">
        <f>ROWS($A$3:A846)</f>
        <v>844</v>
      </c>
      <c r="B846" s="7">
        <f>ROWS($B$780:B846)</f>
        <v>67</v>
      </c>
      <c r="C846" s="37"/>
      <c r="D846" s="334"/>
      <c r="E846" s="830" t="s">
        <v>1151</v>
      </c>
      <c r="F846" s="36" t="s">
        <v>1152</v>
      </c>
      <c r="G846" s="38"/>
      <c r="H846" s="37" t="s">
        <v>7</v>
      </c>
      <c r="I846" s="34" t="s">
        <v>23</v>
      </c>
      <c r="J846" s="217">
        <v>37607</v>
      </c>
      <c r="K846" s="214">
        <f t="shared" ca="1" si="14"/>
        <v>19</v>
      </c>
      <c r="L846" s="37" t="s">
        <v>19</v>
      </c>
      <c r="M846" s="218" t="s">
        <v>74</v>
      </c>
      <c r="N846" s="216"/>
      <c r="O846" s="38"/>
    </row>
    <row r="847" spans="1:15">
      <c r="A847" s="7">
        <f>ROWS($A$3:A847)</f>
        <v>845</v>
      </c>
      <c r="B847" s="7">
        <f>ROWS($B$780:B847)</f>
        <v>68</v>
      </c>
      <c r="C847" s="37">
        <v>16</v>
      </c>
      <c r="D847" s="829" t="s">
        <v>1153</v>
      </c>
      <c r="E847" s="830" t="s">
        <v>1154</v>
      </c>
      <c r="F847" s="41" t="s">
        <v>1155</v>
      </c>
      <c r="G847" s="34" t="s">
        <v>17</v>
      </c>
      <c r="H847" s="38"/>
      <c r="I847" s="34" t="s">
        <v>163</v>
      </c>
      <c r="J847" s="217">
        <v>22281</v>
      </c>
      <c r="K847" s="214">
        <f t="shared" ca="1" si="14"/>
        <v>61</v>
      </c>
      <c r="L847" s="37" t="s">
        <v>113</v>
      </c>
      <c r="M847" s="219" t="s">
        <v>42</v>
      </c>
      <c r="N847" s="216"/>
      <c r="O847" s="38"/>
    </row>
    <row r="848" spans="1:15">
      <c r="A848" s="7">
        <f>ROWS($A$3:A848)</f>
        <v>846</v>
      </c>
      <c r="B848" s="7">
        <f>ROWS($B$780:B848)</f>
        <v>69</v>
      </c>
      <c r="C848" s="37"/>
      <c r="D848" s="334"/>
      <c r="E848" s="830" t="s">
        <v>1157</v>
      </c>
      <c r="F848" s="36" t="s">
        <v>1158</v>
      </c>
      <c r="G848" s="38"/>
      <c r="H848" s="37" t="s">
        <v>7</v>
      </c>
      <c r="I848" s="34" t="s">
        <v>50</v>
      </c>
      <c r="J848" s="217">
        <v>21778</v>
      </c>
      <c r="K848" s="214">
        <f t="shared" ca="1" si="14"/>
        <v>63</v>
      </c>
      <c r="L848" s="37" t="s">
        <v>24</v>
      </c>
      <c r="M848" s="218" t="s">
        <v>42</v>
      </c>
      <c r="N848" s="216"/>
      <c r="O848" s="38"/>
    </row>
    <row r="849" spans="1:15">
      <c r="A849" s="7">
        <f>ROWS($A$3:A849)</f>
        <v>847</v>
      </c>
      <c r="B849" s="7">
        <f>ROWS($B$780:B849)</f>
        <v>70</v>
      </c>
      <c r="C849" s="37"/>
      <c r="D849" s="334"/>
      <c r="E849" s="830" t="s">
        <v>1159</v>
      </c>
      <c r="F849" s="36" t="s">
        <v>1160</v>
      </c>
      <c r="G849" s="38"/>
      <c r="H849" s="37" t="s">
        <v>7</v>
      </c>
      <c r="I849" s="34" t="s">
        <v>163</v>
      </c>
      <c r="J849" s="217">
        <v>32116</v>
      </c>
      <c r="K849" s="214">
        <f t="shared" ca="1" si="14"/>
        <v>34</v>
      </c>
      <c r="L849" s="37" t="s">
        <v>113</v>
      </c>
      <c r="M849" s="222" t="s">
        <v>429</v>
      </c>
      <c r="N849" s="216"/>
      <c r="O849" s="38"/>
    </row>
    <row r="850" spans="1:15">
      <c r="A850" s="7">
        <f>ROWS($A$3:A850)</f>
        <v>848</v>
      </c>
      <c r="B850" s="7">
        <f>ROWS($B$780:B850)</f>
        <v>71</v>
      </c>
      <c r="C850" s="37"/>
      <c r="D850" s="334"/>
      <c r="E850" s="830" t="s">
        <v>1161</v>
      </c>
      <c r="F850" s="36" t="s">
        <v>1162</v>
      </c>
      <c r="G850" s="34" t="s">
        <v>17</v>
      </c>
      <c r="H850" s="38"/>
      <c r="I850" s="34" t="s">
        <v>50</v>
      </c>
      <c r="J850" s="217">
        <v>33887</v>
      </c>
      <c r="K850" s="214">
        <f t="shared" ca="1" si="14"/>
        <v>30</v>
      </c>
      <c r="L850" s="37" t="s">
        <v>113</v>
      </c>
      <c r="M850" s="222" t="s">
        <v>429</v>
      </c>
      <c r="N850" s="216"/>
      <c r="O850" s="38"/>
    </row>
    <row r="851" spans="1:15">
      <c r="A851" s="7">
        <f>ROWS($A$3:A851)</f>
        <v>849</v>
      </c>
      <c r="B851" s="7">
        <f>ROWS($B$780:B851)</f>
        <v>72</v>
      </c>
      <c r="C851" s="37"/>
      <c r="D851" s="334"/>
      <c r="E851" s="830" t="s">
        <v>1163</v>
      </c>
      <c r="F851" s="36" t="s">
        <v>1164</v>
      </c>
      <c r="G851" s="38"/>
      <c r="H851" s="37" t="s">
        <v>7</v>
      </c>
      <c r="I851" s="34" t="s">
        <v>50</v>
      </c>
      <c r="J851" s="217">
        <v>36379</v>
      </c>
      <c r="K851" s="214">
        <f t="shared" ca="1" si="14"/>
        <v>23</v>
      </c>
      <c r="L851" s="37" t="s">
        <v>19</v>
      </c>
      <c r="M851" s="218" t="s">
        <v>74</v>
      </c>
      <c r="N851" s="216"/>
      <c r="O851" s="38"/>
    </row>
    <row r="852" spans="1:15">
      <c r="A852" s="7">
        <f>ROWS($A$3:A852)</f>
        <v>850</v>
      </c>
      <c r="B852" s="7">
        <f>ROWS($B$780:B852)</f>
        <v>73</v>
      </c>
      <c r="C852" s="37">
        <v>17</v>
      </c>
      <c r="D852" s="829" t="s">
        <v>1165</v>
      </c>
      <c r="E852" s="830" t="s">
        <v>1166</v>
      </c>
      <c r="F852" s="41" t="s">
        <v>1167</v>
      </c>
      <c r="G852" s="34" t="s">
        <v>17</v>
      </c>
      <c r="H852" s="38"/>
      <c r="I852" s="34" t="s">
        <v>50</v>
      </c>
      <c r="J852" s="217">
        <v>27211</v>
      </c>
      <c r="K852" s="214">
        <f t="shared" ca="1" si="14"/>
        <v>48</v>
      </c>
      <c r="L852" s="37" t="s">
        <v>19</v>
      </c>
      <c r="M852" s="219" t="s">
        <v>42</v>
      </c>
      <c r="N852" s="216"/>
      <c r="O852" s="38"/>
    </row>
    <row r="853" spans="1:15">
      <c r="A853" s="7">
        <f>ROWS($A$3:A853)</f>
        <v>851</v>
      </c>
      <c r="B853" s="7">
        <f>ROWS($B$780:B853)</f>
        <v>74</v>
      </c>
      <c r="C853" s="37"/>
      <c r="D853" s="334"/>
      <c r="E853" s="830" t="s">
        <v>1169</v>
      </c>
      <c r="F853" s="36" t="s">
        <v>1170</v>
      </c>
      <c r="G853" s="38"/>
      <c r="H853" s="37" t="s">
        <v>7</v>
      </c>
      <c r="I853" s="34" t="s">
        <v>50</v>
      </c>
      <c r="J853" s="217">
        <v>30131</v>
      </c>
      <c r="K853" s="214">
        <f t="shared" ca="1" si="14"/>
        <v>40</v>
      </c>
      <c r="L853" s="37" t="s">
        <v>19</v>
      </c>
      <c r="M853" s="218" t="s">
        <v>42</v>
      </c>
      <c r="N853" s="216"/>
      <c r="O853" s="38"/>
    </row>
    <row r="854" spans="1:15">
      <c r="A854" s="7">
        <f>ROWS($A$3:A854)</f>
        <v>852</v>
      </c>
      <c r="B854" s="7">
        <f>ROWS($B$780:B854)</f>
        <v>75</v>
      </c>
      <c r="C854" s="37"/>
      <c r="D854" s="334"/>
      <c r="E854" s="830" t="s">
        <v>1171</v>
      </c>
      <c r="F854" s="36" t="s">
        <v>1172</v>
      </c>
      <c r="G854" s="38"/>
      <c r="H854" s="37" t="s">
        <v>7</v>
      </c>
      <c r="I854" s="34" t="s">
        <v>50</v>
      </c>
      <c r="J854" s="217">
        <v>36924</v>
      </c>
      <c r="K854" s="214">
        <f t="shared" ca="1" si="14"/>
        <v>21</v>
      </c>
      <c r="L854" s="37" t="s">
        <v>19</v>
      </c>
      <c r="M854" s="218" t="s">
        <v>74</v>
      </c>
      <c r="N854" s="216"/>
      <c r="O854" s="38"/>
    </row>
    <row r="855" spans="1:15">
      <c r="A855" s="7">
        <f>ROWS($A$3:A855)</f>
        <v>853</v>
      </c>
      <c r="B855" s="7">
        <f>ROWS($B$780:B855)</f>
        <v>76</v>
      </c>
      <c r="C855" s="37"/>
      <c r="D855" s="334"/>
      <c r="E855" s="830" t="s">
        <v>1173</v>
      </c>
      <c r="F855" s="36" t="s">
        <v>1174</v>
      </c>
      <c r="G855" s="34" t="s">
        <v>17</v>
      </c>
      <c r="H855" s="38"/>
      <c r="I855" s="34" t="s">
        <v>50</v>
      </c>
      <c r="J855" s="217">
        <v>37375</v>
      </c>
      <c r="K855" s="214">
        <f t="shared" ca="1" si="14"/>
        <v>20</v>
      </c>
      <c r="L855" s="37" t="s">
        <v>19</v>
      </c>
      <c r="M855" s="220" t="s">
        <v>751</v>
      </c>
      <c r="N855" s="216"/>
      <c r="O855" s="38"/>
    </row>
    <row r="856" spans="1:15">
      <c r="A856" s="7">
        <f>ROWS($A$3:A856)</f>
        <v>854</v>
      </c>
      <c r="B856" s="7">
        <f>ROWS($B$780:B856)</f>
        <v>77</v>
      </c>
      <c r="C856" s="37"/>
      <c r="D856" s="334"/>
      <c r="E856" s="830" t="s">
        <v>1175</v>
      </c>
      <c r="F856" s="36" t="s">
        <v>1176</v>
      </c>
      <c r="G856" s="38"/>
      <c r="H856" s="37" t="s">
        <v>7</v>
      </c>
      <c r="I856" s="34" t="s">
        <v>50</v>
      </c>
      <c r="J856" s="217">
        <v>38679</v>
      </c>
      <c r="K856" s="214">
        <f t="shared" ca="1" si="14"/>
        <v>17</v>
      </c>
      <c r="L856" s="37" t="s">
        <v>24</v>
      </c>
      <c r="M856" s="220" t="s">
        <v>751</v>
      </c>
      <c r="N856" s="216"/>
      <c r="O856" s="38"/>
    </row>
    <row r="857" spans="1:15">
      <c r="A857" s="7">
        <f>ROWS($A$3:A857)</f>
        <v>855</v>
      </c>
      <c r="B857" s="7">
        <f>ROWS($B$780:B857)</f>
        <v>78</v>
      </c>
      <c r="C857" s="37"/>
      <c r="D857" s="334"/>
      <c r="E857" s="830" t="s">
        <v>1177</v>
      </c>
      <c r="F857" s="36" t="s">
        <v>1178</v>
      </c>
      <c r="G857" s="34" t="s">
        <v>17</v>
      </c>
      <c r="H857" s="38"/>
      <c r="I857" s="34" t="s">
        <v>50</v>
      </c>
      <c r="J857" s="217">
        <v>38863</v>
      </c>
      <c r="K857" s="214">
        <f t="shared" ca="1" si="14"/>
        <v>16</v>
      </c>
      <c r="L857" s="37" t="s">
        <v>24</v>
      </c>
      <c r="M857" s="220" t="s">
        <v>751</v>
      </c>
      <c r="N857" s="216"/>
      <c r="O857" s="38"/>
    </row>
    <row r="858" spans="1:15">
      <c r="A858" s="7">
        <f>ROWS($A$3:A858)</f>
        <v>856</v>
      </c>
      <c r="B858" s="7">
        <f>ROWS($B$780:B858)</f>
        <v>79</v>
      </c>
      <c r="C858" s="37"/>
      <c r="D858" s="334"/>
      <c r="E858" s="830" t="s">
        <v>1179</v>
      </c>
      <c r="F858" s="36" t="s">
        <v>1180</v>
      </c>
      <c r="G858" s="34" t="s">
        <v>17</v>
      </c>
      <c r="H858" s="38"/>
      <c r="I858" s="34" t="s">
        <v>50</v>
      </c>
      <c r="J858" s="217">
        <v>39342</v>
      </c>
      <c r="K858" s="214">
        <f t="shared" ca="1" si="14"/>
        <v>15</v>
      </c>
      <c r="L858" s="37" t="s">
        <v>113</v>
      </c>
      <c r="M858" s="220" t="s">
        <v>751</v>
      </c>
      <c r="N858" s="216"/>
      <c r="O858" s="38"/>
    </row>
    <row r="859" spans="1:15">
      <c r="A859" s="7">
        <f>ROWS($A$3:A859)</f>
        <v>857</v>
      </c>
      <c r="B859" s="7">
        <f>ROWS($B$780:B859)</f>
        <v>80</v>
      </c>
      <c r="C859" s="37">
        <v>18</v>
      </c>
      <c r="D859" s="829" t="s">
        <v>1181</v>
      </c>
      <c r="E859" s="830" t="s">
        <v>1182</v>
      </c>
      <c r="F859" s="41" t="s">
        <v>1183</v>
      </c>
      <c r="G859" s="34" t="s">
        <v>17</v>
      </c>
      <c r="H859" s="38"/>
      <c r="I859" s="34" t="s">
        <v>23</v>
      </c>
      <c r="J859" s="217">
        <v>16935</v>
      </c>
      <c r="K859" s="214">
        <f t="shared" ca="1" si="14"/>
        <v>76</v>
      </c>
      <c r="L859" s="37" t="s">
        <v>24</v>
      </c>
      <c r="M859" s="215" t="s">
        <v>772</v>
      </c>
      <c r="N859" s="216"/>
      <c r="O859" s="38"/>
    </row>
    <row r="860" spans="1:15">
      <c r="A860" s="7">
        <f>ROWS($A$3:A860)</f>
        <v>858</v>
      </c>
      <c r="B860" s="7">
        <f>ROWS($B$780:B860)</f>
        <v>81</v>
      </c>
      <c r="C860" s="37"/>
      <c r="D860" s="334"/>
      <c r="E860" s="830" t="s">
        <v>1185</v>
      </c>
      <c r="F860" s="36" t="s">
        <v>1186</v>
      </c>
      <c r="G860" s="38"/>
      <c r="H860" s="37" t="s">
        <v>7</v>
      </c>
      <c r="I860" s="34" t="s">
        <v>23</v>
      </c>
      <c r="J860" s="217">
        <v>19855</v>
      </c>
      <c r="K860" s="214">
        <f t="shared" ca="1" si="14"/>
        <v>68</v>
      </c>
      <c r="L860" s="37" t="s">
        <v>24</v>
      </c>
      <c r="M860" s="218" t="s">
        <v>42</v>
      </c>
      <c r="N860" s="216"/>
      <c r="O860" s="38"/>
    </row>
    <row r="861" spans="1:15">
      <c r="A861" s="7">
        <f>ROWS($A$3:A861)</f>
        <v>859</v>
      </c>
      <c r="B861" s="7">
        <f>ROWS($B$780:B861)</f>
        <v>82</v>
      </c>
      <c r="C861" s="37">
        <v>19</v>
      </c>
      <c r="D861" s="829" t="s">
        <v>1187</v>
      </c>
      <c r="E861" s="830" t="s">
        <v>1188</v>
      </c>
      <c r="F861" s="41" t="s">
        <v>1189</v>
      </c>
      <c r="G861" s="34" t="s">
        <v>17</v>
      </c>
      <c r="H861" s="38"/>
      <c r="I861" s="34" t="s">
        <v>50</v>
      </c>
      <c r="J861" s="217">
        <v>25135</v>
      </c>
      <c r="K861" s="214">
        <f t="shared" ca="1" si="14"/>
        <v>54</v>
      </c>
      <c r="L861" s="37" t="s">
        <v>24</v>
      </c>
      <c r="M861" s="215" t="s">
        <v>772</v>
      </c>
      <c r="N861" s="216"/>
      <c r="O861" s="38"/>
    </row>
    <row r="862" spans="1:15">
      <c r="A862" s="7">
        <f>ROWS($A$3:A862)</f>
        <v>860</v>
      </c>
      <c r="B862" s="7">
        <f>ROWS($B$780:B862)</f>
        <v>83</v>
      </c>
      <c r="C862" s="37"/>
      <c r="D862" s="334"/>
      <c r="E862" s="830" t="s">
        <v>1191</v>
      </c>
      <c r="F862" s="36" t="s">
        <v>1192</v>
      </c>
      <c r="G862" s="38"/>
      <c r="H862" s="37" t="s">
        <v>7</v>
      </c>
      <c r="I862" s="34" t="s">
        <v>23</v>
      </c>
      <c r="J862" s="217">
        <v>27322</v>
      </c>
      <c r="K862" s="214">
        <f t="shared" ca="1" si="14"/>
        <v>48</v>
      </c>
      <c r="L862" s="37" t="s">
        <v>24</v>
      </c>
      <c r="M862" s="215" t="s">
        <v>772</v>
      </c>
      <c r="N862" s="216"/>
      <c r="O862" s="38"/>
    </row>
    <row r="863" spans="1:15">
      <c r="A863" s="7">
        <f>ROWS($A$3:A863)</f>
        <v>861</v>
      </c>
      <c r="B863" s="7">
        <f>ROWS($B$780:B863)</f>
        <v>84</v>
      </c>
      <c r="C863" s="37">
        <v>20</v>
      </c>
      <c r="D863" s="829" t="s">
        <v>1193</v>
      </c>
      <c r="E863" s="830" t="s">
        <v>1194</v>
      </c>
      <c r="F863" s="41" t="s">
        <v>1195</v>
      </c>
      <c r="G863" s="34" t="s">
        <v>17</v>
      </c>
      <c r="H863" s="38"/>
      <c r="I863" s="34" t="s">
        <v>50</v>
      </c>
      <c r="J863" s="217">
        <v>24034</v>
      </c>
      <c r="K863" s="214">
        <f t="shared" ca="1" si="14"/>
        <v>57</v>
      </c>
      <c r="L863" s="37" t="s">
        <v>98</v>
      </c>
      <c r="M863" s="215" t="s">
        <v>772</v>
      </c>
      <c r="N863" s="216"/>
      <c r="O863" s="38"/>
    </row>
    <row r="864" spans="1:15">
      <c r="A864" s="7">
        <f>ROWS($A$3:A864)</f>
        <v>862</v>
      </c>
      <c r="B864" s="7">
        <f>ROWS($B$780:B864)</f>
        <v>85</v>
      </c>
      <c r="C864" s="37">
        <v>21</v>
      </c>
      <c r="D864" s="829" t="s">
        <v>1196</v>
      </c>
      <c r="E864" s="830" t="s">
        <v>1197</v>
      </c>
      <c r="F864" s="41" t="s">
        <v>1198</v>
      </c>
      <c r="G864" s="38" t="s">
        <v>17</v>
      </c>
      <c r="H864" s="38"/>
      <c r="I864" s="34" t="s">
        <v>50</v>
      </c>
      <c r="J864" s="217">
        <v>26787</v>
      </c>
      <c r="K864" s="214">
        <f t="shared" ca="1" si="14"/>
        <v>49</v>
      </c>
      <c r="L864" s="37" t="s">
        <v>19</v>
      </c>
      <c r="M864" s="215" t="s">
        <v>772</v>
      </c>
      <c r="N864" s="216"/>
      <c r="O864" s="38"/>
    </row>
    <row r="865" spans="1:15">
      <c r="A865" s="7">
        <f>ROWS($A$3:A865)</f>
        <v>863</v>
      </c>
      <c r="B865" s="7">
        <f>ROWS($B$780:B865)</f>
        <v>86</v>
      </c>
      <c r="C865" s="37"/>
      <c r="D865" s="334"/>
      <c r="E865" s="830" t="s">
        <v>1200</v>
      </c>
      <c r="F865" s="36" t="s">
        <v>1201</v>
      </c>
      <c r="G865" s="38"/>
      <c r="H865" s="37" t="s">
        <v>7</v>
      </c>
      <c r="I865" s="34" t="s">
        <v>738</v>
      </c>
      <c r="J865" s="217">
        <v>25995</v>
      </c>
      <c r="K865" s="214">
        <f t="shared" ca="1" si="14"/>
        <v>51</v>
      </c>
      <c r="L865" s="37" t="s">
        <v>19</v>
      </c>
      <c r="M865" s="243" t="s">
        <v>719</v>
      </c>
      <c r="N865" s="216"/>
      <c r="O865" s="38"/>
    </row>
    <row r="866" spans="1:15">
      <c r="A866" s="7">
        <f>ROWS($A$3:A866)</f>
        <v>864</v>
      </c>
      <c r="B866" s="7">
        <f>ROWS($B$780:B866)</f>
        <v>87</v>
      </c>
      <c r="C866" s="37"/>
      <c r="D866" s="334"/>
      <c r="E866" s="830" t="s">
        <v>1202</v>
      </c>
      <c r="F866" s="36" t="s">
        <v>1203</v>
      </c>
      <c r="G866" s="34" t="s">
        <v>17</v>
      </c>
      <c r="H866" s="38"/>
      <c r="I866" s="34" t="s">
        <v>738</v>
      </c>
      <c r="J866" s="217">
        <v>36326</v>
      </c>
      <c r="K866" s="214">
        <f t="shared" ca="1" si="14"/>
        <v>23</v>
      </c>
      <c r="L866" s="37" t="s">
        <v>19</v>
      </c>
      <c r="M866" s="218" t="s">
        <v>74</v>
      </c>
      <c r="N866" s="216"/>
      <c r="O866" s="38"/>
    </row>
    <row r="867" spans="1:15">
      <c r="A867" s="7">
        <f>ROWS($A$3:A867)</f>
        <v>865</v>
      </c>
      <c r="B867" s="7">
        <f>ROWS($B$780:B867)</f>
        <v>88</v>
      </c>
      <c r="C867" s="37"/>
      <c r="D867" s="334"/>
      <c r="E867" s="830" t="s">
        <v>1204</v>
      </c>
      <c r="F867" s="36" t="s">
        <v>1205</v>
      </c>
      <c r="G867" s="34" t="s">
        <v>17</v>
      </c>
      <c r="H867" s="38"/>
      <c r="I867" s="34" t="s">
        <v>738</v>
      </c>
      <c r="J867" s="217">
        <v>37010</v>
      </c>
      <c r="K867" s="214">
        <f t="shared" ca="1" si="14"/>
        <v>21</v>
      </c>
      <c r="L867" s="37" t="s">
        <v>19</v>
      </c>
      <c r="M867" s="218" t="s">
        <v>74</v>
      </c>
      <c r="N867" s="216"/>
      <c r="O867" s="38"/>
    </row>
    <row r="868" spans="1:15">
      <c r="A868" s="7">
        <f>ROWS($A$3:A868)</f>
        <v>866</v>
      </c>
      <c r="B868" s="7">
        <f>ROWS($B$780:B868)</f>
        <v>89</v>
      </c>
      <c r="C868" s="37"/>
      <c r="D868" s="334"/>
      <c r="E868" s="830" t="s">
        <v>1206</v>
      </c>
      <c r="F868" s="36" t="s">
        <v>1207</v>
      </c>
      <c r="G868" s="38"/>
      <c r="H868" s="37" t="s">
        <v>7</v>
      </c>
      <c r="I868" s="34" t="s">
        <v>738</v>
      </c>
      <c r="J868" s="217">
        <v>37933</v>
      </c>
      <c r="K868" s="214">
        <f t="shared" ca="1" si="14"/>
        <v>19</v>
      </c>
      <c r="L868" s="37" t="s">
        <v>19</v>
      </c>
      <c r="M868" s="220" t="s">
        <v>751</v>
      </c>
      <c r="N868" s="216"/>
      <c r="O868" s="38"/>
    </row>
    <row r="869" spans="1:15">
      <c r="A869" s="7">
        <f>ROWS($A$3:A869)</f>
        <v>867</v>
      </c>
      <c r="B869" s="7">
        <f>ROWS($B$780:B869)</f>
        <v>90</v>
      </c>
      <c r="C869" s="37"/>
      <c r="D869" s="334"/>
      <c r="E869" s="830" t="s">
        <v>1208</v>
      </c>
      <c r="F869" s="36" t="s">
        <v>1209</v>
      </c>
      <c r="G869" s="38"/>
      <c r="H869" s="37" t="s">
        <v>7</v>
      </c>
      <c r="I869" s="34" t="s">
        <v>738</v>
      </c>
      <c r="J869" s="217">
        <v>38626</v>
      </c>
      <c r="K869" s="214">
        <f t="shared" ca="1" si="14"/>
        <v>17</v>
      </c>
      <c r="L869" s="37" t="s">
        <v>24</v>
      </c>
      <c r="M869" s="220" t="s">
        <v>751</v>
      </c>
      <c r="N869" s="216"/>
      <c r="O869" s="38"/>
    </row>
    <row r="870" spans="1:15">
      <c r="A870" s="7">
        <f>ROWS($A$3:A870)</f>
        <v>868</v>
      </c>
      <c r="B870" s="7">
        <f>ROWS($B$780:B870)</f>
        <v>91</v>
      </c>
      <c r="C870" s="37">
        <v>22</v>
      </c>
      <c r="D870" s="829" t="s">
        <v>1210</v>
      </c>
      <c r="E870" s="830" t="s">
        <v>1211</v>
      </c>
      <c r="F870" s="41" t="s">
        <v>1212</v>
      </c>
      <c r="G870" s="34" t="s">
        <v>17</v>
      </c>
      <c r="H870" s="38"/>
      <c r="I870" s="34" t="s">
        <v>23</v>
      </c>
      <c r="J870" s="217">
        <v>29435</v>
      </c>
      <c r="K870" s="214">
        <f t="shared" ca="1" si="14"/>
        <v>42</v>
      </c>
      <c r="L870" s="37" t="s">
        <v>113</v>
      </c>
      <c r="M870" s="215" t="s">
        <v>772</v>
      </c>
      <c r="N870" s="216"/>
      <c r="O870" s="38"/>
    </row>
    <row r="871" spans="1:15">
      <c r="A871" s="7">
        <f>ROWS($A$3:A871)</f>
        <v>869</v>
      </c>
      <c r="B871" s="7">
        <f>ROWS($B$780:B871)</f>
        <v>92</v>
      </c>
      <c r="C871" s="37"/>
      <c r="D871" s="334"/>
      <c r="E871" s="830" t="s">
        <v>1214</v>
      </c>
      <c r="F871" s="36" t="s">
        <v>1215</v>
      </c>
      <c r="G871" s="38"/>
      <c r="H871" s="37" t="s">
        <v>7</v>
      </c>
      <c r="I871" s="34" t="s">
        <v>1216</v>
      </c>
      <c r="J871" s="217">
        <v>30480</v>
      </c>
      <c r="K871" s="214">
        <f t="shared" ca="1" si="14"/>
        <v>39</v>
      </c>
      <c r="L871" s="37" t="s">
        <v>113</v>
      </c>
      <c r="M871" s="215" t="s">
        <v>772</v>
      </c>
      <c r="N871" s="216"/>
      <c r="O871" s="38"/>
    </row>
    <row r="872" spans="1:15">
      <c r="A872" s="7">
        <f>ROWS($A$3:A872)</f>
        <v>870</v>
      </c>
      <c r="B872" s="7">
        <f>ROWS($B$780:B872)</f>
        <v>93</v>
      </c>
      <c r="C872" s="37"/>
      <c r="D872" s="334"/>
      <c r="E872" s="830" t="s">
        <v>1217</v>
      </c>
      <c r="F872" s="36" t="s">
        <v>1218</v>
      </c>
      <c r="G872" s="38"/>
      <c r="H872" s="37" t="s">
        <v>7</v>
      </c>
      <c r="I872" s="34" t="s">
        <v>50</v>
      </c>
      <c r="J872" s="217">
        <v>42011</v>
      </c>
      <c r="K872" s="214">
        <f t="shared" ca="1" si="14"/>
        <v>7</v>
      </c>
      <c r="L872" s="37" t="s">
        <v>38</v>
      </c>
      <c r="M872" s="221" t="s">
        <v>798</v>
      </c>
      <c r="N872" s="216"/>
      <c r="O872" s="38"/>
    </row>
    <row r="873" spans="1:15">
      <c r="A873" s="7">
        <f>ROWS($A$3:A873)</f>
        <v>871</v>
      </c>
      <c r="B873" s="7">
        <f>ROWS($B$780:B873)</f>
        <v>94</v>
      </c>
      <c r="C873" s="37">
        <v>23</v>
      </c>
      <c r="D873" s="829" t="s">
        <v>1219</v>
      </c>
      <c r="E873" s="830" t="s">
        <v>1220</v>
      </c>
      <c r="F873" s="41" t="s">
        <v>1221</v>
      </c>
      <c r="G873" s="38"/>
      <c r="H873" s="37" t="s">
        <v>7</v>
      </c>
      <c r="I873" s="34" t="s">
        <v>1222</v>
      </c>
      <c r="J873" s="217">
        <v>21754</v>
      </c>
      <c r="K873" s="214">
        <f t="shared" ca="1" si="14"/>
        <v>63</v>
      </c>
      <c r="L873" s="37" t="s">
        <v>46</v>
      </c>
      <c r="M873" s="222" t="s">
        <v>429</v>
      </c>
      <c r="N873" s="216"/>
      <c r="O873" s="38"/>
    </row>
    <row r="874" spans="1:15">
      <c r="A874" s="7">
        <f>ROWS($A$3:A874)</f>
        <v>872</v>
      </c>
      <c r="B874" s="7">
        <f>ROWS($B$780:B874)</f>
        <v>95</v>
      </c>
      <c r="C874" s="220">
        <v>24</v>
      </c>
      <c r="D874" s="224" t="s">
        <v>1224</v>
      </c>
      <c r="E874" s="225" t="s">
        <v>1225</v>
      </c>
      <c r="F874" s="226" t="s">
        <v>1226</v>
      </c>
      <c r="G874" s="220" t="s">
        <v>17</v>
      </c>
      <c r="H874" s="38"/>
      <c r="I874" s="239" t="s">
        <v>50</v>
      </c>
      <c r="J874" s="240">
        <v>33623</v>
      </c>
      <c r="K874" s="214">
        <f t="shared" ca="1" si="14"/>
        <v>30</v>
      </c>
      <c r="L874" s="220" t="s">
        <v>19</v>
      </c>
      <c r="M874" s="220" t="s">
        <v>42</v>
      </c>
      <c r="N874" s="216"/>
      <c r="O874" s="38"/>
    </row>
    <row r="875" spans="1:15">
      <c r="A875" s="7">
        <f>ROWS($A$3:A875)</f>
        <v>873</v>
      </c>
      <c r="B875" s="7">
        <f>ROWS($B$780:B875)</f>
        <v>96</v>
      </c>
      <c r="C875" s="215"/>
      <c r="D875" s="227"/>
      <c r="E875" s="228" t="s">
        <v>1227</v>
      </c>
      <c r="F875" s="229" t="s">
        <v>1228</v>
      </c>
      <c r="G875" s="38"/>
      <c r="H875" s="215" t="s">
        <v>7</v>
      </c>
      <c r="I875" s="241" t="s">
        <v>1229</v>
      </c>
      <c r="J875" s="240">
        <v>34417</v>
      </c>
      <c r="K875" s="214">
        <f t="shared" ca="1" si="14"/>
        <v>28</v>
      </c>
      <c r="L875" s="215" t="s">
        <v>19</v>
      </c>
      <c r="M875" s="215" t="s">
        <v>42</v>
      </c>
      <c r="N875" s="216"/>
      <c r="O875" s="38"/>
    </row>
    <row r="876" spans="1:15">
      <c r="A876" s="7">
        <f>ROWS($A$3:A876)</f>
        <v>874</v>
      </c>
      <c r="B876" s="7">
        <f>ROWS($B$780:B876)</f>
        <v>97</v>
      </c>
      <c r="C876" s="215"/>
      <c r="D876" s="227"/>
      <c r="E876" s="833" t="s">
        <v>1230</v>
      </c>
      <c r="F876" s="229" t="s">
        <v>1231</v>
      </c>
      <c r="G876" s="215" t="s">
        <v>17</v>
      </c>
      <c r="H876" s="38"/>
      <c r="I876" s="241" t="s">
        <v>50</v>
      </c>
      <c r="J876" s="240">
        <v>44279</v>
      </c>
      <c r="K876" s="214">
        <f t="shared" ca="1" si="14"/>
        <v>1</v>
      </c>
      <c r="L876" s="215" t="s">
        <v>51</v>
      </c>
      <c r="M876" s="215" t="s">
        <v>798</v>
      </c>
      <c r="N876" s="216"/>
      <c r="O876" s="38"/>
    </row>
    <row r="877" spans="1:15">
      <c r="A877" s="7">
        <f>ROWS($A$3:A877)</f>
        <v>875</v>
      </c>
      <c r="B877" s="7">
        <f>ROWS($B$780:B877)</f>
        <v>98</v>
      </c>
      <c r="C877" s="37">
        <v>25</v>
      </c>
      <c r="D877" s="834" t="s">
        <v>1232</v>
      </c>
      <c r="E877" s="835" t="s">
        <v>1233</v>
      </c>
      <c r="F877" s="836" t="s">
        <v>1234</v>
      </c>
      <c r="G877" s="837" t="s">
        <v>17</v>
      </c>
      <c r="H877" s="38"/>
      <c r="I877" s="34" t="s">
        <v>1235</v>
      </c>
      <c r="J877" s="242" t="str">
        <f>MID(E877,7,2)&amp;"/"&amp;MID(E877,9,2)&amp;"/"&amp;MID(E877,11,2)</f>
        <v>25/05/73</v>
      </c>
      <c r="K877" s="214">
        <f t="shared" ca="1" si="14"/>
        <v>49</v>
      </c>
      <c r="L877" s="838" t="s">
        <v>19</v>
      </c>
      <c r="M877" s="219" t="s">
        <v>42</v>
      </c>
      <c r="N877" s="216"/>
      <c r="O877" s="38"/>
    </row>
    <row r="878" spans="1:15">
      <c r="A878" s="7">
        <f>ROWS($A$3:A878)</f>
        <v>876</v>
      </c>
      <c r="B878" s="7">
        <f>ROWS($B$780:B878)</f>
        <v>99</v>
      </c>
      <c r="C878" s="37"/>
      <c r="D878" s="334"/>
      <c r="E878" s="835" t="s">
        <v>1236</v>
      </c>
      <c r="F878" s="232" t="s">
        <v>1237</v>
      </c>
      <c r="G878" s="38"/>
      <c r="H878" s="838" t="s">
        <v>7</v>
      </c>
      <c r="I878" s="34" t="s">
        <v>81</v>
      </c>
      <c r="J878" s="242" t="str">
        <f>MID(E878,7,2)-40&amp;"/"&amp;MID(E878,9,2)&amp;"/"&amp;MID(E878,11,2)</f>
        <v>23/04/74</v>
      </c>
      <c r="K878" s="214">
        <f t="shared" ca="1" si="14"/>
        <v>48</v>
      </c>
      <c r="L878" s="838" t="s">
        <v>24</v>
      </c>
      <c r="M878" s="243" t="s">
        <v>719</v>
      </c>
      <c r="N878" s="216"/>
      <c r="O878" s="38"/>
    </row>
    <row r="879" spans="1:15">
      <c r="A879" s="7">
        <f>ROWS($A$3:A879)</f>
        <v>877</v>
      </c>
      <c r="B879" s="7">
        <f>ROWS($B$780:B879)</f>
        <v>100</v>
      </c>
      <c r="C879" s="37"/>
      <c r="D879" s="334"/>
      <c r="E879" s="830" t="s">
        <v>1238</v>
      </c>
      <c r="F879" s="233" t="s">
        <v>1239</v>
      </c>
      <c r="G879" s="37" t="s">
        <v>17</v>
      </c>
      <c r="H879" s="38"/>
      <c r="I879" s="34" t="s">
        <v>81</v>
      </c>
      <c r="J879" s="244">
        <v>34082</v>
      </c>
      <c r="K879" s="214">
        <f t="shared" ca="1" si="14"/>
        <v>29</v>
      </c>
      <c r="L879" s="37" t="s">
        <v>19</v>
      </c>
      <c r="M879" s="219" t="s">
        <v>74</v>
      </c>
      <c r="N879" s="216"/>
      <c r="O879" s="38"/>
    </row>
    <row r="880" spans="1:15">
      <c r="A880" s="7">
        <f>ROWS($A$3:A880)</f>
        <v>878</v>
      </c>
      <c r="B880" s="7">
        <f>ROWS($B$780:B880)</f>
        <v>101</v>
      </c>
      <c r="C880" s="37">
        <v>26</v>
      </c>
      <c r="D880" s="210" t="s">
        <v>1240</v>
      </c>
      <c r="E880" s="35" t="s">
        <v>1241</v>
      </c>
      <c r="F880" s="234" t="s">
        <v>1242</v>
      </c>
      <c r="G880" s="37" t="s">
        <v>17</v>
      </c>
      <c r="H880" s="38"/>
      <c r="I880" s="34" t="s">
        <v>81</v>
      </c>
      <c r="J880" s="244">
        <v>30848</v>
      </c>
      <c r="K880" s="214">
        <f t="shared" ca="1" si="14"/>
        <v>38</v>
      </c>
      <c r="L880" s="37" t="s">
        <v>19</v>
      </c>
      <c r="M880" s="219" t="s">
        <v>42</v>
      </c>
      <c r="N880" s="216"/>
      <c r="O880" s="38"/>
    </row>
    <row r="881" spans="1:15">
      <c r="A881" s="7">
        <f>ROWS($A$3:A881)</f>
        <v>879</v>
      </c>
      <c r="B881" s="7">
        <f>ROWS($B$780:B881)</f>
        <v>102</v>
      </c>
      <c r="C881" s="37"/>
      <c r="D881" s="334"/>
      <c r="E881" s="35" t="s">
        <v>1244</v>
      </c>
      <c r="F881" s="235" t="s">
        <v>1245</v>
      </c>
      <c r="G881" s="38"/>
      <c r="H881" s="37" t="s">
        <v>7</v>
      </c>
      <c r="I881" s="34" t="s">
        <v>50</v>
      </c>
      <c r="J881" s="244">
        <v>30616</v>
      </c>
      <c r="K881" s="214">
        <f t="shared" ca="1" si="14"/>
        <v>39</v>
      </c>
      <c r="L881" s="37" t="s">
        <v>98</v>
      </c>
      <c r="M881" s="218" t="s">
        <v>342</v>
      </c>
      <c r="N881" s="216"/>
      <c r="O881" s="38"/>
    </row>
    <row r="882" spans="1:15">
      <c r="A882" s="7">
        <f>ROWS($A$3:A882)</f>
        <v>880</v>
      </c>
      <c r="B882" s="7">
        <f>ROWS($B$780:B882)</f>
        <v>103</v>
      </c>
      <c r="C882" s="37">
        <v>27</v>
      </c>
      <c r="D882" s="829" t="s">
        <v>1247</v>
      </c>
      <c r="E882" s="830" t="s">
        <v>1248</v>
      </c>
      <c r="F882" s="51" t="s">
        <v>1249</v>
      </c>
      <c r="G882" s="37" t="s">
        <v>17</v>
      </c>
      <c r="H882" s="38"/>
      <c r="I882" s="34" t="s">
        <v>23</v>
      </c>
      <c r="J882" s="244">
        <v>28868</v>
      </c>
      <c r="K882" s="214">
        <f t="shared" ca="1" si="14"/>
        <v>43</v>
      </c>
      <c r="L882" s="37" t="s">
        <v>1250</v>
      </c>
      <c r="M882" s="218" t="s">
        <v>42</v>
      </c>
      <c r="N882" s="216"/>
      <c r="O882" s="38"/>
    </row>
    <row r="883" spans="1:15">
      <c r="A883" s="7">
        <f>ROWS($A$3:A883)</f>
        <v>881</v>
      </c>
      <c r="B883" s="7">
        <f>ROWS($B$780:B883)</f>
        <v>104</v>
      </c>
      <c r="C883" s="37"/>
      <c r="D883" s="334"/>
      <c r="E883" s="830" t="s">
        <v>1251</v>
      </c>
      <c r="F883" s="233" t="s">
        <v>1252</v>
      </c>
      <c r="G883" s="38"/>
      <c r="H883" s="37" t="s">
        <v>7</v>
      </c>
      <c r="I883" s="34" t="s">
        <v>1253</v>
      </c>
      <c r="J883" s="244">
        <v>29592</v>
      </c>
      <c r="K883" s="214">
        <f t="shared" ca="1" si="14"/>
        <v>41</v>
      </c>
      <c r="L883" s="37" t="s">
        <v>19</v>
      </c>
      <c r="M883" s="243" t="s">
        <v>719</v>
      </c>
      <c r="N883" s="216"/>
      <c r="O883" s="38"/>
    </row>
    <row r="884" spans="1:15">
      <c r="A884" s="7">
        <f>ROWS($A$3:A884)</f>
        <v>882</v>
      </c>
      <c r="B884" s="7">
        <f>ROWS($B$780:B884)</f>
        <v>105</v>
      </c>
      <c r="C884" s="37"/>
      <c r="D884" s="334"/>
      <c r="E884" s="830" t="s">
        <v>1254</v>
      </c>
      <c r="F884" s="233" t="s">
        <v>1255</v>
      </c>
      <c r="G884" s="37" t="s">
        <v>17</v>
      </c>
      <c r="H884" s="38"/>
      <c r="I884" s="34" t="s">
        <v>393</v>
      </c>
      <c r="J884" s="244">
        <v>39125</v>
      </c>
      <c r="K884" s="214">
        <f t="shared" ca="1" si="14"/>
        <v>15</v>
      </c>
      <c r="L884" s="37" t="s">
        <v>24</v>
      </c>
      <c r="M884" s="220" t="s">
        <v>751</v>
      </c>
      <c r="N884" s="216"/>
      <c r="O884" s="38"/>
    </row>
    <row r="885" spans="1:15">
      <c r="A885" s="7"/>
      <c r="B885" s="7"/>
      <c r="C885" s="37"/>
      <c r="D885" s="334"/>
      <c r="E885" s="830" t="s">
        <v>1256</v>
      </c>
      <c r="F885" s="233" t="s">
        <v>1257</v>
      </c>
      <c r="G885" s="38"/>
      <c r="H885" s="37" t="s">
        <v>7</v>
      </c>
      <c r="I885" s="34" t="s">
        <v>50</v>
      </c>
      <c r="J885" s="244">
        <v>40599</v>
      </c>
      <c r="K885" s="214">
        <f t="shared" ca="1" si="14"/>
        <v>11</v>
      </c>
      <c r="L885" s="223" t="s">
        <v>113</v>
      </c>
      <c r="M885" s="220" t="s">
        <v>751</v>
      </c>
      <c r="N885" s="216"/>
      <c r="O885" s="38"/>
    </row>
    <row r="886" spans="1:15">
      <c r="A886" s="7">
        <f>ROWS($A$3:A886)</f>
        <v>884</v>
      </c>
      <c r="B886" s="7">
        <f>ROWS($B$780:B886)</f>
        <v>107</v>
      </c>
      <c r="C886" s="37"/>
      <c r="D886" s="334"/>
      <c r="E886" s="830" t="s">
        <v>1258</v>
      </c>
      <c r="F886" s="233" t="s">
        <v>1259</v>
      </c>
      <c r="G886" s="37" t="s">
        <v>17</v>
      </c>
      <c r="H886" s="38"/>
      <c r="I886" s="34" t="s">
        <v>1260</v>
      </c>
      <c r="J886" s="244">
        <v>43069</v>
      </c>
      <c r="K886" s="214">
        <f t="shared" ca="1" si="14"/>
        <v>5</v>
      </c>
      <c r="L886" s="37" t="s">
        <v>51</v>
      </c>
      <c r="M886" s="245" t="s">
        <v>798</v>
      </c>
      <c r="N886" s="216"/>
      <c r="O886" s="38"/>
    </row>
    <row r="887" spans="1:15">
      <c r="A887" s="7">
        <f>ROWS($A$3:A887)</f>
        <v>885</v>
      </c>
      <c r="B887" s="7">
        <f>ROWS($B$780:B887)</f>
        <v>108</v>
      </c>
      <c r="C887" s="37">
        <v>28</v>
      </c>
      <c r="D887" s="829" t="s">
        <v>1261</v>
      </c>
      <c r="E887" s="35" t="s">
        <v>1262</v>
      </c>
      <c r="F887" s="236" t="s">
        <v>1263</v>
      </c>
      <c r="G887" s="38" t="s">
        <v>17</v>
      </c>
      <c r="H887" s="38"/>
      <c r="I887" s="34" t="s">
        <v>50</v>
      </c>
      <c r="J887" s="244">
        <v>36902</v>
      </c>
      <c r="K887" s="214">
        <f t="shared" ca="1" si="14"/>
        <v>21</v>
      </c>
      <c r="L887" s="37" t="s">
        <v>19</v>
      </c>
      <c r="M887" s="218" t="s">
        <v>42</v>
      </c>
      <c r="N887" s="216"/>
      <c r="O887" s="38"/>
    </row>
    <row r="888" spans="1:15">
      <c r="A888" s="7">
        <f>ROWS($A$3:A888)</f>
        <v>886</v>
      </c>
      <c r="B888" s="7">
        <f>ROWS($B$780:B888)</f>
        <v>109</v>
      </c>
      <c r="C888" s="37"/>
      <c r="D888" s="334"/>
      <c r="E888" s="35" t="s">
        <v>1264</v>
      </c>
      <c r="F888" s="233" t="s">
        <v>1265</v>
      </c>
      <c r="G888" s="38"/>
      <c r="H888" s="37" t="s">
        <v>7</v>
      </c>
      <c r="I888" s="34" t="s">
        <v>1266</v>
      </c>
      <c r="J888" s="244">
        <v>37198</v>
      </c>
      <c r="K888" s="214">
        <f t="shared" ca="1" si="14"/>
        <v>21</v>
      </c>
      <c r="L888" s="37" t="s">
        <v>19</v>
      </c>
      <c r="M888" s="218" t="s">
        <v>42</v>
      </c>
      <c r="N888" s="216"/>
      <c r="O888" s="38"/>
    </row>
    <row r="889" spans="1:15">
      <c r="A889" s="7">
        <f>ROWS($A$3:A889)</f>
        <v>887</v>
      </c>
      <c r="B889" s="7">
        <f>ROWS($B$780:B889)</f>
        <v>110</v>
      </c>
      <c r="C889" s="37"/>
      <c r="D889" s="334"/>
      <c r="E889" s="35"/>
      <c r="F889" s="233" t="s">
        <v>1267</v>
      </c>
      <c r="G889" s="38"/>
      <c r="H889" s="37" t="s">
        <v>7</v>
      </c>
      <c r="I889" s="34" t="s">
        <v>50</v>
      </c>
      <c r="J889" s="244">
        <v>44169</v>
      </c>
      <c r="K889" s="214">
        <f t="shared" ca="1" si="14"/>
        <v>1</v>
      </c>
      <c r="L889" s="37" t="s">
        <v>51</v>
      </c>
      <c r="M889" s="245" t="s">
        <v>798</v>
      </c>
      <c r="N889" s="216"/>
      <c r="O889" s="38"/>
    </row>
    <row r="890" spans="1:15">
      <c r="A890" s="7">
        <f>ROWS($A$3:A890)</f>
        <v>888</v>
      </c>
      <c r="B890" s="7">
        <f>ROWS($B$780:B890)</f>
        <v>111</v>
      </c>
      <c r="C890" s="37">
        <v>29</v>
      </c>
      <c r="D890" s="829" t="s">
        <v>1268</v>
      </c>
      <c r="E890" s="35" t="s">
        <v>1269</v>
      </c>
      <c r="F890" s="236" t="s">
        <v>1270</v>
      </c>
      <c r="G890" s="38" t="s">
        <v>17</v>
      </c>
      <c r="H890" s="38"/>
      <c r="I890" s="34" t="s">
        <v>561</v>
      </c>
      <c r="J890" s="244">
        <v>32629</v>
      </c>
      <c r="K890" s="214">
        <f t="shared" ca="1" si="14"/>
        <v>33</v>
      </c>
      <c r="L890" s="37" t="s">
        <v>24</v>
      </c>
      <c r="M890" s="223" t="s">
        <v>1346</v>
      </c>
      <c r="N890" s="216"/>
      <c r="O890" s="38"/>
    </row>
    <row r="891" spans="1:15">
      <c r="A891" s="7">
        <f>ROWS($A$3:A891)</f>
        <v>889</v>
      </c>
      <c r="B891" s="7">
        <f>ROWS($B$780:B891)</f>
        <v>112</v>
      </c>
      <c r="C891" s="37"/>
      <c r="D891" s="334"/>
      <c r="E891" s="35" t="s">
        <v>1272</v>
      </c>
      <c r="F891" s="233" t="s">
        <v>1273</v>
      </c>
      <c r="G891" s="38"/>
      <c r="H891" s="37" t="s">
        <v>7</v>
      </c>
      <c r="I891" s="34" t="s">
        <v>1274</v>
      </c>
      <c r="J891" s="244">
        <v>32300</v>
      </c>
      <c r="K891" s="214">
        <f t="shared" ca="1" si="14"/>
        <v>34</v>
      </c>
      <c r="L891" s="37" t="s">
        <v>24</v>
      </c>
      <c r="M891" s="215" t="s">
        <v>772</v>
      </c>
      <c r="N891" s="216"/>
      <c r="O891" s="38"/>
    </row>
    <row r="892" spans="1:15">
      <c r="A892" s="7">
        <f>ROWS($A$3:A892)</f>
        <v>890</v>
      </c>
      <c r="B892" s="7">
        <f>ROWS($B$780:B892)</f>
        <v>113</v>
      </c>
      <c r="C892" s="37"/>
      <c r="D892" s="334"/>
      <c r="E892" s="35" t="s">
        <v>1275</v>
      </c>
      <c r="F892" s="233" t="s">
        <v>1276</v>
      </c>
      <c r="G892" s="38"/>
      <c r="H892" s="37" t="s">
        <v>7</v>
      </c>
      <c r="I892" s="34" t="s">
        <v>50</v>
      </c>
      <c r="J892" s="244">
        <v>42778</v>
      </c>
      <c r="K892" s="214">
        <f t="shared" ca="1" si="14"/>
        <v>5</v>
      </c>
      <c r="L892" s="37" t="s">
        <v>51</v>
      </c>
      <c r="M892" s="218" t="s">
        <v>798</v>
      </c>
      <c r="N892" s="216"/>
      <c r="O892" s="38"/>
    </row>
    <row r="893" spans="1:15">
      <c r="A893" s="7">
        <f>ROWS($A$3:A893)</f>
        <v>891</v>
      </c>
      <c r="B893" s="7">
        <f>ROWS($B$780:B893)</f>
        <v>114</v>
      </c>
      <c r="C893" s="37">
        <v>30</v>
      </c>
      <c r="D893" s="227" t="s">
        <v>1277</v>
      </c>
      <c r="E893" s="228" t="s">
        <v>1278</v>
      </c>
      <c r="F893" s="237" t="s">
        <v>1279</v>
      </c>
      <c r="G893" s="38"/>
      <c r="H893" s="215" t="s">
        <v>7</v>
      </c>
      <c r="I893" s="241" t="s">
        <v>1280</v>
      </c>
      <c r="J893" s="240">
        <v>25194</v>
      </c>
      <c r="K893" s="214">
        <f t="shared" ca="1" si="14"/>
        <v>53</v>
      </c>
      <c r="L893" s="215" t="s">
        <v>98</v>
      </c>
      <c r="M893" s="243" t="s">
        <v>719</v>
      </c>
      <c r="N893" s="216"/>
      <c r="O893" s="38"/>
    </row>
    <row r="894" spans="1:15">
      <c r="A894" s="7">
        <f>ROWS($A$3:A894)</f>
        <v>892</v>
      </c>
      <c r="B894" s="7">
        <f>ROWS($B$780:B894)</f>
        <v>115</v>
      </c>
      <c r="C894" s="37"/>
      <c r="D894" s="238"/>
      <c r="E894" s="50" t="s">
        <v>1281</v>
      </c>
      <c r="F894" s="229" t="s">
        <v>1282</v>
      </c>
      <c r="G894" s="38"/>
      <c r="H894" s="215" t="s">
        <v>7</v>
      </c>
      <c r="I894" s="241" t="s">
        <v>1283</v>
      </c>
      <c r="J894" s="240">
        <v>38180</v>
      </c>
      <c r="K894" s="214">
        <f t="shared" ca="1" si="14"/>
        <v>18</v>
      </c>
      <c r="L894" s="215" t="s">
        <v>19</v>
      </c>
      <c r="M894" s="220" t="s">
        <v>751</v>
      </c>
      <c r="N894" s="216"/>
      <c r="O894" s="38"/>
    </row>
    <row r="895" spans="1:15">
      <c r="A895" s="7">
        <f>ROWS($A$3:A895)</f>
        <v>893</v>
      </c>
      <c r="B895" s="7">
        <f>ROWS($B$780:B895)</f>
        <v>116</v>
      </c>
      <c r="C895" s="37"/>
      <c r="D895" s="238"/>
      <c r="E895" s="50" t="s">
        <v>1284</v>
      </c>
      <c r="F895" s="229" t="s">
        <v>1285</v>
      </c>
      <c r="G895" s="241" t="s">
        <v>17</v>
      </c>
      <c r="H895" s="38"/>
      <c r="I895" s="241" t="s">
        <v>50</v>
      </c>
      <c r="J895" s="240">
        <v>40058</v>
      </c>
      <c r="K895" s="214">
        <f t="shared" ca="1" si="14"/>
        <v>13</v>
      </c>
      <c r="L895" s="215" t="s">
        <v>113</v>
      </c>
      <c r="M895" s="220" t="s">
        <v>751</v>
      </c>
      <c r="N895" s="216"/>
      <c r="O895" s="38"/>
    </row>
    <row r="896" spans="1:15">
      <c r="A896" s="7">
        <f>ROWS($A$3:A896)</f>
        <v>894</v>
      </c>
      <c r="B896" s="7">
        <f>ROWS($B$780:B896)</f>
        <v>117</v>
      </c>
      <c r="C896" s="218">
        <v>31</v>
      </c>
      <c r="D896" s="238" t="s">
        <v>1286</v>
      </c>
      <c r="E896" s="50" t="s">
        <v>1287</v>
      </c>
      <c r="F896" s="51" t="s">
        <v>1288</v>
      </c>
      <c r="G896" s="241" t="s">
        <v>17</v>
      </c>
      <c r="H896" s="38"/>
      <c r="I896" s="277" t="s">
        <v>50</v>
      </c>
      <c r="J896" s="240">
        <v>27840</v>
      </c>
      <c r="K896" s="214">
        <f t="shared" ca="1" si="14"/>
        <v>46</v>
      </c>
      <c r="L896" s="215" t="s">
        <v>19</v>
      </c>
      <c r="M896" s="222" t="s">
        <v>1517</v>
      </c>
      <c r="N896" s="216"/>
      <c r="O896" s="38"/>
    </row>
    <row r="897" spans="1:15">
      <c r="A897" s="7">
        <f>ROWS($A$3:A897)</f>
        <v>895</v>
      </c>
      <c r="B897" s="7">
        <f>ROWS($B$780:B897)</f>
        <v>118</v>
      </c>
      <c r="C897" s="218"/>
      <c r="D897" s="238"/>
      <c r="E897" s="50" t="s">
        <v>1289</v>
      </c>
      <c r="F897" s="229" t="s">
        <v>1290</v>
      </c>
      <c r="G897" s="38"/>
      <c r="H897" s="215" t="s">
        <v>7</v>
      </c>
      <c r="I897" s="277" t="s">
        <v>50</v>
      </c>
      <c r="J897" s="240">
        <v>29394</v>
      </c>
      <c r="K897" s="214">
        <f t="shared" ref="K897:K913" ca="1" si="15">ROUNDDOWN(YEARFRAC(J897,TODAY(),1),0)</f>
        <v>42</v>
      </c>
      <c r="L897" s="215" t="s">
        <v>19</v>
      </c>
      <c r="M897" s="243" t="s">
        <v>719</v>
      </c>
      <c r="N897" s="216"/>
      <c r="O897" s="38"/>
    </row>
    <row r="898" spans="1:15">
      <c r="A898" s="7">
        <f>ROWS($A$3:A898)</f>
        <v>896</v>
      </c>
      <c r="B898" s="7">
        <f>ROWS($B$780:B898)</f>
        <v>119</v>
      </c>
      <c r="C898" s="218"/>
      <c r="D898" s="238"/>
      <c r="E898" s="50" t="s">
        <v>1291</v>
      </c>
      <c r="F898" s="229" t="s">
        <v>1292</v>
      </c>
      <c r="G898" s="38"/>
      <c r="H898" s="215" t="s">
        <v>7</v>
      </c>
      <c r="I898" s="277" t="s">
        <v>50</v>
      </c>
      <c r="J898" s="240">
        <v>37979</v>
      </c>
      <c r="K898" s="214">
        <f t="shared" ca="1" si="15"/>
        <v>18</v>
      </c>
      <c r="L898" s="215" t="s">
        <v>24</v>
      </c>
      <c r="M898" s="220" t="s">
        <v>751</v>
      </c>
      <c r="N898" s="216"/>
      <c r="O898" s="38"/>
    </row>
    <row r="899" spans="1:15">
      <c r="A899" s="7">
        <f>ROWS($A$3:A899)</f>
        <v>897</v>
      </c>
      <c r="B899" s="7">
        <f>ROWS($B$780:B899)</f>
        <v>120</v>
      </c>
      <c r="C899" s="218"/>
      <c r="D899" s="238"/>
      <c r="E899" s="50" t="s">
        <v>1293</v>
      </c>
      <c r="F899" s="229" t="s">
        <v>1294</v>
      </c>
      <c r="G899" s="38"/>
      <c r="H899" s="215" t="s">
        <v>7</v>
      </c>
      <c r="I899" s="277" t="s">
        <v>62</v>
      </c>
      <c r="J899" s="240">
        <v>38470</v>
      </c>
      <c r="K899" s="214">
        <f t="shared" ca="1" si="15"/>
        <v>17</v>
      </c>
      <c r="L899" s="215" t="s">
        <v>24</v>
      </c>
      <c r="M899" s="220" t="s">
        <v>751</v>
      </c>
      <c r="N899" s="216"/>
      <c r="O899" s="38"/>
    </row>
    <row r="900" spans="1:15">
      <c r="A900" s="7">
        <f>ROWS($A$3:A900)</f>
        <v>898</v>
      </c>
      <c r="B900" s="7">
        <f>ROWS($B$780:B900)</f>
        <v>121</v>
      </c>
      <c r="C900" s="218"/>
      <c r="D900" s="336"/>
      <c r="E900" s="231" t="s">
        <v>1295</v>
      </c>
      <c r="F900" s="232" t="s">
        <v>1296</v>
      </c>
      <c r="G900" s="38"/>
      <c r="H900" s="218" t="s">
        <v>7</v>
      </c>
      <c r="I900" s="278" t="s">
        <v>50</v>
      </c>
      <c r="J900" s="242">
        <v>39238</v>
      </c>
      <c r="K900" s="214">
        <f t="shared" ca="1" si="15"/>
        <v>15</v>
      </c>
      <c r="L900" s="223" t="s">
        <v>24</v>
      </c>
      <c r="M900" s="220" t="s">
        <v>751</v>
      </c>
      <c r="N900" s="216"/>
      <c r="O900" s="38"/>
    </row>
    <row r="901" spans="1:15">
      <c r="A901" s="7">
        <f>ROWS($A$3:A901)</f>
        <v>899</v>
      </c>
      <c r="B901" s="7">
        <f>ROWS($B$780:B901)</f>
        <v>122</v>
      </c>
      <c r="C901" s="245"/>
      <c r="D901" s="338"/>
      <c r="E901" s="247" t="s">
        <v>1297</v>
      </c>
      <c r="F901" s="248" t="s">
        <v>1298</v>
      </c>
      <c r="G901" s="337" t="s">
        <v>17</v>
      </c>
      <c r="H901" s="38"/>
      <c r="I901" s="279" t="s">
        <v>50</v>
      </c>
      <c r="J901" s="280">
        <v>40511</v>
      </c>
      <c r="K901" s="214">
        <f t="shared" ca="1" si="15"/>
        <v>12</v>
      </c>
      <c r="L901" s="245" t="s">
        <v>38</v>
      </c>
      <c r="M901" s="220" t="s">
        <v>751</v>
      </c>
      <c r="N901" s="216"/>
      <c r="O901" s="38"/>
    </row>
    <row r="902" spans="1:15">
      <c r="A902" s="249">
        <f>ROWS($A$3:A902)</f>
        <v>900</v>
      </c>
      <c r="B902" s="249">
        <f>ROWS($B$780:B902)</f>
        <v>123</v>
      </c>
      <c r="C902" s="245"/>
      <c r="D902" s="338"/>
      <c r="E902" s="247" t="s">
        <v>1299</v>
      </c>
      <c r="F902" s="248" t="s">
        <v>1300</v>
      </c>
      <c r="G902" s="339" t="s">
        <v>17</v>
      </c>
      <c r="H902" s="250"/>
      <c r="I902" s="279" t="s">
        <v>50</v>
      </c>
      <c r="J902" s="280">
        <v>43160</v>
      </c>
      <c r="K902" s="214">
        <f t="shared" ca="1" si="15"/>
        <v>4</v>
      </c>
      <c r="L902" s="245" t="s">
        <v>51</v>
      </c>
      <c r="M902" s="221" t="s">
        <v>798</v>
      </c>
      <c r="N902" s="281"/>
      <c r="O902" s="250"/>
    </row>
    <row r="903" spans="1:15" s="54" customFormat="1">
      <c r="A903" s="7">
        <f>ROWS($A$3:A903)</f>
        <v>901</v>
      </c>
      <c r="B903" s="7">
        <f>ROWS($B$780:B903)</f>
        <v>124</v>
      </c>
      <c r="C903" s="37">
        <v>32</v>
      </c>
      <c r="D903" s="210" t="s">
        <v>2501</v>
      </c>
      <c r="E903" s="251" t="s">
        <v>2502</v>
      </c>
      <c r="F903" s="234" t="s">
        <v>2503</v>
      </c>
      <c r="G903" s="34"/>
      <c r="H903" s="37" t="s">
        <v>7</v>
      </c>
      <c r="I903" s="282" t="s">
        <v>50</v>
      </c>
      <c r="J903" s="244">
        <v>21804</v>
      </c>
      <c r="K903" s="214">
        <f t="shared" ca="1" si="15"/>
        <v>63</v>
      </c>
      <c r="L903" s="222" t="s">
        <v>24</v>
      </c>
      <c r="M903" s="222" t="s">
        <v>42</v>
      </c>
      <c r="N903" s="283"/>
      <c r="O903" s="37"/>
    </row>
    <row r="904" spans="1:15" s="54" customFormat="1">
      <c r="A904" s="7">
        <f>ROWS($A$3:A904)</f>
        <v>902</v>
      </c>
      <c r="B904" s="7">
        <f>ROWS($B$780:B904)</f>
        <v>125</v>
      </c>
      <c r="C904" s="37"/>
      <c r="D904" s="210"/>
      <c r="E904" s="251" t="s">
        <v>2504</v>
      </c>
      <c r="F904" s="235" t="s">
        <v>2505</v>
      </c>
      <c r="G904" s="34" t="s">
        <v>17</v>
      </c>
      <c r="H904" s="34"/>
      <c r="I904" s="282" t="s">
        <v>50</v>
      </c>
      <c r="J904" s="244">
        <v>37116</v>
      </c>
      <c r="K904" s="214">
        <f t="shared" ca="1" si="15"/>
        <v>21</v>
      </c>
      <c r="L904" s="222" t="s">
        <v>19</v>
      </c>
      <c r="M904" s="222" t="s">
        <v>74</v>
      </c>
      <c r="N904" s="283"/>
      <c r="O904" s="37"/>
    </row>
    <row r="905" spans="1:15" s="315" customFormat="1">
      <c r="A905" s="7">
        <f>ROWS($A$3:A905)</f>
        <v>903</v>
      </c>
      <c r="B905" s="7">
        <f>ROWS($B$780:B905)</f>
        <v>126</v>
      </c>
      <c r="C905" s="340">
        <v>33</v>
      </c>
      <c r="D905" s="341" t="s">
        <v>2506</v>
      </c>
      <c r="E905" s="342" t="s">
        <v>2507</v>
      </c>
      <c r="F905" s="343" t="s">
        <v>2508</v>
      </c>
      <c r="G905" s="340" t="s">
        <v>17</v>
      </c>
      <c r="H905" s="340"/>
      <c r="I905" s="354" t="s">
        <v>50</v>
      </c>
      <c r="J905" s="355">
        <v>30806</v>
      </c>
      <c r="K905" s="214">
        <f t="shared" ca="1" si="15"/>
        <v>38</v>
      </c>
      <c r="L905" s="356" t="s">
        <v>24</v>
      </c>
      <c r="M905" s="222" t="s">
        <v>42</v>
      </c>
      <c r="N905" s="344"/>
      <c r="O905" s="340"/>
    </row>
    <row r="906" spans="1:15" s="315" customFormat="1">
      <c r="A906" s="7">
        <f>ROWS($A$3:A906)</f>
        <v>904</v>
      </c>
      <c r="B906" s="7">
        <f>ROWS($B$780:B906)</f>
        <v>127</v>
      </c>
      <c r="C906" s="340"/>
      <c r="D906" s="341"/>
      <c r="E906" s="342" t="s">
        <v>2509</v>
      </c>
      <c r="F906" s="344" t="s">
        <v>2510</v>
      </c>
      <c r="G906" s="340"/>
      <c r="H906" s="222" t="s">
        <v>7</v>
      </c>
      <c r="I906" s="357" t="s">
        <v>2511</v>
      </c>
      <c r="J906" s="355">
        <v>32299</v>
      </c>
      <c r="K906" s="214">
        <f t="shared" ca="1" si="15"/>
        <v>34</v>
      </c>
      <c r="L906" s="356" t="s">
        <v>19</v>
      </c>
      <c r="M906" s="222" t="s">
        <v>42</v>
      </c>
      <c r="N906" s="344"/>
      <c r="O906" s="340"/>
    </row>
    <row r="907" spans="1:15" s="315" customFormat="1">
      <c r="A907" s="7">
        <f>ROWS($A$3:A907)</f>
        <v>905</v>
      </c>
      <c r="B907" s="7">
        <f>ROWS($B$780:B907)</f>
        <v>128</v>
      </c>
      <c r="C907" s="340"/>
      <c r="D907" s="341"/>
      <c r="E907" s="342" t="s">
        <v>2512</v>
      </c>
      <c r="F907" s="344" t="s">
        <v>2513</v>
      </c>
      <c r="G907" s="340" t="s">
        <v>17</v>
      </c>
      <c r="H907" s="340"/>
      <c r="I907" s="357" t="s">
        <v>2514</v>
      </c>
      <c r="J907" s="355">
        <v>40757</v>
      </c>
      <c r="K907" s="214">
        <f t="shared" ca="1" si="15"/>
        <v>11</v>
      </c>
      <c r="L907" s="356" t="s">
        <v>38</v>
      </c>
      <c r="M907" s="220" t="s">
        <v>751</v>
      </c>
      <c r="N907" s="344"/>
      <c r="O907" s="340"/>
    </row>
    <row r="908" spans="1:15" s="315" customFormat="1">
      <c r="A908" s="7">
        <f>ROWS($A$3:A908)</f>
        <v>906</v>
      </c>
      <c r="B908" s="7">
        <f>ROWS($B$780:B908)</f>
        <v>129</v>
      </c>
      <c r="C908" s="340"/>
      <c r="D908" s="341"/>
      <c r="E908" s="342" t="s">
        <v>2515</v>
      </c>
      <c r="F908" s="344" t="s">
        <v>2516</v>
      </c>
      <c r="G908" s="340"/>
      <c r="H908" s="222" t="s">
        <v>7</v>
      </c>
      <c r="I908" s="357" t="s">
        <v>50</v>
      </c>
      <c r="J908" s="355">
        <v>41808</v>
      </c>
      <c r="K908" s="214">
        <f t="shared" ca="1" si="15"/>
        <v>8</v>
      </c>
      <c r="L908" s="356" t="s">
        <v>38</v>
      </c>
      <c r="M908" s="220" t="s">
        <v>751</v>
      </c>
      <c r="N908" s="344"/>
      <c r="O908" s="340"/>
    </row>
    <row r="909" spans="1:15" s="315" customFormat="1">
      <c r="A909" s="7">
        <f>ROWS($A$3:A909)</f>
        <v>907</v>
      </c>
      <c r="B909" s="7">
        <f>ROWS($B$780:B909)</f>
        <v>130</v>
      </c>
      <c r="C909" s="340"/>
      <c r="D909" s="341"/>
      <c r="E909" s="342" t="s">
        <v>2517</v>
      </c>
      <c r="F909" s="344" t="s">
        <v>2518</v>
      </c>
      <c r="G909" s="340" t="s">
        <v>17</v>
      </c>
      <c r="H909" s="340"/>
      <c r="I909" s="357" t="s">
        <v>50</v>
      </c>
      <c r="J909" s="355">
        <v>42791</v>
      </c>
      <c r="K909" s="214">
        <f t="shared" ca="1" si="15"/>
        <v>5</v>
      </c>
      <c r="L909" s="356" t="s">
        <v>51</v>
      </c>
      <c r="M909" s="221" t="s">
        <v>798</v>
      </c>
      <c r="N909" s="344"/>
      <c r="O909" s="340"/>
    </row>
    <row r="910" spans="1:15" s="315" customFormat="1">
      <c r="A910" s="7">
        <f>ROWS($A$3:A910)</f>
        <v>908</v>
      </c>
      <c r="B910" s="7">
        <f>ROWS($B$780:B910)</f>
        <v>131</v>
      </c>
      <c r="C910" s="345">
        <v>34</v>
      </c>
      <c r="D910" s="346" t="s">
        <v>2547</v>
      </c>
      <c r="E910" s="347" t="s">
        <v>2548</v>
      </c>
      <c r="F910" s="348" t="s">
        <v>2549</v>
      </c>
      <c r="G910" s="345" t="s">
        <v>17</v>
      </c>
      <c r="H910" s="345"/>
      <c r="I910" s="358" t="s">
        <v>2550</v>
      </c>
      <c r="J910" s="359">
        <v>31444</v>
      </c>
      <c r="K910" s="360">
        <f t="shared" ca="1" si="15"/>
        <v>36</v>
      </c>
      <c r="L910" s="361" t="s">
        <v>24</v>
      </c>
      <c r="M910" s="362" t="s">
        <v>42</v>
      </c>
      <c r="N910" s="348"/>
      <c r="O910" s="345"/>
    </row>
    <row r="911" spans="1:15" s="315" customFormat="1">
      <c r="A911" s="7">
        <f>ROWS($A$3:A911)</f>
        <v>909</v>
      </c>
      <c r="B911" s="7">
        <f>ROWS($B$780:B911)</f>
        <v>132</v>
      </c>
      <c r="C911" s="345"/>
      <c r="D911" s="346"/>
      <c r="E911" s="347" t="s">
        <v>2551</v>
      </c>
      <c r="F911" s="348" t="s">
        <v>1519</v>
      </c>
      <c r="G911" s="345"/>
      <c r="H911" s="345" t="s">
        <v>7</v>
      </c>
      <c r="I911" s="358" t="s">
        <v>23</v>
      </c>
      <c r="J911" s="359">
        <v>31346</v>
      </c>
      <c r="K911" s="360">
        <f t="shared" ca="1" si="15"/>
        <v>37</v>
      </c>
      <c r="L911" s="361" t="s">
        <v>82</v>
      </c>
      <c r="M911" s="362" t="s">
        <v>42</v>
      </c>
      <c r="N911" s="348"/>
      <c r="O911" s="345"/>
    </row>
    <row r="912" spans="1:15" s="315" customFormat="1">
      <c r="A912" s="7">
        <f>ROWS($A$3:A912)</f>
        <v>910</v>
      </c>
      <c r="B912" s="7">
        <f>ROWS($B$780:B912)</f>
        <v>133</v>
      </c>
      <c r="C912" s="345"/>
      <c r="D912" s="346"/>
      <c r="E912" s="347" t="s">
        <v>2552</v>
      </c>
      <c r="F912" s="348" t="s">
        <v>2553</v>
      </c>
      <c r="G912" s="345"/>
      <c r="H912" s="345" t="s">
        <v>7</v>
      </c>
      <c r="I912" s="358" t="s">
        <v>1734</v>
      </c>
      <c r="J912" s="359">
        <v>39962</v>
      </c>
      <c r="K912" s="360">
        <f t="shared" ca="1" si="15"/>
        <v>13</v>
      </c>
      <c r="L912" s="361" t="s">
        <v>113</v>
      </c>
      <c r="M912" s="362" t="s">
        <v>751</v>
      </c>
      <c r="N912" s="348"/>
      <c r="O912" s="345"/>
    </row>
    <row r="913" spans="1:15" s="315" customFormat="1">
      <c r="A913" s="7">
        <f>ROWS($A$3:A913)</f>
        <v>911</v>
      </c>
      <c r="B913" s="7">
        <f>ROWS($B$780:B913)</f>
        <v>134</v>
      </c>
      <c r="C913" s="345"/>
      <c r="D913" s="346"/>
      <c r="E913" s="347" t="s">
        <v>2554</v>
      </c>
      <c r="F913" s="348" t="s">
        <v>2555</v>
      </c>
      <c r="G913" s="345"/>
      <c r="H913" s="345" t="s">
        <v>7</v>
      </c>
      <c r="I913" s="358" t="s">
        <v>1734</v>
      </c>
      <c r="J913" s="359">
        <v>40506</v>
      </c>
      <c r="K913" s="360">
        <f t="shared" ca="1" si="15"/>
        <v>12</v>
      </c>
      <c r="L913" s="361" t="s">
        <v>38</v>
      </c>
      <c r="M913" s="362" t="s">
        <v>751</v>
      </c>
      <c r="N913" s="348"/>
      <c r="O913" s="345"/>
    </row>
    <row r="914" spans="1:15" s="315" customFormat="1">
      <c r="A914" s="7">
        <f>ROWS($A$3:A914)</f>
        <v>912</v>
      </c>
      <c r="B914" s="7">
        <f>ROWS($B$780:B914)</f>
        <v>135</v>
      </c>
      <c r="C914" s="345"/>
      <c r="D914" s="346"/>
      <c r="E914" s="347"/>
      <c r="F914" s="348"/>
      <c r="G914" s="345"/>
      <c r="H914" s="345"/>
      <c r="I914" s="358"/>
      <c r="J914" s="359"/>
      <c r="K914" s="360"/>
      <c r="L914" s="361"/>
      <c r="M914" s="362"/>
      <c r="N914" s="348"/>
      <c r="O914" s="345"/>
    </row>
    <row r="915" spans="1:15" s="315" customFormat="1">
      <c r="A915" s="7">
        <f>ROWS($A$3:A915)</f>
        <v>913</v>
      </c>
      <c r="B915" s="7">
        <f>ROWS($B$780:B915)</f>
        <v>136</v>
      </c>
      <c r="C915" s="345"/>
      <c r="D915" s="346"/>
      <c r="E915" s="347"/>
      <c r="F915" s="348"/>
      <c r="G915" s="345"/>
      <c r="H915" s="345"/>
      <c r="I915" s="358"/>
      <c r="J915" s="359"/>
      <c r="K915" s="360"/>
      <c r="L915" s="361"/>
      <c r="M915" s="362"/>
      <c r="N915" s="348"/>
      <c r="O915" s="345"/>
    </row>
    <row r="916" spans="1:15" s="315" customFormat="1" ht="12.75">
      <c r="D916" s="349"/>
      <c r="E916" s="350"/>
      <c r="F916" s="351"/>
      <c r="I916" s="363"/>
      <c r="J916" s="364"/>
      <c r="K916" s="363"/>
      <c r="L916" s="365"/>
      <c r="M916" s="366"/>
      <c r="N916" s="351"/>
    </row>
    <row r="917" spans="1:15" s="55" customFormat="1">
      <c r="D917" s="261"/>
      <c r="E917" s="262"/>
      <c r="F917" s="263"/>
      <c r="I917" s="290"/>
      <c r="J917" s="291"/>
      <c r="K917" s="290"/>
      <c r="L917" s="292"/>
      <c r="M917" s="260"/>
      <c r="N917" s="263"/>
    </row>
    <row r="918" spans="1:15" s="55" customFormat="1">
      <c r="D918" s="261"/>
      <c r="E918" s="262"/>
      <c r="F918" s="263"/>
      <c r="I918" s="290"/>
      <c r="J918" s="291"/>
      <c r="K918" s="290"/>
      <c r="L918" s="292"/>
      <c r="M918" s="260"/>
      <c r="N918" s="263"/>
    </row>
    <row r="919" spans="1:15" s="55" customFormat="1">
      <c r="D919" s="261"/>
      <c r="E919" s="262"/>
      <c r="F919" s="263"/>
      <c r="I919" s="290"/>
      <c r="J919" s="291"/>
      <c r="K919" s="290"/>
      <c r="L919" s="292"/>
      <c r="M919" s="260"/>
      <c r="N919" s="263"/>
    </row>
    <row r="920" spans="1:15" s="55" customFormat="1">
      <c r="D920" s="261"/>
      <c r="E920" s="262"/>
      <c r="F920" s="263"/>
      <c r="I920" s="290"/>
      <c r="J920" s="291"/>
      <c r="K920" s="290"/>
      <c r="L920" s="292"/>
      <c r="M920" s="260"/>
      <c r="N920" s="263"/>
    </row>
    <row r="921" spans="1:15" s="55" customFormat="1">
      <c r="C921" s="898"/>
      <c r="D921" s="898"/>
      <c r="E921" s="898"/>
      <c r="F921" s="263"/>
      <c r="I921" s="290"/>
      <c r="J921" s="291"/>
      <c r="K921" s="290"/>
      <c r="L921" s="292"/>
      <c r="M921" s="260"/>
      <c r="N921" s="263"/>
    </row>
    <row r="922" spans="1:15" s="55" customFormat="1">
      <c r="E922" s="262"/>
      <c r="F922" s="263"/>
      <c r="I922" s="290"/>
      <c r="J922" s="291"/>
      <c r="K922" s="290"/>
      <c r="L922" s="292"/>
      <c r="M922" s="260"/>
      <c r="N922" s="263"/>
    </row>
    <row r="923" spans="1:15" s="55" customFormat="1">
      <c r="A923" s="899" t="s">
        <v>733</v>
      </c>
      <c r="B923" s="899"/>
      <c r="C923" s="899"/>
      <c r="D923" s="899"/>
      <c r="E923" s="262"/>
      <c r="F923" s="900" t="s">
        <v>1301</v>
      </c>
      <c r="G923" s="901"/>
      <c r="I923" s="902" t="s">
        <v>2556</v>
      </c>
      <c r="J923" s="903"/>
      <c r="K923" s="904"/>
      <c r="L923" s="292"/>
      <c r="M923" s="260"/>
      <c r="N923" s="263"/>
    </row>
    <row r="924" spans="1:15" s="55" customFormat="1">
      <c r="A924" s="894" t="s">
        <v>2557</v>
      </c>
      <c r="B924" s="894"/>
      <c r="C924" s="894"/>
      <c r="D924" s="265">
        <f>COUNTIF(G3:G909,"LK")</f>
        <v>455</v>
      </c>
      <c r="E924" s="262"/>
      <c r="F924" s="264" t="s">
        <v>970</v>
      </c>
      <c r="G924" s="264">
        <f>COUNTIF(L3:L909,"BELUM SEKOLAH")</f>
        <v>75</v>
      </c>
      <c r="I924" s="268" t="s">
        <v>798</v>
      </c>
      <c r="J924" s="367"/>
      <c r="K924" s="293">
        <f>COUNTIF(M2:M909,"BELUM BEKERJA")</f>
        <v>91</v>
      </c>
      <c r="L924" s="292"/>
      <c r="M924" s="260"/>
      <c r="N924" s="263"/>
    </row>
    <row r="925" spans="1:15" s="55" customFormat="1" ht="16.5" customHeight="1">
      <c r="A925" s="895" t="s">
        <v>2558</v>
      </c>
      <c r="B925" s="895"/>
      <c r="C925" s="895"/>
      <c r="D925" s="265">
        <f>COUNTIF(H3:H916,"PR")</f>
        <v>455</v>
      </c>
      <c r="E925" s="262"/>
      <c r="F925" s="266" t="s">
        <v>38</v>
      </c>
      <c r="G925" s="264">
        <f>COUNTIF(L3:L909,"MASIH SD")</f>
        <v>108</v>
      </c>
      <c r="I925" s="268" t="s">
        <v>603</v>
      </c>
      <c r="J925" s="367"/>
      <c r="K925" s="293">
        <f>COUNTIF(M3:M909,"BIDUAN")</f>
        <v>1</v>
      </c>
      <c r="M925" s="260"/>
      <c r="N925" s="263"/>
    </row>
    <row r="926" spans="1:15" s="55" customFormat="1">
      <c r="A926" s="896" t="s">
        <v>2559</v>
      </c>
      <c r="B926" s="896"/>
      <c r="C926" s="896"/>
      <c r="D926" s="352">
        <f>SUBTOTAL(9,D924:D925)</f>
        <v>910</v>
      </c>
      <c r="E926" s="262"/>
      <c r="F926" s="264" t="s">
        <v>113</v>
      </c>
      <c r="G926" s="264">
        <f>COUNTIF(L3:L909,"SD")</f>
        <v>87</v>
      </c>
      <c r="I926" s="264" t="s">
        <v>1346</v>
      </c>
      <c r="J926" s="264"/>
      <c r="K926" s="293">
        <f>COUNTIF(M3:M916,"BURUH")</f>
        <v>2</v>
      </c>
      <c r="M926" s="260"/>
      <c r="N926" s="263"/>
    </row>
    <row r="927" spans="1:15" s="55" customFormat="1">
      <c r="D927" s="261"/>
      <c r="E927" s="262"/>
      <c r="F927" s="264" t="s">
        <v>24</v>
      </c>
      <c r="G927" s="264">
        <f>COUNTIF(L3:L909,"SLTP")</f>
        <v>182</v>
      </c>
      <c r="I927" s="268" t="s">
        <v>2287</v>
      </c>
      <c r="J927" s="264"/>
      <c r="K927" s="293">
        <f>COUNTIF(M3:M916,"DOSEN")</f>
        <v>1</v>
      </c>
      <c r="M927" s="260"/>
      <c r="N927" s="263"/>
    </row>
    <row r="928" spans="1:15" s="55" customFormat="1">
      <c r="D928" s="261"/>
      <c r="E928" s="262"/>
      <c r="F928" s="264" t="s">
        <v>34</v>
      </c>
      <c r="G928" s="264">
        <f>COUNTIF(L4:L909,"MASIH SLTP")</f>
        <v>1</v>
      </c>
      <c r="I928" s="268" t="s">
        <v>2525</v>
      </c>
      <c r="J928" s="264"/>
      <c r="K928" s="293">
        <f>COUNTIF(M3:M917,"GURU HONORER")</f>
        <v>4</v>
      </c>
      <c r="M928" s="260"/>
      <c r="N928" s="263"/>
    </row>
    <row r="929" spans="4:14" s="55" customFormat="1">
      <c r="D929" s="261"/>
      <c r="E929" s="262"/>
      <c r="F929" s="264" t="s">
        <v>19</v>
      </c>
      <c r="G929" s="264">
        <f>COUNTIF(L3:L909,"SLTA")</f>
        <v>360</v>
      </c>
      <c r="I929" s="268" t="s">
        <v>252</v>
      </c>
      <c r="J929" s="264"/>
      <c r="K929" s="293">
        <f>COUNTIF(M3:M918,"GURU PAUD")</f>
        <v>1</v>
      </c>
      <c r="M929" s="260"/>
      <c r="N929" s="263"/>
    </row>
    <row r="930" spans="4:14" s="55" customFormat="1">
      <c r="D930" s="261"/>
      <c r="E930" s="262"/>
      <c r="F930" s="264" t="s">
        <v>1011</v>
      </c>
      <c r="G930" s="264">
        <f>COUNTIF(L3:L909,"D1")</f>
        <v>1</v>
      </c>
      <c r="I930" s="264" t="s">
        <v>1425</v>
      </c>
      <c r="J930" s="264"/>
      <c r="K930" s="293">
        <f>COUNTIF(M3:M921,"KARYAWAN BUMN")</f>
        <v>1</v>
      </c>
      <c r="M930" s="260"/>
      <c r="N930" s="263"/>
    </row>
    <row r="931" spans="4:14" s="55" customFormat="1">
      <c r="D931" s="261"/>
      <c r="E931" s="262"/>
      <c r="F931" s="264" t="s">
        <v>82</v>
      </c>
      <c r="G931" s="264">
        <f>COUNTIF(L3:L909,"D3")</f>
        <v>25</v>
      </c>
      <c r="I931" s="268" t="s">
        <v>1517</v>
      </c>
      <c r="J931" s="367"/>
      <c r="K931" s="293">
        <f>COUNTIF(M3:M922,"KARYAWAN HONORER")</f>
        <v>12</v>
      </c>
      <c r="M931" s="260"/>
      <c r="N931" s="263"/>
    </row>
    <row r="932" spans="4:14" s="55" customFormat="1">
      <c r="D932" s="261"/>
      <c r="E932" s="262"/>
      <c r="F932" s="264" t="s">
        <v>2286</v>
      </c>
      <c r="G932" s="264">
        <f>COUNTIF(L4:L909,"DIV")</f>
        <v>1</v>
      </c>
      <c r="I932" s="368" t="s">
        <v>314</v>
      </c>
      <c r="J932" s="367"/>
      <c r="K932" s="293">
        <f>COUNTIF(M3:M923,"KARYAWAN HOTEL")</f>
        <v>1</v>
      </c>
      <c r="M932" s="260"/>
      <c r="N932" s="263"/>
    </row>
    <row r="933" spans="4:14" s="55" customFormat="1">
      <c r="D933" s="261"/>
      <c r="E933" s="262"/>
      <c r="F933" s="264" t="s">
        <v>1250</v>
      </c>
      <c r="G933" s="264">
        <f>COUNTIF(L4:L909,"DIP III")</f>
        <v>1</v>
      </c>
      <c r="I933" s="264" t="s">
        <v>1574</v>
      </c>
      <c r="J933" s="264"/>
      <c r="K933" s="293">
        <f>COUNTIF(M3:M924,"KARYAWAN PABRIK")</f>
        <v>1</v>
      </c>
      <c r="M933" s="260"/>
      <c r="N933" s="263"/>
    </row>
    <row r="934" spans="4:14" s="55" customFormat="1">
      <c r="D934" s="261"/>
      <c r="E934" s="262"/>
      <c r="F934" s="264" t="s">
        <v>98</v>
      </c>
      <c r="G934" s="264">
        <f>COUNTIF(L3:L909,"S1")</f>
        <v>60</v>
      </c>
      <c r="I934" s="368" t="s">
        <v>74</v>
      </c>
      <c r="J934" s="367"/>
      <c r="K934" s="293">
        <f>COUNTIF(M3:M925,"KARYAWAN SWASTA")</f>
        <v>67</v>
      </c>
      <c r="M934" s="260"/>
      <c r="N934" s="263"/>
    </row>
    <row r="935" spans="4:14" s="55" customFormat="1">
      <c r="D935" s="261"/>
      <c r="E935" s="262"/>
      <c r="F935" s="266" t="s">
        <v>2335</v>
      </c>
      <c r="G935" s="264">
        <f>COUNTIF(L3:L909,"TIDAK ADA LULUSAN")</f>
        <v>6</v>
      </c>
      <c r="I935" s="268" t="s">
        <v>2527</v>
      </c>
      <c r="J935" s="264"/>
      <c r="K935" s="293">
        <f>COUNTIF(M12:M924,"KEPALA DESA")</f>
        <v>1</v>
      </c>
      <c r="M935" s="260"/>
      <c r="N935" s="263"/>
    </row>
    <row r="936" spans="4:14" s="55" customFormat="1">
      <c r="D936" s="261"/>
      <c r="E936" s="262"/>
      <c r="F936" s="264" t="s">
        <v>2559</v>
      </c>
      <c r="G936" s="353">
        <f>SUM(G924:G935)</f>
        <v>907</v>
      </c>
      <c r="I936" s="268" t="s">
        <v>616</v>
      </c>
      <c r="J936" s="369"/>
      <c r="K936" s="293">
        <f>COUNTIF(M3:M925,"KERNEK TUKANG")</f>
        <v>2</v>
      </c>
      <c r="M936" s="260"/>
      <c r="N936" s="263"/>
    </row>
    <row r="937" spans="4:14" s="55" customFormat="1">
      <c r="D937" s="261"/>
      <c r="E937" s="262"/>
      <c r="F937" s="263"/>
      <c r="I937" s="268" t="s">
        <v>719</v>
      </c>
      <c r="J937" s="367"/>
      <c r="K937" s="293">
        <f>COUNTIF(M3:M926,"MENGURUS RUMAH TANGGA")</f>
        <v>39</v>
      </c>
      <c r="M937" s="260"/>
      <c r="N937" s="263"/>
    </row>
    <row r="938" spans="4:14">
      <c r="I938" s="268" t="s">
        <v>166</v>
      </c>
      <c r="J938" s="367"/>
      <c r="K938" s="293">
        <f>COUNTIF(M3:M927,"NELAYAN")</f>
        <v>5</v>
      </c>
    </row>
    <row r="939" spans="4:14">
      <c r="I939" s="268" t="s">
        <v>429</v>
      </c>
      <c r="J939" s="367"/>
      <c r="K939" s="293">
        <f>COUNTIF(M3:M928,"PEDAGANG")</f>
        <v>13</v>
      </c>
    </row>
    <row r="940" spans="4:14">
      <c r="I940" s="368" t="s">
        <v>751</v>
      </c>
      <c r="J940" s="367"/>
      <c r="K940" s="293">
        <f>COUNTIF(M3:M931,"PELAJAR/MAHASISWA")</f>
        <v>252</v>
      </c>
    </row>
    <row r="941" spans="4:14">
      <c r="I941" s="268" t="s">
        <v>1109</v>
      </c>
      <c r="J941" s="367"/>
      <c r="K941" s="293">
        <f>COUNTIF(M3:M930,"PEMULUNG")</f>
        <v>1</v>
      </c>
    </row>
    <row r="942" spans="4:14">
      <c r="I942" s="268" t="s">
        <v>27</v>
      </c>
      <c r="J942" s="367"/>
      <c r="K942" s="293">
        <f>COUNTIF(M3:M931,"PENGANGGURAN")</f>
        <v>13</v>
      </c>
    </row>
    <row r="943" spans="4:14">
      <c r="I943" s="268" t="s">
        <v>1416</v>
      </c>
      <c r="J943" s="264"/>
      <c r="K943" s="293">
        <f>COUNTIF(M3:M932,"PENSIUNAN GURU")</f>
        <v>4</v>
      </c>
    </row>
    <row r="944" spans="4:14">
      <c r="I944" s="268" t="s">
        <v>2291</v>
      </c>
      <c r="J944" s="264"/>
      <c r="K944" s="293">
        <f>COUNTIF(M3:M933,"PENSIUNAN PNS")</f>
        <v>1</v>
      </c>
    </row>
    <row r="945" spans="9:11">
      <c r="I945" s="268" t="s">
        <v>1311</v>
      </c>
      <c r="J945" s="369"/>
      <c r="K945" s="293">
        <f>COUNTIF(M3:M916,"PENSIUNAN TNI")</f>
        <v>1</v>
      </c>
    </row>
    <row r="946" spans="9:11">
      <c r="I946" s="268" t="s">
        <v>342</v>
      </c>
      <c r="J946" s="264"/>
      <c r="K946" s="293">
        <f>COUNTIF(M3:M935,"PERANGKAT DESA")</f>
        <v>10</v>
      </c>
    </row>
    <row r="947" spans="9:11">
      <c r="I947" s="368" t="s">
        <v>772</v>
      </c>
      <c r="J947" s="367"/>
      <c r="K947" s="293">
        <f>COUNTIF(M3:M938,"PETANI/PEKEBUN")</f>
        <v>128</v>
      </c>
    </row>
    <row r="948" spans="9:11">
      <c r="I948" s="268" t="s">
        <v>78</v>
      </c>
      <c r="J948" s="264"/>
      <c r="K948" s="293">
        <f>COUNTIF(M3:M937,"PNS")</f>
        <v>7</v>
      </c>
    </row>
    <row r="949" spans="9:11">
      <c r="I949" s="268" t="s">
        <v>1314</v>
      </c>
      <c r="J949" s="264"/>
      <c r="K949" s="293">
        <f>COUNTIF(M3:M938,"PNS GURU")</f>
        <v>4</v>
      </c>
    </row>
    <row r="950" spans="9:11">
      <c r="I950" s="268" t="s">
        <v>2226</v>
      </c>
      <c r="J950" s="264"/>
      <c r="K950" s="293">
        <f>COUNTIF(M27:M939,"POLISI")</f>
        <v>1</v>
      </c>
    </row>
    <row r="951" spans="9:11">
      <c r="I951" s="268" t="s">
        <v>472</v>
      </c>
      <c r="J951" s="369"/>
      <c r="K951" s="293">
        <f>COUNTIF(M28:M940,"TUKANG BANGUNAN")</f>
        <v>1</v>
      </c>
    </row>
    <row r="952" spans="9:11">
      <c r="I952" s="268" t="s">
        <v>42</v>
      </c>
      <c r="J952" s="367"/>
      <c r="K952" s="293">
        <f>COUNTIF(M3:M941,"WIRASWASTA")</f>
        <v>246</v>
      </c>
    </row>
    <row r="953" spans="9:11">
      <c r="I953" s="896" t="s">
        <v>2559</v>
      </c>
      <c r="J953" s="897"/>
      <c r="K953" s="294">
        <f>SUM(K924:K952)</f>
        <v>911</v>
      </c>
    </row>
  </sheetData>
  <autoFilter ref="A2:O915"/>
  <sortState ref="I921:K948">
    <sortCondition ref="I921:I948"/>
  </sortState>
  <mergeCells count="9">
    <mergeCell ref="A924:C924"/>
    <mergeCell ref="A925:C925"/>
    <mergeCell ref="A926:C926"/>
    <mergeCell ref="I953:J953"/>
    <mergeCell ref="C1:M1"/>
    <mergeCell ref="C921:E921"/>
    <mergeCell ref="A923:D923"/>
    <mergeCell ref="F923:G923"/>
    <mergeCell ref="I923:K923"/>
  </mergeCells>
  <dataValidations count="2">
    <dataValidation type="textLength" operator="equal" showInputMessage="1" showErrorMessage="1" sqref="E418">
      <formula1>16</formula1>
    </dataValidation>
    <dataValidation type="date" allowBlank="1" showInputMessage="1" showErrorMessage="1" sqref="J418">
      <formula1>STARTDATE</formula1>
      <formula2>ENDDATE</formula2>
    </dataValidation>
  </dataValidations>
  <pageMargins left="0.7" right="0.7" top="0.75" bottom="0.75" header="0.3" footer="0.3"/>
  <pageSetup orientation="portrait" horizontalDpi="360" verticalDpi="36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1"/>
  <sheetViews>
    <sheetView topLeftCell="E28" workbookViewId="0">
      <selection activeCell="F47" sqref="F47"/>
    </sheetView>
  </sheetViews>
  <sheetFormatPr defaultColWidth="9" defaultRowHeight="15"/>
  <cols>
    <col min="1" max="2" width="4.85546875" customWidth="1"/>
    <col min="3" max="3" width="6" style="57" customWidth="1"/>
    <col min="4" max="4" width="21.42578125" style="58" customWidth="1"/>
    <col min="5" max="5" width="19.85546875" style="59" customWidth="1"/>
    <col min="6" max="6" width="34.5703125" style="60" customWidth="1"/>
    <col min="7" max="7" width="5.85546875" style="57" customWidth="1"/>
    <col min="8" max="8" width="6.85546875" customWidth="1"/>
    <col min="9" max="9" width="17.5703125" style="57" customWidth="1"/>
    <col min="10" max="10" width="20.28515625" style="61" customWidth="1"/>
    <col min="11" max="11" width="10.5703125" style="62" customWidth="1"/>
    <col min="12" max="12" width="19.5703125" customWidth="1"/>
    <col min="13" max="13" width="29.7109375" style="57" customWidth="1"/>
    <col min="14" max="14" width="19.7109375" style="60" customWidth="1"/>
    <col min="15" max="15" width="20.7109375" customWidth="1"/>
  </cols>
  <sheetData>
    <row r="1" spans="1:15" ht="18.75">
      <c r="C1" s="853" t="s">
        <v>2412</v>
      </c>
      <c r="D1" s="853"/>
      <c r="E1" s="853"/>
      <c r="F1" s="853"/>
      <c r="G1" s="853"/>
      <c r="H1" s="853"/>
      <c r="I1" s="853"/>
      <c r="J1" s="853"/>
      <c r="K1" s="853"/>
      <c r="L1" s="853"/>
      <c r="M1" s="853"/>
    </row>
    <row r="2" spans="1:15" s="53" customFormat="1" ht="45">
      <c r="A2" s="63" t="s">
        <v>1303</v>
      </c>
      <c r="B2" s="64" t="s">
        <v>2413</v>
      </c>
      <c r="C2" s="65" t="s">
        <v>1304</v>
      </c>
      <c r="D2" s="66" t="s">
        <v>3</v>
      </c>
      <c r="E2" s="67" t="s">
        <v>4</v>
      </c>
      <c r="F2" s="68" t="s">
        <v>5</v>
      </c>
      <c r="G2" s="65" t="s">
        <v>1305</v>
      </c>
      <c r="H2" s="65" t="s">
        <v>1306</v>
      </c>
      <c r="I2" s="68" t="s">
        <v>734</v>
      </c>
      <c r="J2" s="87" t="s">
        <v>9</v>
      </c>
      <c r="K2" s="67" t="s">
        <v>10</v>
      </c>
      <c r="L2" s="68" t="s">
        <v>11</v>
      </c>
      <c r="M2" s="68" t="s">
        <v>12</v>
      </c>
      <c r="N2" s="88" t="s">
        <v>1307</v>
      </c>
      <c r="O2" s="89" t="s">
        <v>13</v>
      </c>
    </row>
    <row r="3" spans="1:15">
      <c r="A3" s="7">
        <f>ROWS($A$3:A3)</f>
        <v>1</v>
      </c>
      <c r="B3" s="7">
        <f>ROWS($A$3:B3)</f>
        <v>1</v>
      </c>
      <c r="C3" s="14">
        <v>1</v>
      </c>
      <c r="D3" s="69" t="s">
        <v>1308</v>
      </c>
      <c r="E3" s="12" t="s">
        <v>1309</v>
      </c>
      <c r="F3" s="70" t="s">
        <v>1310</v>
      </c>
      <c r="G3" s="14" t="s">
        <v>17</v>
      </c>
      <c r="H3" s="71"/>
      <c r="I3" s="14" t="s">
        <v>91</v>
      </c>
      <c r="J3" s="90" t="str">
        <f>MID(E3,7,2)&amp;"/"&amp;MID(E3,9,2)&amp;"/"&amp;MID(E3,11,2)</f>
        <v>04/11/61</v>
      </c>
      <c r="K3" s="91">
        <f ca="1">ROUNDDOWN(YEARFRAC(J3,TODAY(),1),0)</f>
        <v>61</v>
      </c>
      <c r="L3" s="14" t="s">
        <v>19</v>
      </c>
      <c r="M3" s="92" t="s">
        <v>1311</v>
      </c>
      <c r="N3" s="42"/>
      <c r="O3" s="93" t="s">
        <v>78</v>
      </c>
    </row>
    <row r="4" spans="1:15">
      <c r="A4" s="7">
        <f>ROWS($A$3:A4)</f>
        <v>2</v>
      </c>
      <c r="B4" s="7">
        <f>ROWS($A$3:B4)</f>
        <v>2</v>
      </c>
      <c r="C4" s="72"/>
      <c r="D4" s="73"/>
      <c r="E4" s="9" t="s">
        <v>1312</v>
      </c>
      <c r="F4" s="10" t="s">
        <v>1313</v>
      </c>
      <c r="G4" s="11"/>
      <c r="H4" s="14" t="s">
        <v>7</v>
      </c>
      <c r="I4" s="14" t="s">
        <v>459</v>
      </c>
      <c r="J4" s="90" t="str">
        <f>MID(E4,7,2)-40&amp;"/"&amp;MID(E4,9,2)&amp;"/"&amp;MID(E4,11,2)</f>
        <v>21/01/60</v>
      </c>
      <c r="K4" s="91">
        <f t="shared" ref="K4:K66" ca="1" si="0">ROUNDDOWN(YEARFRAC(J4,TODAY(),1),0)</f>
        <v>62</v>
      </c>
      <c r="L4" s="72" t="s">
        <v>98</v>
      </c>
      <c r="M4" s="72" t="s">
        <v>1314</v>
      </c>
      <c r="N4" s="42"/>
      <c r="O4" s="93"/>
    </row>
    <row r="5" spans="1:15">
      <c r="A5" s="7">
        <f>ROWS($A$3:A5)</f>
        <v>3</v>
      </c>
      <c r="B5" s="7">
        <f>ROWS($A$3:B5)</f>
        <v>3</v>
      </c>
      <c r="C5" s="14">
        <v>2</v>
      </c>
      <c r="D5" s="74" t="s">
        <v>1315</v>
      </c>
      <c r="E5" s="12" t="s">
        <v>1316</v>
      </c>
      <c r="F5" s="70" t="s">
        <v>1317</v>
      </c>
      <c r="G5" s="11"/>
      <c r="H5" s="14" t="s">
        <v>7</v>
      </c>
      <c r="I5" s="14" t="s">
        <v>23</v>
      </c>
      <c r="J5" s="90" t="str">
        <f>MID(E5,7,2)-40&amp;"/"&amp;MID(E5,9,2)&amp;"/"&amp;MID(E5,11,2)</f>
        <v>25/12/60</v>
      </c>
      <c r="K5" s="91">
        <f t="shared" ca="1" si="0"/>
        <v>61</v>
      </c>
      <c r="L5" s="14" t="s">
        <v>24</v>
      </c>
      <c r="M5" s="14" t="s">
        <v>772</v>
      </c>
      <c r="N5" s="42"/>
      <c r="O5" s="93" t="s">
        <v>1318</v>
      </c>
    </row>
    <row r="6" spans="1:15">
      <c r="A6" s="7">
        <f>ROWS($A$3:A6)</f>
        <v>4</v>
      </c>
      <c r="B6" s="7">
        <f>ROWS($A$3:B6)</f>
        <v>4</v>
      </c>
      <c r="C6" s="72">
        <v>3</v>
      </c>
      <c r="D6" s="73" t="s">
        <v>1319</v>
      </c>
      <c r="E6" s="9" t="s">
        <v>1320</v>
      </c>
      <c r="F6" s="75" t="s">
        <v>1321</v>
      </c>
      <c r="G6" s="72" t="s">
        <v>17</v>
      </c>
      <c r="H6" s="76"/>
      <c r="I6" s="72" t="s">
        <v>1322</v>
      </c>
      <c r="J6" s="90" t="str">
        <f>MID(E6,7,2)&amp;"/"&amp;MID(E6,9,2)&amp;"/"&amp;MID(E6,11,2)</f>
        <v>19/02/90</v>
      </c>
      <c r="K6" s="91">
        <f t="shared" ca="1" si="0"/>
        <v>32</v>
      </c>
      <c r="L6" s="72" t="s">
        <v>82</v>
      </c>
      <c r="M6" s="72" t="s">
        <v>42</v>
      </c>
      <c r="N6" s="42" t="s">
        <v>1184</v>
      </c>
      <c r="O6" s="93"/>
    </row>
    <row r="7" spans="1:15">
      <c r="A7" s="7">
        <f>ROWS($A$3:A7)</f>
        <v>5</v>
      </c>
      <c r="B7" s="7">
        <f>ROWS($A$3:B7)</f>
        <v>5</v>
      </c>
      <c r="C7" s="14"/>
      <c r="D7" s="74"/>
      <c r="E7" s="12" t="s">
        <v>1323</v>
      </c>
      <c r="F7" s="15" t="s">
        <v>1324</v>
      </c>
      <c r="G7" s="11"/>
      <c r="H7" s="77" t="s">
        <v>7</v>
      </c>
      <c r="I7" s="77" t="s">
        <v>1325</v>
      </c>
      <c r="J7" s="90" t="str">
        <f>MID(E7,7,2)-40&amp;"/"&amp;MID(E7,9,2)&amp;"/"&amp;MID(E7,11,2)</f>
        <v>29/01/86</v>
      </c>
      <c r="K7" s="91">
        <f t="shared" ca="1" si="0"/>
        <v>36</v>
      </c>
      <c r="L7" s="14" t="s">
        <v>98</v>
      </c>
      <c r="M7" s="92" t="s">
        <v>719</v>
      </c>
      <c r="N7" s="42"/>
      <c r="O7" s="93"/>
    </row>
    <row r="8" spans="1:15">
      <c r="A8" s="7">
        <f>ROWS($A$3:A8)</f>
        <v>6</v>
      </c>
      <c r="B8" s="7">
        <f>ROWS($A$3:B8)</f>
        <v>6</v>
      </c>
      <c r="C8" s="72"/>
      <c r="D8" s="73"/>
      <c r="E8" s="9" t="s">
        <v>1326</v>
      </c>
      <c r="F8" s="10" t="s">
        <v>1327</v>
      </c>
      <c r="G8" s="11"/>
      <c r="H8" s="14" t="s">
        <v>7</v>
      </c>
      <c r="I8" s="14" t="s">
        <v>23</v>
      </c>
      <c r="J8" s="90" t="str">
        <f>MID(E8,7,2)-40&amp;"/"&amp;MID(E8,9,2)&amp;"/"&amp;MID(E8,11,2)</f>
        <v>28/11/14</v>
      </c>
      <c r="K8" s="91">
        <f t="shared" ca="1" si="0"/>
        <v>8</v>
      </c>
      <c r="L8" s="72" t="s">
        <v>38</v>
      </c>
      <c r="M8" s="72" t="s">
        <v>798</v>
      </c>
      <c r="N8" s="42"/>
      <c r="O8" s="93"/>
    </row>
    <row r="9" spans="1:15">
      <c r="A9" s="7">
        <f>ROWS($A$3:A9)</f>
        <v>7</v>
      </c>
      <c r="B9" s="7">
        <f>ROWS($A$3:B9)</f>
        <v>7</v>
      </c>
      <c r="C9" s="14"/>
      <c r="D9" s="74"/>
      <c r="E9" s="12" t="s">
        <v>1328</v>
      </c>
      <c r="F9" s="15" t="s">
        <v>1329</v>
      </c>
      <c r="G9" s="11"/>
      <c r="H9" s="14" t="s">
        <v>7</v>
      </c>
      <c r="I9" s="14" t="s">
        <v>81</v>
      </c>
      <c r="J9" s="90" t="str">
        <f>MID(E9,7,2)-40&amp;"/"&amp;MID(E9,9,2)&amp;"/"&amp;MID(E9,11,2)</f>
        <v>14/08/17</v>
      </c>
      <c r="K9" s="91">
        <f t="shared" ca="1" si="0"/>
        <v>5</v>
      </c>
      <c r="L9" s="14" t="s">
        <v>82</v>
      </c>
      <c r="M9" s="14" t="s">
        <v>798</v>
      </c>
      <c r="N9" s="42"/>
      <c r="O9" s="93"/>
    </row>
    <row r="10" spans="1:15">
      <c r="A10" s="7">
        <f>ROWS($A$3:A10)</f>
        <v>8</v>
      </c>
      <c r="B10" s="7">
        <f>ROWS($A$3:B10)</f>
        <v>8</v>
      </c>
      <c r="C10" s="14"/>
      <c r="D10" s="74"/>
      <c r="E10" s="12" t="s">
        <v>2414</v>
      </c>
      <c r="F10" s="15" t="s">
        <v>1330</v>
      </c>
      <c r="G10" s="14" t="s">
        <v>17</v>
      </c>
      <c r="H10" s="17"/>
      <c r="I10" s="14" t="s">
        <v>1331</v>
      </c>
      <c r="J10" s="90" t="str">
        <f>MID(E10,7,2)&amp;"/"&amp;MID(E10,9,2)&amp;"/"&amp;MID(E10,11,2)</f>
        <v>25/10/19</v>
      </c>
      <c r="K10" s="91">
        <f t="shared" ca="1" si="0"/>
        <v>3</v>
      </c>
      <c r="L10" s="94" t="s">
        <v>51</v>
      </c>
      <c r="M10" s="72" t="s">
        <v>798</v>
      </c>
      <c r="N10" s="42"/>
      <c r="O10" s="93"/>
    </row>
    <row r="11" spans="1:15">
      <c r="A11" s="7">
        <f>ROWS($A$3:A11)</f>
        <v>9</v>
      </c>
      <c r="B11" s="7">
        <f>ROWS($A$3:B11)</f>
        <v>9</v>
      </c>
      <c r="C11" s="72">
        <v>4</v>
      </c>
      <c r="D11" s="73" t="s">
        <v>1333</v>
      </c>
      <c r="E11" s="9" t="s">
        <v>1334</v>
      </c>
      <c r="F11" s="75" t="s">
        <v>1335</v>
      </c>
      <c r="G11" s="72" t="s">
        <v>17</v>
      </c>
      <c r="H11" s="76"/>
      <c r="I11" s="14" t="s">
        <v>23</v>
      </c>
      <c r="J11" s="90" t="str">
        <f>MID(E11,7,2)&amp;"/"&amp;MID(E11,9,2)&amp;"/"&amp;MID(E11,11,2)</f>
        <v>15/02/70</v>
      </c>
      <c r="K11" s="91">
        <f t="shared" ca="1" si="0"/>
        <v>52</v>
      </c>
      <c r="L11" s="72" t="s">
        <v>19</v>
      </c>
      <c r="M11" s="14" t="s">
        <v>772</v>
      </c>
      <c r="N11" s="95" t="s">
        <v>1336</v>
      </c>
      <c r="O11" s="93"/>
    </row>
    <row r="12" spans="1:15">
      <c r="A12" s="7">
        <f>ROWS($A$3:A12)</f>
        <v>10</v>
      </c>
      <c r="B12" s="7">
        <f>ROWS($A$3:B12)</f>
        <v>10</v>
      </c>
      <c r="C12" s="14"/>
      <c r="D12" s="74"/>
      <c r="E12" s="12" t="s">
        <v>1337</v>
      </c>
      <c r="F12" s="15" t="s">
        <v>1338</v>
      </c>
      <c r="G12" s="11"/>
      <c r="H12" s="14" t="s">
        <v>7</v>
      </c>
      <c r="I12" s="96" t="s">
        <v>1339</v>
      </c>
      <c r="J12" s="90" t="str">
        <f>MID(E12,7,2)-40&amp;"/"&amp;MID(E12,9,2)&amp;"/"&amp;MID(E12,11,2)</f>
        <v>29/11/74</v>
      </c>
      <c r="K12" s="91">
        <f t="shared" ca="1" si="0"/>
        <v>48</v>
      </c>
      <c r="L12" s="14" t="s">
        <v>19</v>
      </c>
      <c r="M12" s="14" t="s">
        <v>772</v>
      </c>
      <c r="N12" s="95"/>
      <c r="O12" s="93"/>
    </row>
    <row r="13" spans="1:15" s="54" customFormat="1">
      <c r="A13" s="7">
        <f>ROWS($A$3:A13)</f>
        <v>11</v>
      </c>
      <c r="B13" s="7">
        <f>ROWS($A$3:B13)</f>
        <v>11</v>
      </c>
      <c r="C13" s="72"/>
      <c r="D13" s="73"/>
      <c r="E13" s="9" t="s">
        <v>1340</v>
      </c>
      <c r="F13" s="10" t="s">
        <v>1341</v>
      </c>
      <c r="G13" s="78" t="s">
        <v>17</v>
      </c>
      <c r="H13" s="79"/>
      <c r="I13" s="78" t="s">
        <v>191</v>
      </c>
      <c r="J13" s="90" t="str">
        <f>MID(E13,7,2)&amp;"/"&amp;MID(E13,9,2)&amp;"/"&amp;MID(E13,11,2)</f>
        <v>06/05/99</v>
      </c>
      <c r="K13" s="91">
        <f t="shared" ca="1" si="0"/>
        <v>23</v>
      </c>
      <c r="L13" s="72" t="s">
        <v>19</v>
      </c>
      <c r="M13" s="72" t="s">
        <v>74</v>
      </c>
      <c r="N13" s="95"/>
      <c r="O13" s="93"/>
    </row>
    <row r="14" spans="1:15">
      <c r="A14" s="7">
        <f>ROWS($A$3:A14)</f>
        <v>12</v>
      </c>
      <c r="B14" s="7">
        <f>ROWS($A$3:B14)</f>
        <v>12</v>
      </c>
      <c r="C14" s="14"/>
      <c r="D14" s="74"/>
      <c r="E14" s="12" t="s">
        <v>1342</v>
      </c>
      <c r="F14" s="15" t="s">
        <v>1343</v>
      </c>
      <c r="G14" s="11"/>
      <c r="H14" s="14" t="s">
        <v>7</v>
      </c>
      <c r="I14" s="14" t="s">
        <v>23</v>
      </c>
      <c r="J14" s="90" t="str">
        <f>MID(E14,7,2)-40&amp;"/"&amp;MID(E14,9,2)&amp;"/"&amp;MID(E14,11,2)</f>
        <v>6/09/03</v>
      </c>
      <c r="K14" s="91">
        <f t="shared" ca="1" si="0"/>
        <v>19</v>
      </c>
      <c r="L14" s="14" t="s">
        <v>19</v>
      </c>
      <c r="M14" s="72" t="s">
        <v>751</v>
      </c>
      <c r="N14" s="95"/>
      <c r="O14" s="93"/>
    </row>
    <row r="15" spans="1:15" s="54" customFormat="1">
      <c r="A15" s="7">
        <f>ROWS($A$3:A15)</f>
        <v>13</v>
      </c>
      <c r="B15" s="7">
        <f>ROWS($A$3:B15)</f>
        <v>13</v>
      </c>
      <c r="C15" s="72"/>
      <c r="D15" s="73"/>
      <c r="E15" s="9" t="s">
        <v>1344</v>
      </c>
      <c r="F15" s="10" t="s">
        <v>1345</v>
      </c>
      <c r="G15" s="72" t="s">
        <v>17</v>
      </c>
      <c r="H15" s="80"/>
      <c r="I15" s="14" t="s">
        <v>23</v>
      </c>
      <c r="J15" s="90" t="str">
        <f>MID(E15,7,2)&amp;"/"&amp;MID(E15,9,2)&amp;"/"&amp;MID(E15,11,2)</f>
        <v>13/10/04</v>
      </c>
      <c r="K15" s="91">
        <f t="shared" ca="1" si="0"/>
        <v>18</v>
      </c>
      <c r="L15" s="72" t="s">
        <v>113</v>
      </c>
      <c r="M15" s="72" t="s">
        <v>1346</v>
      </c>
      <c r="N15" s="95"/>
      <c r="O15" s="93"/>
    </row>
    <row r="16" spans="1:15">
      <c r="A16" s="7">
        <f>ROWS($A$3:A16)</f>
        <v>14</v>
      </c>
      <c r="B16" s="7">
        <f>ROWS($A$3:B16)</f>
        <v>14</v>
      </c>
      <c r="C16" s="14"/>
      <c r="D16" s="74"/>
      <c r="E16" s="12" t="s">
        <v>1347</v>
      </c>
      <c r="F16" s="15" t="s">
        <v>1348</v>
      </c>
      <c r="G16" s="11"/>
      <c r="H16" s="14" t="s">
        <v>7</v>
      </c>
      <c r="I16" s="14" t="s">
        <v>23</v>
      </c>
      <c r="J16" s="90" t="str">
        <f>MID(E16,7,2)-40&amp;"/"&amp;MID(E16,9,2)&amp;"/"&amp;MID(E16,11,2)</f>
        <v>24/08/06</v>
      </c>
      <c r="K16" s="91">
        <f t="shared" ca="1" si="0"/>
        <v>16</v>
      </c>
      <c r="L16" s="14" t="s">
        <v>113</v>
      </c>
      <c r="M16" s="72" t="s">
        <v>751</v>
      </c>
      <c r="N16" s="95"/>
      <c r="O16" s="93"/>
    </row>
    <row r="17" spans="1:15" s="54" customFormat="1">
      <c r="A17" s="7">
        <f>ROWS($A$3:A17)</f>
        <v>15</v>
      </c>
      <c r="B17" s="7">
        <f>ROWS($A$3:B17)</f>
        <v>15</v>
      </c>
      <c r="C17" s="72"/>
      <c r="D17" s="73"/>
      <c r="E17" s="9" t="s">
        <v>1349</v>
      </c>
      <c r="F17" s="10" t="s">
        <v>1350</v>
      </c>
      <c r="G17" s="72" t="s">
        <v>17</v>
      </c>
      <c r="H17" s="80"/>
      <c r="I17" s="14" t="s">
        <v>23</v>
      </c>
      <c r="J17" s="90" t="str">
        <f>MID(E17,7,2)&amp;"/"&amp;MID(E17,9,2)&amp;"/"&amp;MID(E17,11,2)</f>
        <v>10/12/09</v>
      </c>
      <c r="K17" s="91">
        <f t="shared" ca="1" si="0"/>
        <v>12</v>
      </c>
      <c r="L17" s="72" t="s">
        <v>38</v>
      </c>
      <c r="M17" s="72" t="s">
        <v>751</v>
      </c>
      <c r="N17" s="95"/>
      <c r="O17" s="93"/>
    </row>
    <row r="18" spans="1:15">
      <c r="A18" s="7">
        <f>ROWS($A$3:A18)</f>
        <v>16</v>
      </c>
      <c r="B18" s="7">
        <f>ROWS($A$3:B18)</f>
        <v>16</v>
      </c>
      <c r="C18" s="14"/>
      <c r="D18" s="74"/>
      <c r="E18" s="9" t="s">
        <v>1351</v>
      </c>
      <c r="F18" s="15" t="s">
        <v>1352</v>
      </c>
      <c r="G18" s="14" t="s">
        <v>17</v>
      </c>
      <c r="H18" s="17"/>
      <c r="I18" s="14" t="s">
        <v>23</v>
      </c>
      <c r="J18" s="90" t="str">
        <f>MID(E18,7,2)&amp;"/"&amp;MID(E18,9,2)&amp;"/"&amp;MID(E18,11,2)</f>
        <v>16/12/13</v>
      </c>
      <c r="K18" s="91">
        <f t="shared" ca="1" si="0"/>
        <v>8</v>
      </c>
      <c r="L18" s="72" t="s">
        <v>38</v>
      </c>
      <c r="M18" s="72" t="s">
        <v>751</v>
      </c>
      <c r="N18" s="95"/>
      <c r="O18" s="93"/>
    </row>
    <row r="19" spans="1:15" s="54" customFormat="1">
      <c r="A19" s="7">
        <f>ROWS($A$3:A19)</f>
        <v>17</v>
      </c>
      <c r="B19" s="7">
        <f>ROWS($A$3:B19)</f>
        <v>17</v>
      </c>
      <c r="C19" s="72">
        <v>5</v>
      </c>
      <c r="D19" s="73" t="s">
        <v>1353</v>
      </c>
      <c r="E19" s="9" t="s">
        <v>1354</v>
      </c>
      <c r="F19" s="75" t="s">
        <v>1355</v>
      </c>
      <c r="G19" s="72" t="s">
        <v>17</v>
      </c>
      <c r="H19" s="76"/>
      <c r="I19" s="72" t="s">
        <v>23</v>
      </c>
      <c r="J19" s="90" t="str">
        <f>MID(E19,7,2)&amp;"/"&amp;MID(E19,9,2)&amp;"/"&amp;MID(E19,11,2)</f>
        <v>27/04/72</v>
      </c>
      <c r="K19" s="91">
        <f t="shared" ca="1" si="0"/>
        <v>50</v>
      </c>
      <c r="L19" s="72" t="s">
        <v>19</v>
      </c>
      <c r="M19" s="14" t="s">
        <v>772</v>
      </c>
      <c r="N19" s="95" t="s">
        <v>1356</v>
      </c>
      <c r="O19" s="93"/>
    </row>
    <row r="20" spans="1:15">
      <c r="A20" s="7">
        <f>ROWS($A$3:A20)</f>
        <v>18</v>
      </c>
      <c r="B20" s="7">
        <f>ROWS($A$3:B20)</f>
        <v>18</v>
      </c>
      <c r="C20" s="14"/>
      <c r="D20" s="74"/>
      <c r="E20" s="12" t="s">
        <v>1357</v>
      </c>
      <c r="F20" s="15" t="s">
        <v>1358</v>
      </c>
      <c r="G20" s="11"/>
      <c r="H20" s="14" t="s">
        <v>7</v>
      </c>
      <c r="I20" s="14" t="s">
        <v>1359</v>
      </c>
      <c r="J20" s="90" t="str">
        <f>MID(E20,7,2)-40&amp;"/"&amp;MID(E20,9,2)&amp;"/"&amp;MID(E20,11,2)</f>
        <v>6/06/74</v>
      </c>
      <c r="K20" s="91">
        <f t="shared" ca="1" si="0"/>
        <v>48</v>
      </c>
      <c r="L20" s="14" t="s">
        <v>19</v>
      </c>
      <c r="M20" s="14" t="s">
        <v>772</v>
      </c>
      <c r="N20" s="95"/>
      <c r="O20" s="93"/>
    </row>
    <row r="21" spans="1:15" s="54" customFormat="1">
      <c r="A21" s="7">
        <f>ROWS($A$3:A21)</f>
        <v>19</v>
      </c>
      <c r="B21" s="7">
        <f>ROWS($A$3:B21)</f>
        <v>19</v>
      </c>
      <c r="C21" s="72"/>
      <c r="D21" s="73"/>
      <c r="E21" s="9" t="s">
        <v>1360</v>
      </c>
      <c r="F21" s="10" t="s">
        <v>1361</v>
      </c>
      <c r="G21" s="72" t="s">
        <v>17</v>
      </c>
      <c r="H21" s="80"/>
      <c r="I21" s="72" t="s">
        <v>23</v>
      </c>
      <c r="J21" s="90" t="str">
        <f>MID(E21,7,2)&amp;"/"&amp;MID(E21,9,2)&amp;"/"&amp;MID(E21,11,2)</f>
        <v>16/09/10</v>
      </c>
      <c r="K21" s="91">
        <f t="shared" ca="1" si="0"/>
        <v>12</v>
      </c>
      <c r="L21" s="72" t="s">
        <v>38</v>
      </c>
      <c r="M21" s="72" t="s">
        <v>751</v>
      </c>
      <c r="N21" s="95"/>
      <c r="O21" s="93"/>
    </row>
    <row r="22" spans="1:15">
      <c r="A22" s="7">
        <f>ROWS($A$3:A22)</f>
        <v>20</v>
      </c>
      <c r="B22" s="7">
        <f>ROWS($A$3:B22)</f>
        <v>20</v>
      </c>
      <c r="C22" s="14"/>
      <c r="D22" s="74"/>
      <c r="E22" s="12" t="s">
        <v>1362</v>
      </c>
      <c r="F22" s="15" t="s">
        <v>1363</v>
      </c>
      <c r="G22" s="14" t="s">
        <v>17</v>
      </c>
      <c r="H22" s="17"/>
      <c r="I22" s="14" t="s">
        <v>23</v>
      </c>
      <c r="J22" s="90" t="str">
        <f>MID(E22,7,2)&amp;"/"&amp;MID(E22,9,2)&amp;"/"&amp;MID(E22,11,2)</f>
        <v>30/11/12</v>
      </c>
      <c r="K22" s="91">
        <f t="shared" ca="1" si="0"/>
        <v>10</v>
      </c>
      <c r="L22" s="72" t="s">
        <v>38</v>
      </c>
      <c r="M22" s="72" t="s">
        <v>751</v>
      </c>
      <c r="N22" s="95"/>
      <c r="O22" s="93"/>
    </row>
    <row r="23" spans="1:15" s="54" customFormat="1">
      <c r="A23" s="7">
        <f>ROWS($A$3:A23)</f>
        <v>21</v>
      </c>
      <c r="B23" s="7">
        <f>ROWS($A$3:B23)</f>
        <v>21</v>
      </c>
      <c r="C23" s="72">
        <v>6</v>
      </c>
      <c r="D23" s="73" t="s">
        <v>1364</v>
      </c>
      <c r="E23" s="9" t="s">
        <v>1365</v>
      </c>
      <c r="F23" s="81" t="s">
        <v>1366</v>
      </c>
      <c r="G23" s="72" t="s">
        <v>17</v>
      </c>
      <c r="H23" s="76"/>
      <c r="I23" s="97" t="s">
        <v>1367</v>
      </c>
      <c r="J23" s="90" t="str">
        <f>MID(E23,7,2)&amp;"/"&amp;MID(E23,9,2)&amp;"/"&amp;MID(E23,11,2)</f>
        <v>15/06/86</v>
      </c>
      <c r="K23" s="91">
        <f t="shared" ca="1" si="0"/>
        <v>36</v>
      </c>
      <c r="L23" s="72" t="s">
        <v>98</v>
      </c>
      <c r="M23" s="94" t="s">
        <v>2525</v>
      </c>
      <c r="N23" s="95" t="s">
        <v>1184</v>
      </c>
      <c r="O23" s="93"/>
    </row>
    <row r="24" spans="1:15">
      <c r="A24" s="7">
        <f>ROWS($A$3:A24)</f>
        <v>22</v>
      </c>
      <c r="B24" s="7">
        <f>ROWS($A$3:B24)</f>
        <v>22</v>
      </c>
      <c r="C24" s="14"/>
      <c r="D24" s="74"/>
      <c r="E24" s="12" t="s">
        <v>1369</v>
      </c>
      <c r="F24" s="15" t="s">
        <v>1370</v>
      </c>
      <c r="G24" s="11"/>
      <c r="H24" s="14" t="s">
        <v>7</v>
      </c>
      <c r="I24" s="14" t="s">
        <v>50</v>
      </c>
      <c r="J24" s="90" t="str">
        <f>MID(E24,7,2)-40&amp;"/"&amp;MID(E24,9,2)&amp;"/"&amp;MID(E24,11,2)</f>
        <v>1/11/89</v>
      </c>
      <c r="K24" s="91">
        <f t="shared" ca="1" si="0"/>
        <v>33</v>
      </c>
      <c r="L24" s="14" t="s">
        <v>98</v>
      </c>
      <c r="M24" s="94" t="s">
        <v>2525</v>
      </c>
      <c r="N24" s="95"/>
      <c r="O24" s="93"/>
    </row>
    <row r="25" spans="1:15" s="54" customFormat="1">
      <c r="A25" s="7">
        <f>ROWS($A$3:A25)</f>
        <v>23</v>
      </c>
      <c r="B25" s="7">
        <f>ROWS($A$3:B25)</f>
        <v>23</v>
      </c>
      <c r="C25" s="72"/>
      <c r="D25" s="73"/>
      <c r="E25" s="9" t="s">
        <v>1371</v>
      </c>
      <c r="F25" s="10" t="s">
        <v>1372</v>
      </c>
      <c r="G25" s="11"/>
      <c r="H25" s="14" t="s">
        <v>7</v>
      </c>
      <c r="I25" s="72" t="s">
        <v>50</v>
      </c>
      <c r="J25" s="90" t="str">
        <f>MID(E25,7,2)-40&amp;"/"&amp;MID(E25,9,2)&amp;"/"&amp;MID(E25,11,2)</f>
        <v>18/11/14</v>
      </c>
      <c r="K25" s="91">
        <f t="shared" ca="1" si="0"/>
        <v>8</v>
      </c>
      <c r="L25" s="72" t="s">
        <v>38</v>
      </c>
      <c r="M25" s="72" t="s">
        <v>751</v>
      </c>
      <c r="N25" s="95"/>
      <c r="O25" s="93"/>
    </row>
    <row r="26" spans="1:15">
      <c r="A26" s="7">
        <f>ROWS($A$3:A26)</f>
        <v>24</v>
      </c>
      <c r="B26" s="7">
        <f>ROWS($A$3:B26)</f>
        <v>24</v>
      </c>
      <c r="C26" s="14">
        <v>7</v>
      </c>
      <c r="D26" s="74" t="s">
        <v>1373</v>
      </c>
      <c r="E26" s="12" t="s">
        <v>1374</v>
      </c>
      <c r="F26" s="70" t="s">
        <v>1375</v>
      </c>
      <c r="G26" s="14" t="s">
        <v>17</v>
      </c>
      <c r="H26" s="17"/>
      <c r="I26" s="14" t="s">
        <v>1376</v>
      </c>
      <c r="J26" s="90" t="str">
        <f>MID(E26,7,2)&amp;"/"&amp;MID(E26,9,2)&amp;"/"&amp;MID(E26,11,2)</f>
        <v>20/02/85</v>
      </c>
      <c r="K26" s="91">
        <f t="shared" ca="1" si="0"/>
        <v>37</v>
      </c>
      <c r="L26" s="14" t="s">
        <v>98</v>
      </c>
      <c r="M26" s="94" t="s">
        <v>2525</v>
      </c>
      <c r="N26" s="95" t="s">
        <v>1184</v>
      </c>
      <c r="O26" s="93"/>
    </row>
    <row r="27" spans="1:15" s="54" customFormat="1">
      <c r="A27" s="7">
        <f>ROWS($A$3:A27)</f>
        <v>25</v>
      </c>
      <c r="B27" s="7">
        <f>ROWS($A$3:B27)</f>
        <v>25</v>
      </c>
      <c r="C27" s="72"/>
      <c r="D27" s="73"/>
      <c r="E27" s="9" t="s">
        <v>1377</v>
      </c>
      <c r="F27" s="10" t="s">
        <v>1378</v>
      </c>
      <c r="G27" s="11"/>
      <c r="H27" s="14" t="s">
        <v>7</v>
      </c>
      <c r="I27" s="72" t="s">
        <v>1379</v>
      </c>
      <c r="J27" s="90" t="str">
        <f>MID(E27,7,2)-40&amp;"/"&amp;MID(E27,9,2)&amp;"/"&amp;MID(E27,11,2)</f>
        <v>17/12/90</v>
      </c>
      <c r="K27" s="91">
        <f t="shared" ca="1" si="0"/>
        <v>31</v>
      </c>
      <c r="L27" s="72" t="s">
        <v>98</v>
      </c>
      <c r="M27" s="94" t="s">
        <v>2525</v>
      </c>
      <c r="N27" s="95"/>
      <c r="O27" s="93"/>
    </row>
    <row r="28" spans="1:15" s="54" customFormat="1">
      <c r="A28" s="7">
        <f>ROWS($A$3:A28)</f>
        <v>26</v>
      </c>
      <c r="B28" s="7">
        <f>ROWS($A$3:B28)</f>
        <v>26</v>
      </c>
      <c r="C28" s="72"/>
      <c r="D28" s="73"/>
      <c r="E28" s="9" t="s">
        <v>2415</v>
      </c>
      <c r="F28" s="10" t="s">
        <v>2416</v>
      </c>
      <c r="G28" s="11" t="s">
        <v>17</v>
      </c>
      <c r="H28" s="82"/>
      <c r="I28" s="72" t="s">
        <v>2417</v>
      </c>
      <c r="J28" s="90" t="str">
        <f>MID(E28,7,2)&amp;"/"&amp;MID(E28,9,2)&amp;"/"&amp;MID(E28,11,2)</f>
        <v>08/07/17</v>
      </c>
      <c r="K28" s="91">
        <f t="shared" ca="1" si="0"/>
        <v>5</v>
      </c>
      <c r="L28" s="94" t="s">
        <v>51</v>
      </c>
      <c r="M28" s="94" t="s">
        <v>798</v>
      </c>
      <c r="N28" s="95"/>
      <c r="O28" s="93"/>
    </row>
    <row r="29" spans="1:15" s="54" customFormat="1">
      <c r="A29" s="7">
        <f>ROWS($A$3:A29)</f>
        <v>27</v>
      </c>
      <c r="B29" s="7">
        <f>ROWS($A$3:B29)</f>
        <v>27</v>
      </c>
      <c r="C29" s="14">
        <v>8</v>
      </c>
      <c r="D29" s="74" t="s">
        <v>1380</v>
      </c>
      <c r="E29" s="12" t="s">
        <v>1381</v>
      </c>
      <c r="F29" s="70" t="s">
        <v>1382</v>
      </c>
      <c r="G29" s="11"/>
      <c r="H29" s="14" t="s">
        <v>7</v>
      </c>
      <c r="I29" s="14" t="s">
        <v>492</v>
      </c>
      <c r="J29" s="90" t="str">
        <f>MID(E29,7,2)-40&amp;"/"&amp;MID(E29,9,2)&amp;"/"&amp;MID(E29,11,2)</f>
        <v>27/02/62</v>
      </c>
      <c r="K29" s="91">
        <f t="shared" ca="1" si="0"/>
        <v>60</v>
      </c>
      <c r="L29" s="14" t="s">
        <v>98</v>
      </c>
      <c r="M29" s="72" t="s">
        <v>1314</v>
      </c>
      <c r="N29" s="95"/>
      <c r="O29" s="93" t="s">
        <v>78</v>
      </c>
    </row>
    <row r="30" spans="1:15">
      <c r="A30" s="7">
        <f>ROWS($A$3:A30)</f>
        <v>28</v>
      </c>
      <c r="B30" s="7">
        <f>ROWS($A$3:B30)</f>
        <v>28</v>
      </c>
      <c r="C30" s="72"/>
      <c r="D30" s="73"/>
      <c r="E30" s="9" t="s">
        <v>1383</v>
      </c>
      <c r="F30" s="10" t="s">
        <v>1384</v>
      </c>
      <c r="G30" s="72"/>
      <c r="H30" s="72" t="s">
        <v>7</v>
      </c>
      <c r="I30" s="72" t="s">
        <v>23</v>
      </c>
      <c r="J30" s="90" t="str">
        <f>MID(E30,7,2)-40&amp;"/"&amp;MID(E30,9,2)&amp;"/"&amp;MID(E30,11,2)</f>
        <v>26/01/92</v>
      </c>
      <c r="K30" s="91">
        <f t="shared" ca="1" si="0"/>
        <v>30</v>
      </c>
      <c r="L30" s="72" t="s">
        <v>98</v>
      </c>
      <c r="M30" s="72" t="s">
        <v>74</v>
      </c>
      <c r="N30" s="95"/>
      <c r="O30" s="93"/>
    </row>
    <row r="31" spans="1:15">
      <c r="A31" s="7">
        <f>ROWS($A$3:A31)</f>
        <v>29</v>
      </c>
      <c r="B31" s="7">
        <f>ROWS($A$3:B31)</f>
        <v>29</v>
      </c>
      <c r="C31" s="72"/>
      <c r="D31" s="73"/>
      <c r="E31" s="9" t="s">
        <v>1385</v>
      </c>
      <c r="F31" s="10" t="s">
        <v>1386</v>
      </c>
      <c r="G31" s="72" t="s">
        <v>17</v>
      </c>
      <c r="H31" s="83"/>
      <c r="I31" s="72" t="s">
        <v>50</v>
      </c>
      <c r="J31" s="90" t="str">
        <f>MID(E31,7,2)&amp;"/"&amp;MID(E31,9,2)&amp;"/"&amp;MID(E31,11,2)</f>
        <v>20/03/95</v>
      </c>
      <c r="K31" s="91">
        <f t="shared" ca="1" si="0"/>
        <v>27</v>
      </c>
      <c r="L31" s="72" t="s">
        <v>98</v>
      </c>
      <c r="M31" s="72" t="s">
        <v>42</v>
      </c>
      <c r="N31" s="95"/>
      <c r="O31" s="93"/>
    </row>
    <row r="32" spans="1:15">
      <c r="A32" s="7">
        <f>ROWS($A$3:A32)</f>
        <v>30</v>
      </c>
      <c r="B32" s="7">
        <f>ROWS($A$3:B32)</f>
        <v>30</v>
      </c>
      <c r="C32" s="14">
        <v>9</v>
      </c>
      <c r="D32" s="74" t="s">
        <v>1387</v>
      </c>
      <c r="E32" s="12" t="s">
        <v>1388</v>
      </c>
      <c r="F32" s="70" t="s">
        <v>1389</v>
      </c>
      <c r="G32" s="14" t="s">
        <v>17</v>
      </c>
      <c r="H32" s="82"/>
      <c r="I32" s="14" t="s">
        <v>1390</v>
      </c>
      <c r="J32" s="90" t="str">
        <f>MID(E32,7,2)&amp;"/"&amp;MID(E32,9,2)&amp;"/"&amp;MID(E32,11,2)</f>
        <v>25/09/68</v>
      </c>
      <c r="K32" s="91">
        <f t="shared" ca="1" si="0"/>
        <v>54</v>
      </c>
      <c r="L32" s="14" t="s">
        <v>98</v>
      </c>
      <c r="M32" s="72" t="s">
        <v>1314</v>
      </c>
      <c r="N32" s="95"/>
      <c r="O32" s="93" t="s">
        <v>78</v>
      </c>
    </row>
    <row r="33" spans="1:15">
      <c r="A33" s="7">
        <f>ROWS($A$3:A33)</f>
        <v>31</v>
      </c>
      <c r="B33" s="7">
        <f>ROWS($A$3:B33)</f>
        <v>31</v>
      </c>
      <c r="C33" s="72"/>
      <c r="D33" s="73"/>
      <c r="E33" s="9" t="s">
        <v>1391</v>
      </c>
      <c r="F33" s="10" t="s">
        <v>1392</v>
      </c>
      <c r="G33" s="72"/>
      <c r="H33" s="14" t="s">
        <v>7</v>
      </c>
      <c r="I33" s="72" t="s">
        <v>23</v>
      </c>
      <c r="J33" s="90" t="str">
        <f>MID(E33,7,2)-40&amp;"/"&amp;MID(E33,9,2)&amp;"/"&amp;MID(E33,11,2)</f>
        <v>7/07/65</v>
      </c>
      <c r="K33" s="91">
        <f t="shared" ca="1" si="0"/>
        <v>57</v>
      </c>
      <c r="L33" s="72" t="s">
        <v>98</v>
      </c>
      <c r="M33" s="72" t="s">
        <v>1314</v>
      </c>
      <c r="N33" s="95"/>
      <c r="O33" s="93"/>
    </row>
    <row r="34" spans="1:15">
      <c r="A34" s="7">
        <f>ROWS($A$3:A34)</f>
        <v>32</v>
      </c>
      <c r="B34" s="7">
        <f>ROWS($A$3:B34)</f>
        <v>32</v>
      </c>
      <c r="C34" s="14"/>
      <c r="D34" s="74"/>
      <c r="E34" s="12" t="s">
        <v>1393</v>
      </c>
      <c r="F34" s="15" t="s">
        <v>1394</v>
      </c>
      <c r="G34" s="14" t="s">
        <v>17</v>
      </c>
      <c r="H34" s="82"/>
      <c r="I34" s="14" t="s">
        <v>50</v>
      </c>
      <c r="J34" s="90" t="str">
        <f>MID(E34,7,2)&amp;"/"&amp;MID(E34,9,2)&amp;"/"&amp;MID(E34,11,2)</f>
        <v>19/07/97</v>
      </c>
      <c r="K34" s="91">
        <f t="shared" ca="1" si="0"/>
        <v>25</v>
      </c>
      <c r="L34" s="14" t="s">
        <v>98</v>
      </c>
      <c r="M34" s="72" t="s">
        <v>74</v>
      </c>
      <c r="N34" s="95"/>
      <c r="O34" s="93"/>
    </row>
    <row r="35" spans="1:15">
      <c r="A35" s="7">
        <f>ROWS($A$3:A35)</f>
        <v>33</v>
      </c>
      <c r="B35" s="7">
        <f>ROWS($A$3:B35)</f>
        <v>33</v>
      </c>
      <c r="C35" s="72"/>
      <c r="D35" s="73"/>
      <c r="E35" s="9" t="s">
        <v>1395</v>
      </c>
      <c r="F35" s="10" t="s">
        <v>1396</v>
      </c>
      <c r="G35" s="72" t="s">
        <v>17</v>
      </c>
      <c r="H35" s="82"/>
      <c r="I35" s="72" t="s">
        <v>50</v>
      </c>
      <c r="J35" s="90" t="str">
        <f>MID(E35,7,2)&amp;"/"&amp;MID(E35,9,2)&amp;"/"&amp;MID(E35,11,2)</f>
        <v>02/07/99</v>
      </c>
      <c r="K35" s="91">
        <f t="shared" ca="1" si="0"/>
        <v>23</v>
      </c>
      <c r="L35" s="72" t="s">
        <v>98</v>
      </c>
      <c r="M35" s="72" t="s">
        <v>751</v>
      </c>
      <c r="N35" s="95"/>
      <c r="O35" s="93"/>
    </row>
    <row r="36" spans="1:15">
      <c r="A36" s="7">
        <f>ROWS($A$3:A36)</f>
        <v>34</v>
      </c>
      <c r="B36" s="7">
        <f>ROWS($A$3:B36)</f>
        <v>34</v>
      </c>
      <c r="C36" s="14"/>
      <c r="D36" s="74"/>
      <c r="E36" s="12" t="s">
        <v>1397</v>
      </c>
      <c r="F36" s="15" t="s">
        <v>1398</v>
      </c>
      <c r="G36" s="14"/>
      <c r="H36" s="14" t="s">
        <v>7</v>
      </c>
      <c r="I36" s="14" t="s">
        <v>50</v>
      </c>
      <c r="J36" s="90" t="str">
        <f>MID(E36,7,2)-40&amp;"/"&amp;MID(E36,9,2)&amp;"/"&amp;MID(E36,11,2)</f>
        <v>25/08/01</v>
      </c>
      <c r="K36" s="91">
        <f t="shared" ca="1" si="0"/>
        <v>21</v>
      </c>
      <c r="L36" s="14" t="s">
        <v>98</v>
      </c>
      <c r="M36" s="72" t="s">
        <v>751</v>
      </c>
      <c r="N36" s="95"/>
      <c r="O36" s="93"/>
    </row>
    <row r="37" spans="1:15">
      <c r="A37" s="7">
        <f>ROWS($A$3:A37)</f>
        <v>35</v>
      </c>
      <c r="B37" s="7">
        <f>ROWS($A$3:B37)</f>
        <v>35</v>
      </c>
      <c r="C37" s="14"/>
      <c r="D37" s="74"/>
      <c r="E37" s="12" t="s">
        <v>1399</v>
      </c>
      <c r="F37" s="15" t="s">
        <v>1400</v>
      </c>
      <c r="G37" s="14"/>
      <c r="H37" s="14" t="s">
        <v>7</v>
      </c>
      <c r="I37" s="14" t="s">
        <v>1401</v>
      </c>
      <c r="J37" s="90" t="str">
        <f>MID(E37,7,2)-40&amp;"/"&amp;MID(E37,9,2)&amp;"/"&amp;MID(E37,11,2)</f>
        <v>13/08/13</v>
      </c>
      <c r="K37" s="91">
        <f t="shared" ca="1" si="0"/>
        <v>9</v>
      </c>
      <c r="L37" s="72" t="s">
        <v>38</v>
      </c>
      <c r="M37" s="72" t="s">
        <v>751</v>
      </c>
      <c r="N37" s="95"/>
      <c r="O37" s="93"/>
    </row>
    <row r="38" spans="1:15">
      <c r="A38" s="7">
        <f>ROWS($A$3:A38)</f>
        <v>36</v>
      </c>
      <c r="B38" s="7">
        <f>ROWS($A$3:B38)</f>
        <v>36</v>
      </c>
      <c r="C38" s="72">
        <v>10</v>
      </c>
      <c r="D38" s="73" t="s">
        <v>1402</v>
      </c>
      <c r="E38" s="9" t="s">
        <v>1403</v>
      </c>
      <c r="F38" s="75" t="s">
        <v>1404</v>
      </c>
      <c r="G38" s="72" t="s">
        <v>17</v>
      </c>
      <c r="H38" s="82"/>
      <c r="I38" s="72" t="s">
        <v>23</v>
      </c>
      <c r="J38" s="90" t="str">
        <f>MID(E38,7,2)&amp;"/"&amp;MID(E38,9,2)&amp;"/"&amp;MID(E38,11,2)</f>
        <v>15/06/85</v>
      </c>
      <c r="K38" s="91">
        <f t="shared" ca="1" si="0"/>
        <v>37</v>
      </c>
      <c r="L38" s="72" t="s">
        <v>98</v>
      </c>
      <c r="M38" s="72" t="s">
        <v>42</v>
      </c>
      <c r="N38" s="95" t="s">
        <v>1184</v>
      </c>
      <c r="O38" s="93"/>
    </row>
    <row r="39" spans="1:15">
      <c r="A39" s="7">
        <f>ROWS($A$3:A39)</f>
        <v>37</v>
      </c>
      <c r="B39" s="7">
        <f>ROWS($A$3:B39)</f>
        <v>37</v>
      </c>
      <c r="C39" s="14"/>
      <c r="D39" s="74"/>
      <c r="E39" s="12" t="s">
        <v>1405</v>
      </c>
      <c r="F39" s="15" t="s">
        <v>1406</v>
      </c>
      <c r="G39" s="14"/>
      <c r="H39" s="14" t="s">
        <v>7</v>
      </c>
      <c r="I39" s="14" t="s">
        <v>1407</v>
      </c>
      <c r="J39" s="90" t="str">
        <f>MID(E39,7,2)-40&amp;"/"&amp;MID(E39,9,2)&amp;"/"&amp;MID(E39,11,2)</f>
        <v>27/08/89</v>
      </c>
      <c r="K39" s="91">
        <f t="shared" ca="1" si="0"/>
        <v>33</v>
      </c>
      <c r="L39" s="14" t="s">
        <v>19</v>
      </c>
      <c r="M39" s="92" t="s">
        <v>719</v>
      </c>
      <c r="N39" s="95"/>
      <c r="O39" s="93"/>
    </row>
    <row r="40" spans="1:15">
      <c r="A40" s="7">
        <f>ROWS($A$3:A40)</f>
        <v>38</v>
      </c>
      <c r="B40" s="7">
        <f>ROWS($A$3:B40)</f>
        <v>38</v>
      </c>
      <c r="C40" s="72"/>
      <c r="D40" s="73"/>
      <c r="E40" s="9" t="s">
        <v>1408</v>
      </c>
      <c r="F40" s="10" t="s">
        <v>1409</v>
      </c>
      <c r="G40" s="72" t="s">
        <v>17</v>
      </c>
      <c r="H40" s="80"/>
      <c r="I40" s="72" t="s">
        <v>50</v>
      </c>
      <c r="J40" s="90" t="str">
        <f>MID(E40,7,2)&amp;"/"&amp;MID(E40,9,2)&amp;"/"&amp;MID(E40,11,2)</f>
        <v>05/05/15</v>
      </c>
      <c r="K40" s="91">
        <f t="shared" ca="1" si="0"/>
        <v>7</v>
      </c>
      <c r="L40" s="72" t="s">
        <v>38</v>
      </c>
      <c r="M40" s="72" t="s">
        <v>798</v>
      </c>
      <c r="N40" s="95"/>
      <c r="O40" s="93"/>
    </row>
    <row r="41" spans="1:15">
      <c r="A41" s="7">
        <f>ROWS($A$3:A41)</f>
        <v>39</v>
      </c>
      <c r="B41" s="7">
        <f>ROWS($A$3:B41)</f>
        <v>39</v>
      </c>
      <c r="C41" s="14"/>
      <c r="D41" s="74"/>
      <c r="E41" s="12" t="s">
        <v>1410</v>
      </c>
      <c r="F41" s="15" t="s">
        <v>1411</v>
      </c>
      <c r="G41" s="14" t="s">
        <v>17</v>
      </c>
      <c r="H41" s="17"/>
      <c r="I41" s="14" t="s">
        <v>50</v>
      </c>
      <c r="J41" s="90" t="str">
        <f>MID(E41,7,2)&amp;"/"&amp;MID(E41,9,2)&amp;"/"&amp;MID(E41,11,2)</f>
        <v>14/09/17</v>
      </c>
      <c r="K41" s="91">
        <f t="shared" ca="1" si="0"/>
        <v>5</v>
      </c>
      <c r="L41" s="94" t="s">
        <v>51</v>
      </c>
      <c r="M41" s="14" t="s">
        <v>798</v>
      </c>
      <c r="N41" s="95"/>
      <c r="O41" s="93"/>
    </row>
    <row r="42" spans="1:15">
      <c r="A42" s="7">
        <f>ROWS($A$3:A42)</f>
        <v>40</v>
      </c>
      <c r="B42" s="7">
        <f>ROWS($A$3:B42)</f>
        <v>40</v>
      </c>
      <c r="C42" s="72">
        <v>11</v>
      </c>
      <c r="D42" s="73" t="s">
        <v>1412</v>
      </c>
      <c r="E42" s="9" t="s">
        <v>1413</v>
      </c>
      <c r="F42" s="75" t="s">
        <v>1414</v>
      </c>
      <c r="G42" s="72" t="s">
        <v>17</v>
      </c>
      <c r="H42" s="76"/>
      <c r="I42" s="72" t="s">
        <v>1415</v>
      </c>
      <c r="J42" s="90" t="str">
        <f>MID(E42,7,2)&amp;"/"&amp;MID(E42,9,2)&amp;"/"&amp;MID(E42,11,2)</f>
        <v>05/03/56</v>
      </c>
      <c r="K42" s="91">
        <f t="shared" ca="1" si="0"/>
        <v>66</v>
      </c>
      <c r="L42" s="72" t="s">
        <v>98</v>
      </c>
      <c r="M42" s="72" t="s">
        <v>1416</v>
      </c>
      <c r="N42" s="95"/>
      <c r="O42" s="93" t="s">
        <v>78</v>
      </c>
    </row>
    <row r="43" spans="1:15">
      <c r="A43" s="7">
        <f>ROWS($A$3:A43)</f>
        <v>41</v>
      </c>
      <c r="B43" s="7">
        <f>ROWS($A$3:B43)</f>
        <v>41</v>
      </c>
      <c r="C43" s="14"/>
      <c r="D43" s="74"/>
      <c r="E43" s="12" t="s">
        <v>1417</v>
      </c>
      <c r="F43" s="15" t="s">
        <v>1418</v>
      </c>
      <c r="G43" s="14"/>
      <c r="H43" s="14" t="s">
        <v>7</v>
      </c>
      <c r="I43" s="14" t="s">
        <v>1419</v>
      </c>
      <c r="J43" s="90" t="str">
        <f>MID(E43,7,2)-40&amp;"/"&amp;MID(E43,9,2)&amp;"/"&amp;MID(E43,11,2)</f>
        <v>25/11/56</v>
      </c>
      <c r="K43" s="91">
        <f t="shared" ca="1" si="0"/>
        <v>66</v>
      </c>
      <c r="L43" s="14" t="s">
        <v>24</v>
      </c>
      <c r="M43" s="98" t="s">
        <v>429</v>
      </c>
      <c r="N43" s="95"/>
      <c r="O43" s="93"/>
    </row>
    <row r="44" spans="1:15">
      <c r="A44" s="7">
        <f>ROWS($A$3:A44)</f>
        <v>42</v>
      </c>
      <c r="B44" s="7">
        <f>ROWS($A$3:B44)</f>
        <v>42</v>
      </c>
      <c r="C44" s="72"/>
      <c r="D44" s="73"/>
      <c r="E44" s="9" t="s">
        <v>1421</v>
      </c>
      <c r="F44" s="10" t="s">
        <v>1422</v>
      </c>
      <c r="G44" s="72" t="s">
        <v>17</v>
      </c>
      <c r="H44" s="80"/>
      <c r="I44" s="72" t="s">
        <v>23</v>
      </c>
      <c r="J44" s="90" t="str">
        <f>MID(E44,7,2)&amp;"/"&amp;MID(E44,9,2)&amp;"/"&amp;MID(E44,11,2)</f>
        <v>06/04/87</v>
      </c>
      <c r="K44" s="91">
        <f t="shared" ca="1" si="0"/>
        <v>35</v>
      </c>
      <c r="L44" s="72" t="s">
        <v>19</v>
      </c>
      <c r="M44" s="72" t="s">
        <v>42</v>
      </c>
      <c r="N44" s="95"/>
      <c r="O44" s="93"/>
    </row>
    <row r="45" spans="1:15">
      <c r="A45" s="7">
        <f>ROWS($A$3:A45)</f>
        <v>43</v>
      </c>
      <c r="B45" s="7">
        <f>ROWS($A$3:B45)</f>
        <v>43</v>
      </c>
      <c r="C45" s="14"/>
      <c r="D45" s="74"/>
      <c r="E45" s="12" t="s">
        <v>1423</v>
      </c>
      <c r="F45" s="13" t="s">
        <v>1424</v>
      </c>
      <c r="G45" s="11"/>
      <c r="H45" s="14" t="s">
        <v>7</v>
      </c>
      <c r="I45" s="14" t="s">
        <v>23</v>
      </c>
      <c r="J45" s="90" t="str">
        <f>MID(E45,7,2)-40&amp;"/"&amp;MID(E45,9,2)&amp;"/"&amp;MID(E45,11,2)</f>
        <v>22/05/90</v>
      </c>
      <c r="K45" s="91">
        <f t="shared" ca="1" si="0"/>
        <v>32</v>
      </c>
      <c r="L45" s="72" t="s">
        <v>82</v>
      </c>
      <c r="M45" s="14" t="s">
        <v>1425</v>
      </c>
      <c r="N45" s="95"/>
      <c r="O45" s="93"/>
    </row>
    <row r="46" spans="1:15">
      <c r="A46" s="7">
        <f>ROWS($A$3:A46)</f>
        <v>44</v>
      </c>
      <c r="B46" s="7">
        <f>ROWS($A$3:B46)</f>
        <v>44</v>
      </c>
      <c r="C46" s="72">
        <v>12</v>
      </c>
      <c r="D46" s="73" t="s">
        <v>1426</v>
      </c>
      <c r="E46" s="9" t="s">
        <v>1427</v>
      </c>
      <c r="F46" s="84" t="s">
        <v>1428</v>
      </c>
      <c r="G46" s="72" t="s">
        <v>17</v>
      </c>
      <c r="H46" s="80"/>
      <c r="I46" s="72" t="s">
        <v>23</v>
      </c>
      <c r="J46" s="90" t="str">
        <f>MID(E46,7,2)&amp;"/"&amp;MID(E46,9,2)&amp;"/"&amp;MID(E46,11,2)</f>
        <v>13/01/60</v>
      </c>
      <c r="K46" s="91">
        <f t="shared" ca="1" si="0"/>
        <v>62</v>
      </c>
      <c r="L46" s="72" t="s">
        <v>24</v>
      </c>
      <c r="M46" s="14" t="s">
        <v>772</v>
      </c>
      <c r="N46" s="95" t="s">
        <v>1429</v>
      </c>
      <c r="O46" s="93"/>
    </row>
    <row r="47" spans="1:15">
      <c r="A47" s="7">
        <f>ROWS($A$3:A47)</f>
        <v>45</v>
      </c>
      <c r="B47" s="7">
        <f>ROWS($A$3:B47)</f>
        <v>45</v>
      </c>
      <c r="C47" s="72"/>
      <c r="D47" s="73"/>
      <c r="E47" s="9" t="s">
        <v>1432</v>
      </c>
      <c r="F47" s="85" t="s">
        <v>1433</v>
      </c>
      <c r="G47" s="72" t="s">
        <v>17</v>
      </c>
      <c r="H47" s="76"/>
      <c r="I47" s="72" t="s">
        <v>23</v>
      </c>
      <c r="J47" s="90" t="str">
        <f>MID(E47,7,2)&amp;"/"&amp;MID(E47,9,2)&amp;"/"&amp;MID(E47,11,2)</f>
        <v>25/07/09</v>
      </c>
      <c r="K47" s="91">
        <f t="shared" ca="1" si="0"/>
        <v>13</v>
      </c>
      <c r="L47" s="72" t="s">
        <v>113</v>
      </c>
      <c r="M47" s="72" t="s">
        <v>751</v>
      </c>
      <c r="N47" s="95"/>
      <c r="O47" s="93"/>
    </row>
    <row r="48" spans="1:15">
      <c r="A48" s="7">
        <f>ROWS($A$3:A48)</f>
        <v>46</v>
      </c>
      <c r="B48" s="7">
        <f>ROWS($A$3:B48)</f>
        <v>46</v>
      </c>
      <c r="C48" s="14">
        <v>13</v>
      </c>
      <c r="D48" s="74" t="s">
        <v>1434</v>
      </c>
      <c r="E48" s="12" t="s">
        <v>1435</v>
      </c>
      <c r="F48" s="86" t="s">
        <v>1436</v>
      </c>
      <c r="G48" s="14" t="s">
        <v>17</v>
      </c>
      <c r="H48" s="17"/>
      <c r="I48" s="14" t="s">
        <v>23</v>
      </c>
      <c r="J48" s="90" t="str">
        <f>MID(E48,7,2)&amp;"/"&amp;MID(E48,9,2)&amp;"/"&amp;MID(E48,11,2)</f>
        <v>03/03/52</v>
      </c>
      <c r="K48" s="91">
        <f t="shared" ca="1" si="0"/>
        <v>70</v>
      </c>
      <c r="L48" s="14" t="s">
        <v>113</v>
      </c>
      <c r="M48" s="14" t="s">
        <v>772</v>
      </c>
      <c r="N48" s="95" t="s">
        <v>1437</v>
      </c>
      <c r="O48" s="93"/>
    </row>
    <row r="49" spans="1:15">
      <c r="A49" s="7">
        <f>ROWS($A$3:A49)</f>
        <v>47</v>
      </c>
      <c r="B49" s="7">
        <f>ROWS($A$3:B49)</f>
        <v>47</v>
      </c>
      <c r="C49" s="72"/>
      <c r="D49" s="73"/>
      <c r="E49" s="9" t="s">
        <v>1438</v>
      </c>
      <c r="F49" s="10" t="s">
        <v>1439</v>
      </c>
      <c r="G49" s="11"/>
      <c r="H49" s="72" t="s">
        <v>7</v>
      </c>
      <c r="I49" s="72" t="s">
        <v>1440</v>
      </c>
      <c r="J49" s="90" t="str">
        <f>MID(E49,7,2)-40&amp;"/"&amp;MID(E49,9,2)&amp;"/"&amp;MID(E49,11,2)</f>
        <v>20/07/50</v>
      </c>
      <c r="K49" s="91">
        <f t="shared" ca="1" si="0"/>
        <v>72</v>
      </c>
      <c r="L49" s="72" t="s">
        <v>113</v>
      </c>
      <c r="M49" s="14" t="s">
        <v>772</v>
      </c>
      <c r="N49" s="95"/>
      <c r="O49" s="93"/>
    </row>
    <row r="50" spans="1:15">
      <c r="A50" s="7">
        <f>ROWS($A$3:A50)</f>
        <v>48</v>
      </c>
      <c r="B50" s="7">
        <f>ROWS($A$3:B50)</f>
        <v>48</v>
      </c>
      <c r="C50" s="14"/>
      <c r="D50" s="74"/>
      <c r="E50" s="12" t="s">
        <v>1441</v>
      </c>
      <c r="F50" s="15" t="s">
        <v>1442</v>
      </c>
      <c r="G50" s="14" t="s">
        <v>17</v>
      </c>
      <c r="H50" s="17"/>
      <c r="I50" s="14" t="s">
        <v>23</v>
      </c>
      <c r="J50" s="90" t="str">
        <f>MID(E50,7,2)&amp;"/"&amp;MID(E50,9,2)&amp;"/"&amp;MID(E50,11,2)</f>
        <v>09/05/87</v>
      </c>
      <c r="K50" s="91">
        <f t="shared" ca="1" si="0"/>
        <v>35</v>
      </c>
      <c r="L50" s="14" t="s">
        <v>98</v>
      </c>
      <c r="M50" s="14" t="s">
        <v>74</v>
      </c>
      <c r="N50" s="95"/>
      <c r="O50" s="93"/>
    </row>
    <row r="51" spans="1:15">
      <c r="A51" s="7">
        <f>ROWS($A$3:A51)</f>
        <v>49</v>
      </c>
      <c r="B51" s="7">
        <f>ROWS($A$3:B51)</f>
        <v>49</v>
      </c>
      <c r="C51" s="72"/>
      <c r="D51" s="73"/>
      <c r="E51" s="9" t="s">
        <v>1443</v>
      </c>
      <c r="F51" s="10" t="s">
        <v>1444</v>
      </c>
      <c r="G51" s="72" t="s">
        <v>17</v>
      </c>
      <c r="H51" s="80"/>
      <c r="I51" s="72" t="s">
        <v>23</v>
      </c>
      <c r="J51" s="90" t="str">
        <f>MID(E51,7,2)&amp;"/"&amp;MID(E51,9,2)&amp;"/"&amp;MID(E51,11,2)</f>
        <v>25/05/94</v>
      </c>
      <c r="K51" s="91">
        <f t="shared" ca="1" si="0"/>
        <v>28</v>
      </c>
      <c r="L51" s="72" t="s">
        <v>98</v>
      </c>
      <c r="M51" s="72" t="s">
        <v>74</v>
      </c>
      <c r="N51" s="95"/>
      <c r="O51" s="93"/>
    </row>
    <row r="52" spans="1:15">
      <c r="A52" s="7">
        <f>ROWS($A$3:A52)</f>
        <v>50</v>
      </c>
      <c r="B52" s="7">
        <f>ROWS($A$3:B52)</f>
        <v>50</v>
      </c>
      <c r="C52" s="72">
        <v>14</v>
      </c>
      <c r="D52" s="73" t="s">
        <v>1445</v>
      </c>
      <c r="E52" s="9" t="s">
        <v>1446</v>
      </c>
      <c r="F52" s="84" t="s">
        <v>1447</v>
      </c>
      <c r="G52" s="72" t="s">
        <v>17</v>
      </c>
      <c r="H52" s="80"/>
      <c r="I52" s="72" t="s">
        <v>23</v>
      </c>
      <c r="J52" s="90" t="str">
        <f>MID(E52,7,2)&amp;"/"&amp;MID(E52,9,2)&amp;"/"&amp;MID(E52,11,2)</f>
        <v>28/10/80</v>
      </c>
      <c r="K52" s="91">
        <f t="shared" ca="1" si="0"/>
        <v>42</v>
      </c>
      <c r="L52" s="72" t="s">
        <v>113</v>
      </c>
      <c r="M52" s="72" t="s">
        <v>42</v>
      </c>
      <c r="N52" s="95" t="s">
        <v>1184</v>
      </c>
      <c r="O52" s="93"/>
    </row>
    <row r="53" spans="1:15">
      <c r="A53" s="7">
        <f>ROWS($A$3:A53)</f>
        <v>51</v>
      </c>
      <c r="B53" s="7">
        <f>ROWS($A$3:B53)</f>
        <v>51</v>
      </c>
      <c r="C53" s="72"/>
      <c r="D53" s="73"/>
      <c r="E53" s="9" t="s">
        <v>1448</v>
      </c>
      <c r="F53" s="10" t="s">
        <v>1449</v>
      </c>
      <c r="G53" s="11"/>
      <c r="H53" s="72" t="s">
        <v>7</v>
      </c>
      <c r="I53" s="72" t="s">
        <v>23</v>
      </c>
      <c r="J53" s="90" t="str">
        <f>MID(E53,7,2)-40&amp;"/"&amp;MID(E53,9,2)&amp;"/"&amp;MID(E53,11,2)</f>
        <v>5/05/74</v>
      </c>
      <c r="K53" s="91">
        <f t="shared" ca="1" si="0"/>
        <v>48</v>
      </c>
      <c r="L53" s="72" t="s">
        <v>19</v>
      </c>
      <c r="M53" s="72" t="s">
        <v>42</v>
      </c>
      <c r="N53" s="95"/>
      <c r="O53" s="93"/>
    </row>
    <row r="54" spans="1:15">
      <c r="A54" s="7">
        <f>ROWS($A$3:A54)</f>
        <v>52</v>
      </c>
      <c r="B54" s="7">
        <f>ROWS($A$3:B54)</f>
        <v>52</v>
      </c>
      <c r="C54" s="14">
        <v>15</v>
      </c>
      <c r="D54" s="74" t="s">
        <v>1450</v>
      </c>
      <c r="E54" s="12" t="s">
        <v>1451</v>
      </c>
      <c r="F54" s="86" t="s">
        <v>1452</v>
      </c>
      <c r="G54" s="14" t="s">
        <v>17</v>
      </c>
      <c r="H54" s="17"/>
      <c r="I54" s="14" t="s">
        <v>269</v>
      </c>
      <c r="J54" s="90" t="str">
        <f>MID(E54,7,2)&amp;"/"&amp;MID(E54,9,2)&amp;"/"&amp;MID(E54,11,2)</f>
        <v>06/08/71</v>
      </c>
      <c r="K54" s="91">
        <f t="shared" ca="1" si="0"/>
        <v>51</v>
      </c>
      <c r="L54" s="14" t="s">
        <v>24</v>
      </c>
      <c r="M54" s="14" t="s">
        <v>772</v>
      </c>
      <c r="N54" s="95" t="s">
        <v>1453</v>
      </c>
      <c r="O54" s="93"/>
    </row>
    <row r="55" spans="1:15">
      <c r="A55" s="7">
        <f>ROWS($A$3:A55)</f>
        <v>53</v>
      </c>
      <c r="B55" s="7">
        <f>ROWS($A$3:B55)</f>
        <v>53</v>
      </c>
      <c r="C55" s="72"/>
      <c r="D55" s="73"/>
      <c r="E55" s="9" t="s">
        <v>1454</v>
      </c>
      <c r="F55" s="10" t="s">
        <v>1455</v>
      </c>
      <c r="G55" s="11"/>
      <c r="H55" s="72" t="s">
        <v>7</v>
      </c>
      <c r="I55" s="72" t="s">
        <v>23</v>
      </c>
      <c r="J55" s="90" t="str">
        <f>MID(E55,7,2)-40&amp;"/"&amp;MID(E55,9,2)&amp;"/"&amp;MID(E55,11,2)</f>
        <v>20/03/73</v>
      </c>
      <c r="K55" s="91">
        <f t="shared" ca="1" si="0"/>
        <v>49</v>
      </c>
      <c r="L55" s="72" t="s">
        <v>19</v>
      </c>
      <c r="M55" s="14" t="s">
        <v>772</v>
      </c>
      <c r="N55" s="95"/>
      <c r="O55" s="93"/>
    </row>
    <row r="56" spans="1:15">
      <c r="A56" s="7">
        <f>ROWS($A$3:A56)</f>
        <v>54</v>
      </c>
      <c r="B56" s="7">
        <f>ROWS($A$3:B56)</f>
        <v>54</v>
      </c>
      <c r="C56" s="14"/>
      <c r="D56" s="74"/>
      <c r="E56" s="12" t="s">
        <v>1456</v>
      </c>
      <c r="F56" s="15" t="s">
        <v>1457</v>
      </c>
      <c r="G56" s="14" t="s">
        <v>17</v>
      </c>
      <c r="H56" s="17"/>
      <c r="I56" s="14" t="s">
        <v>191</v>
      </c>
      <c r="J56" s="90" t="str">
        <f>MID(E56,7,2)&amp;"/"&amp;MID(E56,9,2)&amp;"/"&amp;MID(E56,11,2)</f>
        <v>28/10/97</v>
      </c>
      <c r="K56" s="91">
        <f t="shared" ca="1" si="0"/>
        <v>25</v>
      </c>
      <c r="L56" s="14" t="s">
        <v>19</v>
      </c>
      <c r="M56" s="14" t="s">
        <v>74</v>
      </c>
      <c r="N56" s="95"/>
      <c r="O56" s="93"/>
    </row>
    <row r="57" spans="1:15">
      <c r="A57" s="7">
        <f>ROWS($A$3:A57)</f>
        <v>55</v>
      </c>
      <c r="B57" s="7">
        <f>ROWS($A$3:B57)</f>
        <v>55</v>
      </c>
      <c r="C57" s="14"/>
      <c r="D57" s="74"/>
      <c r="E57" s="12" t="s">
        <v>1460</v>
      </c>
      <c r="F57" s="15" t="s">
        <v>1461</v>
      </c>
      <c r="G57" s="11"/>
      <c r="H57" s="14" t="s">
        <v>7</v>
      </c>
      <c r="I57" s="14" t="s">
        <v>23</v>
      </c>
      <c r="J57" s="90" t="str">
        <f>MID(E57,7,2)-40&amp;"/"&amp;MID(E57,9,2)&amp;"/"&amp;MID(E57,11,2)</f>
        <v>7/05/04</v>
      </c>
      <c r="K57" s="91">
        <f t="shared" ca="1" si="0"/>
        <v>18</v>
      </c>
      <c r="L57" s="14" t="s">
        <v>24</v>
      </c>
      <c r="M57" s="72" t="s">
        <v>751</v>
      </c>
      <c r="N57" s="95"/>
      <c r="O57" s="93"/>
    </row>
    <row r="58" spans="1:15">
      <c r="A58" s="7">
        <f>ROWS($A$3:A58)</f>
        <v>56</v>
      </c>
      <c r="B58" s="7">
        <f>ROWS($A$3:B58)</f>
        <v>56</v>
      </c>
      <c r="C58" s="14"/>
      <c r="D58" s="74"/>
      <c r="E58" s="12" t="s">
        <v>1462</v>
      </c>
      <c r="F58" s="15" t="s">
        <v>1463</v>
      </c>
      <c r="G58" s="11"/>
      <c r="H58" s="14" t="s">
        <v>7</v>
      </c>
      <c r="I58" s="14" t="s">
        <v>23</v>
      </c>
      <c r="J58" s="90" t="str">
        <f>MID(E58,7,2)-40&amp;"/"&amp;MID(E58,9,2)&amp;"/"&amp;MID(E58,11,2)</f>
        <v>26/11/07</v>
      </c>
      <c r="K58" s="91">
        <f t="shared" ca="1" si="0"/>
        <v>15</v>
      </c>
      <c r="L58" s="14" t="s">
        <v>113</v>
      </c>
      <c r="M58" s="72" t="s">
        <v>751</v>
      </c>
      <c r="N58" s="95"/>
      <c r="O58" s="93"/>
    </row>
    <row r="59" spans="1:15">
      <c r="A59" s="7">
        <f>ROWS($A$3:A59)</f>
        <v>57</v>
      </c>
      <c r="B59" s="7">
        <f>ROWS($A$3:B59)</f>
        <v>57</v>
      </c>
      <c r="C59" s="14">
        <v>16</v>
      </c>
      <c r="D59" s="74" t="s">
        <v>1464</v>
      </c>
      <c r="E59" s="12" t="s">
        <v>1465</v>
      </c>
      <c r="F59" s="70" t="s">
        <v>1466</v>
      </c>
      <c r="G59" s="14" t="s">
        <v>17</v>
      </c>
      <c r="H59" s="71"/>
      <c r="I59" s="14" t="s">
        <v>23</v>
      </c>
      <c r="J59" s="90" t="str">
        <f>MID(E59,7,2)&amp;"/"&amp;MID(E59,9,2)&amp;"/"&amp;MID(E59,11,2)</f>
        <v>02/07/66</v>
      </c>
      <c r="K59" s="91">
        <f t="shared" ca="1" si="0"/>
        <v>56</v>
      </c>
      <c r="L59" s="14" t="s">
        <v>24</v>
      </c>
      <c r="M59" s="14" t="s">
        <v>42</v>
      </c>
      <c r="N59" s="95" t="s">
        <v>1467</v>
      </c>
      <c r="O59" s="93"/>
    </row>
    <row r="60" spans="1:15">
      <c r="A60" s="7">
        <f>ROWS($A$3:A60)</f>
        <v>58</v>
      </c>
      <c r="B60" s="7">
        <f>ROWS($A$3:B60)</f>
        <v>58</v>
      </c>
      <c r="C60" s="14"/>
      <c r="D60" s="74"/>
      <c r="E60" s="12" t="s">
        <v>1468</v>
      </c>
      <c r="F60" s="15" t="s">
        <v>1469</v>
      </c>
      <c r="G60" s="11"/>
      <c r="H60" s="14" t="s">
        <v>7</v>
      </c>
      <c r="I60" s="14" t="s">
        <v>62</v>
      </c>
      <c r="J60" s="90" t="str">
        <f>MID(E60,7,2)-40&amp;"/"&amp;MID(E60,9,2)&amp;"/"&amp;MID(E60,11,2)</f>
        <v>24/10/67</v>
      </c>
      <c r="K60" s="91">
        <f t="shared" ca="1" si="0"/>
        <v>55</v>
      </c>
      <c r="L60" s="14" t="s">
        <v>19</v>
      </c>
      <c r="M60" s="14" t="s">
        <v>42</v>
      </c>
      <c r="N60" s="95"/>
      <c r="O60" s="93"/>
    </row>
    <row r="61" spans="1:15">
      <c r="A61" s="7">
        <f>ROWS($A$3:A61)</f>
        <v>59</v>
      </c>
      <c r="B61" s="7">
        <f>ROWS($A$3:B61)</f>
        <v>59</v>
      </c>
      <c r="C61" s="14"/>
      <c r="D61" s="74"/>
      <c r="E61" s="12" t="s">
        <v>1470</v>
      </c>
      <c r="F61" s="15" t="s">
        <v>1471</v>
      </c>
      <c r="G61" s="14" t="s">
        <v>17</v>
      </c>
      <c r="H61" s="17"/>
      <c r="I61" s="14" t="s">
        <v>23</v>
      </c>
      <c r="J61" s="90" t="str">
        <f>MID(E61,7,2)&amp;"/"&amp;MID(E61,9,2)&amp;"/"&amp;MID(E61,11,2)</f>
        <v>19/06/95</v>
      </c>
      <c r="K61" s="91">
        <f t="shared" ca="1" si="0"/>
        <v>27</v>
      </c>
      <c r="L61" s="14" t="s">
        <v>19</v>
      </c>
      <c r="M61" s="14" t="s">
        <v>42</v>
      </c>
      <c r="N61" s="95"/>
      <c r="O61" s="93"/>
    </row>
    <row r="62" spans="1:15">
      <c r="A62" s="7">
        <f>ROWS($A$3:A62)</f>
        <v>60</v>
      </c>
      <c r="B62" s="7">
        <f>ROWS($A$3:B62)</f>
        <v>60</v>
      </c>
      <c r="C62" s="14"/>
      <c r="D62" s="74"/>
      <c r="E62" s="12" t="s">
        <v>1472</v>
      </c>
      <c r="F62" s="15" t="s">
        <v>1473</v>
      </c>
      <c r="G62" s="14" t="s">
        <v>17</v>
      </c>
      <c r="H62" s="17"/>
      <c r="I62" s="14" t="s">
        <v>23</v>
      </c>
      <c r="J62" s="90" t="str">
        <f>MID(E62,7,2)&amp;"/"&amp;MID(E62,9,2)&amp;"/"&amp;MID(E62,11,2)</f>
        <v>13/03/02</v>
      </c>
      <c r="K62" s="91">
        <f t="shared" ca="1" si="0"/>
        <v>20</v>
      </c>
      <c r="L62" s="14" t="s">
        <v>19</v>
      </c>
      <c r="M62" s="14" t="s">
        <v>42</v>
      </c>
      <c r="N62" s="95"/>
      <c r="O62" s="93"/>
    </row>
    <row r="63" spans="1:15">
      <c r="A63" s="7">
        <f>ROWS($A$3:A63)</f>
        <v>61</v>
      </c>
      <c r="B63" s="7">
        <f>ROWS($A$3:B63)</f>
        <v>61</v>
      </c>
      <c r="C63" s="14"/>
      <c r="D63" s="74"/>
      <c r="E63" s="12" t="s">
        <v>1474</v>
      </c>
      <c r="F63" s="15" t="s">
        <v>1475</v>
      </c>
      <c r="G63" s="11"/>
      <c r="H63" s="14" t="s">
        <v>7</v>
      </c>
      <c r="I63" s="14" t="s">
        <v>23</v>
      </c>
      <c r="J63" s="90" t="str">
        <f>MID(E63,7,2)-40&amp;"/"&amp;MID(E63,9,2)&amp;"/"&amp;MID(E63,11,2)</f>
        <v>7/05/04</v>
      </c>
      <c r="K63" s="91">
        <f t="shared" ca="1" si="0"/>
        <v>18</v>
      </c>
      <c r="L63" s="14" t="s">
        <v>19</v>
      </c>
      <c r="M63" s="72" t="s">
        <v>751</v>
      </c>
      <c r="N63" s="95"/>
      <c r="O63" s="93"/>
    </row>
    <row r="64" spans="1:15">
      <c r="A64" s="7">
        <f>ROWS($A$3:A64)</f>
        <v>62</v>
      </c>
      <c r="B64" s="7">
        <f>ROWS($A$3:B64)</f>
        <v>62</v>
      </c>
      <c r="C64" s="14"/>
      <c r="D64" s="74"/>
      <c r="E64" s="12" t="s">
        <v>1476</v>
      </c>
      <c r="F64" s="15" t="s">
        <v>1477</v>
      </c>
      <c r="G64" s="14" t="s">
        <v>17</v>
      </c>
      <c r="H64" s="17"/>
      <c r="I64" s="14" t="s">
        <v>23</v>
      </c>
      <c r="J64" s="90" t="str">
        <f>MID(E64,7,2)&amp;"/"&amp;MID(E64,9,2)&amp;"/"&amp;MID(E64,11,2)</f>
        <v>29/03/08</v>
      </c>
      <c r="K64" s="91">
        <f t="shared" ca="1" si="0"/>
        <v>14</v>
      </c>
      <c r="L64" s="14" t="s">
        <v>113</v>
      </c>
      <c r="M64" s="72" t="s">
        <v>751</v>
      </c>
      <c r="N64" s="95"/>
      <c r="O64" s="93"/>
    </row>
    <row r="65" spans="1:15">
      <c r="A65" s="7">
        <f>ROWS($A$3:A65)</f>
        <v>63</v>
      </c>
      <c r="B65" s="7">
        <f>ROWS($A$3:B65)</f>
        <v>63</v>
      </c>
      <c r="C65" s="14">
        <v>17</v>
      </c>
      <c r="D65" s="74" t="s">
        <v>1478</v>
      </c>
      <c r="E65" s="12" t="s">
        <v>1479</v>
      </c>
      <c r="F65" s="70" t="s">
        <v>1480</v>
      </c>
      <c r="G65" s="14" t="s">
        <v>17</v>
      </c>
      <c r="H65" s="71"/>
      <c r="I65" s="14" t="s">
        <v>1481</v>
      </c>
      <c r="J65" s="90" t="str">
        <f>MID(E65,7,2)&amp;"/"&amp;MID(E65,9,2)&amp;"/"&amp;MID(E65,11,2)</f>
        <v>16/05/87</v>
      </c>
      <c r="K65" s="91">
        <f t="shared" ca="1" si="0"/>
        <v>35</v>
      </c>
      <c r="L65" s="14" t="s">
        <v>113</v>
      </c>
      <c r="M65" s="14" t="s">
        <v>42</v>
      </c>
      <c r="N65" s="95" t="s">
        <v>1482</v>
      </c>
      <c r="O65" s="93"/>
    </row>
    <row r="66" spans="1:15">
      <c r="A66" s="7">
        <f>ROWS($A$3:A66)</f>
        <v>64</v>
      </c>
      <c r="B66" s="7">
        <f>ROWS($A$3:B66)</f>
        <v>64</v>
      </c>
      <c r="C66" s="14"/>
      <c r="D66" s="74"/>
      <c r="E66" s="12" t="s">
        <v>1483</v>
      </c>
      <c r="F66" s="15" t="s">
        <v>1484</v>
      </c>
      <c r="G66" s="11"/>
      <c r="H66" s="14" t="s">
        <v>7</v>
      </c>
      <c r="I66" s="14" t="s">
        <v>23</v>
      </c>
      <c r="J66" s="90" t="str">
        <f>MID(E66,7,2)-40&amp;"/"&amp;MID(E66,9,2)&amp;"/"&amp;MID(E66,11,2)</f>
        <v>19/09/93</v>
      </c>
      <c r="K66" s="91">
        <f t="shared" ca="1" si="0"/>
        <v>29</v>
      </c>
      <c r="L66" s="14" t="s">
        <v>19</v>
      </c>
      <c r="M66" s="14" t="s">
        <v>42</v>
      </c>
      <c r="N66" s="95"/>
      <c r="O66" s="93"/>
    </row>
    <row r="67" spans="1:15">
      <c r="A67" s="7">
        <f>ROWS($A$3:A67)</f>
        <v>65</v>
      </c>
      <c r="B67" s="7">
        <f>ROWS($A$3:B67)</f>
        <v>65</v>
      </c>
      <c r="C67" s="14"/>
      <c r="D67" s="74"/>
      <c r="E67" s="12" t="s">
        <v>1485</v>
      </c>
      <c r="F67" s="15" t="s">
        <v>1486</v>
      </c>
      <c r="G67" s="11"/>
      <c r="H67" s="14" t="s">
        <v>7</v>
      </c>
      <c r="I67" s="14" t="s">
        <v>50</v>
      </c>
      <c r="J67" s="90" t="str">
        <f>MID(E67,7,2)-40&amp;"/"&amp;MID(E67,9,2)&amp;"/"&amp;MID(E67,11,2)</f>
        <v>4/01/13</v>
      </c>
      <c r="K67" s="91">
        <f t="shared" ref="K67:K130" ca="1" si="1">ROUNDDOWN(YEARFRAC(J67,TODAY(),1),0)</f>
        <v>9</v>
      </c>
      <c r="L67" s="72" t="s">
        <v>38</v>
      </c>
      <c r="M67" s="72" t="s">
        <v>751</v>
      </c>
      <c r="N67" s="95"/>
      <c r="O67" s="93"/>
    </row>
    <row r="68" spans="1:15">
      <c r="A68" s="7">
        <f>ROWS($A$3:A68)</f>
        <v>66</v>
      </c>
      <c r="B68" s="7">
        <f>ROWS($A$3:B68)</f>
        <v>66</v>
      </c>
      <c r="C68" s="14"/>
      <c r="D68" s="74"/>
      <c r="E68" s="12" t="s">
        <v>1487</v>
      </c>
      <c r="F68" s="15" t="s">
        <v>1488</v>
      </c>
      <c r="G68" s="14" t="s">
        <v>17</v>
      </c>
      <c r="H68" s="17"/>
      <c r="I68" s="14" t="s">
        <v>50</v>
      </c>
      <c r="J68" s="90" t="str">
        <f>MID(E68,7,2)&amp;"/"&amp;MID(E68,9,2)&amp;"/"&amp;MID(E68,11,2)</f>
        <v>18/01/18</v>
      </c>
      <c r="K68" s="91">
        <f t="shared" ca="1" si="1"/>
        <v>4</v>
      </c>
      <c r="L68" s="94" t="s">
        <v>51</v>
      </c>
      <c r="M68" s="14" t="s">
        <v>798</v>
      </c>
      <c r="N68" s="95"/>
      <c r="O68" s="93"/>
    </row>
    <row r="69" spans="1:15">
      <c r="A69" s="7">
        <f>ROWS($A$3:A69)</f>
        <v>67</v>
      </c>
      <c r="B69" s="7">
        <f>ROWS($A$3:B69)</f>
        <v>67</v>
      </c>
      <c r="C69" s="14">
        <v>18</v>
      </c>
      <c r="D69" s="74" t="s">
        <v>1489</v>
      </c>
      <c r="E69" s="12" t="s">
        <v>1492</v>
      </c>
      <c r="F69" s="86" t="s">
        <v>1493</v>
      </c>
      <c r="G69" s="11"/>
      <c r="H69" s="14" t="s">
        <v>7</v>
      </c>
      <c r="I69" s="14" t="s">
        <v>1494</v>
      </c>
      <c r="J69" s="90" t="str">
        <f>MID(E69,7,2)-40&amp;"/"&amp;MID(E69,9,2)&amp;"/"&amp;MID(E69,11,2)</f>
        <v>16/08/64</v>
      </c>
      <c r="K69" s="91">
        <f t="shared" ca="1" si="1"/>
        <v>58</v>
      </c>
      <c r="L69" s="14" t="s">
        <v>24</v>
      </c>
      <c r="M69" s="14" t="s">
        <v>772</v>
      </c>
      <c r="N69" s="95" t="s">
        <v>1184</v>
      </c>
      <c r="O69" s="93"/>
    </row>
    <row r="70" spans="1:15">
      <c r="A70" s="7">
        <f>ROWS($A$3:A70)</f>
        <v>68</v>
      </c>
      <c r="B70" s="7">
        <f>ROWS($A$3:B70)</f>
        <v>68</v>
      </c>
      <c r="C70" s="14"/>
      <c r="D70" s="74"/>
      <c r="E70" s="12" t="s">
        <v>1495</v>
      </c>
      <c r="F70" s="15" t="s">
        <v>1496</v>
      </c>
      <c r="G70" s="14" t="s">
        <v>17</v>
      </c>
      <c r="H70" s="17"/>
      <c r="I70" s="14" t="s">
        <v>23</v>
      </c>
      <c r="J70" s="90" t="str">
        <f>MID(E70,7,2)&amp;"/"&amp;MID(E70,9,2)&amp;"/"&amp;MID(E70,11,2)</f>
        <v>19/10/88</v>
      </c>
      <c r="K70" s="91">
        <f t="shared" ca="1" si="1"/>
        <v>34</v>
      </c>
      <c r="L70" s="14" t="s">
        <v>24</v>
      </c>
      <c r="M70" s="14" t="s">
        <v>42</v>
      </c>
      <c r="N70" s="95"/>
      <c r="O70" s="93"/>
    </row>
    <row r="71" spans="1:15">
      <c r="A71" s="7">
        <f>ROWS($A$3:A71)</f>
        <v>69</v>
      </c>
      <c r="B71" s="7">
        <f>ROWS($A$3:B71)</f>
        <v>69</v>
      </c>
      <c r="C71" s="14"/>
      <c r="D71" s="74"/>
      <c r="E71" s="12" t="s">
        <v>1497</v>
      </c>
      <c r="F71" s="15" t="s">
        <v>1498</v>
      </c>
      <c r="G71" s="11"/>
      <c r="H71" s="14" t="s">
        <v>7</v>
      </c>
      <c r="I71" s="14" t="s">
        <v>23</v>
      </c>
      <c r="J71" s="90" t="str">
        <f>MID(E71,7,2)-40&amp;"/"&amp;MID(E71,9,2)&amp;"/"&amp;MID(E71,11,2)</f>
        <v>17/11/92</v>
      </c>
      <c r="K71" s="91">
        <f t="shared" ca="1" si="1"/>
        <v>30</v>
      </c>
      <c r="L71" s="14" t="s">
        <v>19</v>
      </c>
      <c r="M71" s="14" t="s">
        <v>42</v>
      </c>
      <c r="N71" s="95"/>
      <c r="O71" s="93"/>
    </row>
    <row r="72" spans="1:15">
      <c r="A72" s="7">
        <f>ROWS($A$3:A72)</f>
        <v>70</v>
      </c>
      <c r="B72" s="7">
        <f>ROWS($A$3:B72)</f>
        <v>70</v>
      </c>
      <c r="C72" s="14"/>
      <c r="D72" s="74"/>
      <c r="E72" s="12" t="s">
        <v>1499</v>
      </c>
      <c r="F72" s="15" t="s">
        <v>1500</v>
      </c>
      <c r="G72" s="11"/>
      <c r="H72" s="14" t="s">
        <v>7</v>
      </c>
      <c r="I72" s="14" t="s">
        <v>23</v>
      </c>
      <c r="J72" s="90" t="str">
        <f>MID(E72,7,2)-40&amp;"/"&amp;MID(E72,9,2)&amp;"/"&amp;MID(E72,11,2)</f>
        <v>17/07/95</v>
      </c>
      <c r="K72" s="91">
        <f t="shared" ca="1" si="1"/>
        <v>27</v>
      </c>
      <c r="L72" s="14" t="s">
        <v>19</v>
      </c>
      <c r="M72" s="14" t="s">
        <v>74</v>
      </c>
      <c r="N72" s="95"/>
      <c r="O72" s="93"/>
    </row>
    <row r="73" spans="1:15">
      <c r="A73" s="7">
        <f>ROWS($A$3:A73)</f>
        <v>71</v>
      </c>
      <c r="B73" s="7">
        <f>ROWS($A$3:B73)</f>
        <v>71</v>
      </c>
      <c r="C73" s="14"/>
      <c r="D73" s="74"/>
      <c r="E73" s="12" t="s">
        <v>1501</v>
      </c>
      <c r="F73" s="15" t="s">
        <v>1502</v>
      </c>
      <c r="G73" s="14" t="s">
        <v>17</v>
      </c>
      <c r="H73" s="17"/>
      <c r="I73" s="14" t="s">
        <v>23</v>
      </c>
      <c r="J73" s="90" t="str">
        <f>MID(E73,7,2)&amp;"/"&amp;MID(E73,9,2)&amp;"/"&amp;MID(E73,11,2)</f>
        <v>04/12/98</v>
      </c>
      <c r="K73" s="91">
        <f t="shared" ca="1" si="1"/>
        <v>23</v>
      </c>
      <c r="L73" s="14" t="s">
        <v>98</v>
      </c>
      <c r="M73" s="72" t="s">
        <v>751</v>
      </c>
      <c r="N73" s="95"/>
      <c r="O73" s="93"/>
    </row>
    <row r="74" spans="1:15">
      <c r="A74" s="7">
        <f>ROWS($A$3:A74)</f>
        <v>72</v>
      </c>
      <c r="B74" s="7">
        <f>ROWS($A$3:B74)</f>
        <v>72</v>
      </c>
      <c r="C74" s="14"/>
      <c r="D74" s="74"/>
      <c r="E74" s="12" t="s">
        <v>1503</v>
      </c>
      <c r="F74" s="15" t="s">
        <v>1504</v>
      </c>
      <c r="G74" s="11"/>
      <c r="H74" s="14" t="s">
        <v>7</v>
      </c>
      <c r="I74" s="14" t="s">
        <v>23</v>
      </c>
      <c r="J74" s="90" t="str">
        <f>MID(E74,7,2)-40&amp;"/"&amp;MID(E74,9,2)&amp;"/"&amp;MID(E74,11,2)</f>
        <v>28/11/00</v>
      </c>
      <c r="K74" s="91">
        <f t="shared" ca="1" si="1"/>
        <v>22</v>
      </c>
      <c r="L74" s="72" t="s">
        <v>82</v>
      </c>
      <c r="M74" s="72" t="s">
        <v>751</v>
      </c>
      <c r="N74" s="95"/>
      <c r="O74" s="93"/>
    </row>
    <row r="75" spans="1:15">
      <c r="A75" s="7">
        <f>ROWS($A$3:A75)</f>
        <v>73</v>
      </c>
      <c r="B75" s="7">
        <f>ROWS($A$3:B75)</f>
        <v>73</v>
      </c>
      <c r="C75" s="14">
        <v>19</v>
      </c>
      <c r="D75" s="74" t="s">
        <v>1505</v>
      </c>
      <c r="E75" s="12" t="s">
        <v>1506</v>
      </c>
      <c r="F75" s="70" t="s">
        <v>1507</v>
      </c>
      <c r="G75" s="11" t="s">
        <v>17</v>
      </c>
      <c r="H75" s="7"/>
      <c r="I75" s="14" t="s">
        <v>23</v>
      </c>
      <c r="J75" s="90" t="str">
        <f>MID(E75,7,2)&amp;"/"&amp;MID(E75,9,2)&amp;"/"&amp;MID(E75,11,2)</f>
        <v>10/09/93</v>
      </c>
      <c r="K75" s="91">
        <f t="shared" ca="1" si="1"/>
        <v>29</v>
      </c>
      <c r="L75" s="14" t="s">
        <v>19</v>
      </c>
      <c r="M75" s="14" t="s">
        <v>42</v>
      </c>
      <c r="N75" s="95" t="s">
        <v>1184</v>
      </c>
      <c r="O75" s="93"/>
    </row>
    <row r="76" spans="1:15">
      <c r="A76" s="7">
        <f>ROWS($A$3:A76)</f>
        <v>74</v>
      </c>
      <c r="B76" s="7">
        <f>ROWS($A$3:B76)</f>
        <v>74</v>
      </c>
      <c r="C76" s="14"/>
      <c r="D76" s="74"/>
      <c r="E76" s="12" t="s">
        <v>1508</v>
      </c>
      <c r="F76" s="13" t="s">
        <v>1509</v>
      </c>
      <c r="G76" s="11"/>
      <c r="H76" s="14" t="s">
        <v>7</v>
      </c>
      <c r="I76" s="14" t="s">
        <v>1510</v>
      </c>
      <c r="J76" s="90" t="str">
        <f>MID(E76,7,2)&amp;"/"&amp;MID(E76,9,2)&amp;"/"&amp;MID(E76,11,2)</f>
        <v>11/12/95</v>
      </c>
      <c r="K76" s="91">
        <f t="shared" ca="1" si="1"/>
        <v>26</v>
      </c>
      <c r="L76" s="14" t="s">
        <v>19</v>
      </c>
      <c r="M76" s="92" t="s">
        <v>719</v>
      </c>
      <c r="N76" s="95"/>
      <c r="O76" s="93"/>
    </row>
    <row r="77" spans="1:15">
      <c r="A77" s="7">
        <f>ROWS($A$3:A77)</f>
        <v>75</v>
      </c>
      <c r="B77" s="7">
        <f>ROWS($A$3:B77)</f>
        <v>75</v>
      </c>
      <c r="C77" s="14"/>
      <c r="D77" s="74"/>
      <c r="E77" s="12" t="s">
        <v>1511</v>
      </c>
      <c r="F77" s="13" t="s">
        <v>1512</v>
      </c>
      <c r="G77" s="11"/>
      <c r="H77" s="14" t="s">
        <v>7</v>
      </c>
      <c r="I77" s="14" t="s">
        <v>50</v>
      </c>
      <c r="J77" s="90" t="str">
        <f>MID(E77,7,2)-40&amp;"/"&amp;MID(E77,9,2)&amp;"/"&amp;MID(E77,11,2)</f>
        <v>23/08/18</v>
      </c>
      <c r="K77" s="91">
        <f t="shared" ca="1" si="1"/>
        <v>4</v>
      </c>
      <c r="L77" s="94" t="s">
        <v>51</v>
      </c>
      <c r="M77" s="14" t="s">
        <v>798</v>
      </c>
      <c r="N77" s="95"/>
      <c r="O77" s="93"/>
    </row>
    <row r="78" spans="1:15">
      <c r="A78" s="7">
        <f>ROWS($A$3:A78)</f>
        <v>76</v>
      </c>
      <c r="B78" s="7">
        <f>ROWS($A$3:B78)</f>
        <v>76</v>
      </c>
      <c r="C78" s="14"/>
      <c r="D78" s="74"/>
      <c r="E78" s="12" t="s">
        <v>2418</v>
      </c>
      <c r="F78" s="13" t="s">
        <v>2419</v>
      </c>
      <c r="G78" s="11" t="s">
        <v>17</v>
      </c>
      <c r="H78" s="82"/>
      <c r="I78" s="14" t="s">
        <v>50</v>
      </c>
      <c r="J78" s="90">
        <v>44140</v>
      </c>
      <c r="K78" s="91">
        <f t="shared" ca="1" si="1"/>
        <v>2</v>
      </c>
      <c r="L78" s="94" t="s">
        <v>51</v>
      </c>
      <c r="M78" s="14" t="s">
        <v>798</v>
      </c>
      <c r="N78" s="95"/>
      <c r="O78" s="93"/>
    </row>
    <row r="79" spans="1:15">
      <c r="A79" s="7">
        <f>ROWS($A$3:A79)</f>
        <v>77</v>
      </c>
      <c r="B79" s="7">
        <f>ROWS($A$3:B79)</f>
        <v>77</v>
      </c>
      <c r="C79" s="14">
        <v>20</v>
      </c>
      <c r="D79" s="74" t="s">
        <v>1513</v>
      </c>
      <c r="E79" s="12" t="s">
        <v>1514</v>
      </c>
      <c r="F79" s="70" t="s">
        <v>1515</v>
      </c>
      <c r="G79" s="14" t="s">
        <v>17</v>
      </c>
      <c r="H79" s="71"/>
      <c r="I79" s="14" t="s">
        <v>1516</v>
      </c>
      <c r="J79" s="90" t="str">
        <f>MID(E79,7,2)&amp;"/"&amp;MID(E79,9,2)&amp;"/"&amp;MID(E79,11,2)</f>
        <v>28/03/88</v>
      </c>
      <c r="K79" s="91">
        <f t="shared" ca="1" si="1"/>
        <v>34</v>
      </c>
      <c r="L79" s="14" t="s">
        <v>98</v>
      </c>
      <c r="M79" s="14" t="s">
        <v>1517</v>
      </c>
      <c r="N79" s="95" t="s">
        <v>1184</v>
      </c>
      <c r="O79" s="93"/>
    </row>
    <row r="80" spans="1:15">
      <c r="A80" s="7">
        <f>ROWS($A$3:A80)</f>
        <v>78</v>
      </c>
      <c r="B80" s="7">
        <f>ROWS($A$3:B80)</f>
        <v>78</v>
      </c>
      <c r="C80" s="14"/>
      <c r="D80" s="74"/>
      <c r="E80" s="12" t="s">
        <v>1518</v>
      </c>
      <c r="F80" s="15" t="s">
        <v>1519</v>
      </c>
      <c r="G80" s="11"/>
      <c r="H80" s="14" t="s">
        <v>7</v>
      </c>
      <c r="I80" s="14" t="s">
        <v>50</v>
      </c>
      <c r="J80" s="90" t="str">
        <f>MID(E80,7,2)-40&amp;"/"&amp;MID(E80,9,2)&amp;"/"&amp;MID(E80,11,2)</f>
        <v>22/07/87</v>
      </c>
      <c r="K80" s="91">
        <f t="shared" ca="1" si="1"/>
        <v>35</v>
      </c>
      <c r="L80" s="14" t="s">
        <v>19</v>
      </c>
      <c r="M80" s="14" t="s">
        <v>42</v>
      </c>
      <c r="N80" s="95"/>
      <c r="O80" s="93"/>
    </row>
    <row r="81" spans="1:15">
      <c r="A81" s="7">
        <f>ROWS($A$3:A81)</f>
        <v>79</v>
      </c>
      <c r="B81" s="7">
        <f>ROWS($A$3:B81)</f>
        <v>79</v>
      </c>
      <c r="C81" s="14"/>
      <c r="D81" s="74"/>
      <c r="E81" s="12" t="s">
        <v>1520</v>
      </c>
      <c r="F81" s="15" t="s">
        <v>1521</v>
      </c>
      <c r="G81" s="11"/>
      <c r="H81" s="14" t="s">
        <v>7</v>
      </c>
      <c r="I81" s="14" t="s">
        <v>50</v>
      </c>
      <c r="J81" s="90" t="str">
        <f>MID(E81,7,2)-40&amp;"/"&amp;MID(E81,9,2)&amp;"/"&amp;MID(E81,11,2)</f>
        <v>25/08/15</v>
      </c>
      <c r="K81" s="91">
        <f t="shared" ca="1" si="1"/>
        <v>7</v>
      </c>
      <c r="L81" s="72" t="s">
        <v>38</v>
      </c>
      <c r="M81" s="14" t="s">
        <v>798</v>
      </c>
      <c r="N81" s="95"/>
      <c r="O81" s="93"/>
    </row>
    <row r="82" spans="1:15">
      <c r="A82" s="7">
        <f>ROWS($A$3:A82)</f>
        <v>80</v>
      </c>
      <c r="B82" s="7">
        <f>ROWS($A$3:B82)</f>
        <v>80</v>
      </c>
      <c r="C82" s="14"/>
      <c r="D82" s="74"/>
      <c r="E82" s="12" t="s">
        <v>1522</v>
      </c>
      <c r="F82" s="15" t="s">
        <v>1523</v>
      </c>
      <c r="G82" s="11"/>
      <c r="H82" s="14" t="s">
        <v>7</v>
      </c>
      <c r="I82" s="96" t="s">
        <v>656</v>
      </c>
      <c r="J82" s="90" t="str">
        <f>MID(E82,7,2)-40&amp;"/"&amp;MID(E82,9,2)&amp;"/"&amp;MID(E82,11,2)</f>
        <v>18/08/17</v>
      </c>
      <c r="K82" s="91">
        <f t="shared" ca="1" si="1"/>
        <v>5</v>
      </c>
      <c r="L82" s="94" t="s">
        <v>51</v>
      </c>
      <c r="M82" s="14" t="s">
        <v>798</v>
      </c>
      <c r="N82" s="95"/>
      <c r="O82" s="93"/>
    </row>
    <row r="83" spans="1:15">
      <c r="A83" s="7">
        <f>ROWS($A$3:A83)</f>
        <v>81</v>
      </c>
      <c r="B83" s="7">
        <f>ROWS($A$3:B83)</f>
        <v>81</v>
      </c>
      <c r="C83" s="14"/>
      <c r="D83" s="74"/>
      <c r="E83" s="12" t="s">
        <v>1524</v>
      </c>
      <c r="F83" s="15" t="s">
        <v>1525</v>
      </c>
      <c r="G83" s="11"/>
      <c r="H83" s="14" t="s">
        <v>7</v>
      </c>
      <c r="I83" s="96" t="s">
        <v>656</v>
      </c>
      <c r="J83" s="90" t="str">
        <f>MID(E83,7,2)-40&amp;"/"&amp;MID(E83,9,2)&amp;"/"&amp;MID(E83,11,2)</f>
        <v>18/08/17</v>
      </c>
      <c r="K83" s="91">
        <f t="shared" ca="1" si="1"/>
        <v>5</v>
      </c>
      <c r="L83" s="94" t="s">
        <v>51</v>
      </c>
      <c r="M83" s="14" t="s">
        <v>798</v>
      </c>
      <c r="N83" s="95"/>
      <c r="O83" s="93"/>
    </row>
    <row r="84" spans="1:15">
      <c r="A84" s="7">
        <f>ROWS($A$3:A84)</f>
        <v>82</v>
      </c>
      <c r="B84" s="7">
        <f>ROWS($A$3:B84)</f>
        <v>82</v>
      </c>
      <c r="C84" s="14">
        <v>21</v>
      </c>
      <c r="D84" s="74" t="s">
        <v>1526</v>
      </c>
      <c r="E84" s="12" t="s">
        <v>1527</v>
      </c>
      <c r="F84" s="70" t="s">
        <v>1528</v>
      </c>
      <c r="G84" s="14" t="s">
        <v>17</v>
      </c>
      <c r="H84" s="71"/>
      <c r="I84" s="14" t="s">
        <v>23</v>
      </c>
      <c r="J84" s="90" t="str">
        <f>MID(E84,7,2)&amp;"/"&amp;MID(E84,9,2)&amp;"/"&amp;MID(E84,11,2)</f>
        <v>07/04/56</v>
      </c>
      <c r="K84" s="91">
        <f t="shared" ca="1" si="1"/>
        <v>66</v>
      </c>
      <c r="L84" s="14" t="s">
        <v>113</v>
      </c>
      <c r="M84" s="14" t="s">
        <v>42</v>
      </c>
      <c r="N84" s="95"/>
      <c r="O84" s="93"/>
    </row>
    <row r="85" spans="1:15">
      <c r="A85" s="7">
        <f>ROWS($A$3:A85)</f>
        <v>83</v>
      </c>
      <c r="B85" s="7">
        <f>ROWS($A$3:B85)</f>
        <v>83</v>
      </c>
      <c r="C85" s="14"/>
      <c r="D85" s="74"/>
      <c r="E85" s="12" t="s">
        <v>1529</v>
      </c>
      <c r="F85" s="15" t="s">
        <v>1530</v>
      </c>
      <c r="G85" s="11"/>
      <c r="H85" s="14" t="s">
        <v>7</v>
      </c>
      <c r="I85" s="14" t="s">
        <v>1531</v>
      </c>
      <c r="J85" s="90" t="str">
        <f>MID(E85,7,2)-40&amp;"/"&amp;MID(E85,9,2)&amp;"/"&amp;MID(E85,11,2)</f>
        <v>18/08/58</v>
      </c>
      <c r="K85" s="91">
        <f t="shared" ca="1" si="1"/>
        <v>64</v>
      </c>
      <c r="L85" s="14" t="s">
        <v>113</v>
      </c>
      <c r="M85" s="14" t="s">
        <v>42</v>
      </c>
      <c r="N85" s="95"/>
      <c r="O85" s="93"/>
    </row>
    <row r="86" spans="1:15">
      <c r="A86" s="7">
        <f>ROWS($A$3:A86)</f>
        <v>84</v>
      </c>
      <c r="B86" s="7">
        <f>ROWS($A$3:B86)</f>
        <v>84</v>
      </c>
      <c r="C86" s="14">
        <v>22</v>
      </c>
      <c r="D86" s="74" t="s">
        <v>1532</v>
      </c>
      <c r="E86" s="12" t="s">
        <v>1533</v>
      </c>
      <c r="F86" s="70" t="s">
        <v>1534</v>
      </c>
      <c r="G86" s="14" t="s">
        <v>17</v>
      </c>
      <c r="H86" s="71"/>
      <c r="I86" s="14" t="s">
        <v>163</v>
      </c>
      <c r="J86" s="90" t="str">
        <f>MID(E86,7,2)&amp;"/"&amp;MID(E86,9,2)&amp;"/"&amp;MID(E86,11,2)</f>
        <v>08/07/67</v>
      </c>
      <c r="K86" s="91">
        <f t="shared" ca="1" si="1"/>
        <v>55</v>
      </c>
      <c r="L86" s="14" t="s">
        <v>19</v>
      </c>
      <c r="M86" s="14" t="s">
        <v>772</v>
      </c>
      <c r="N86" s="95" t="s">
        <v>1535</v>
      </c>
      <c r="O86" s="93"/>
    </row>
    <row r="87" spans="1:15">
      <c r="A87" s="7">
        <f>ROWS($A$3:A87)</f>
        <v>85</v>
      </c>
      <c r="B87" s="7">
        <f>ROWS($A$3:B87)</f>
        <v>85</v>
      </c>
      <c r="C87" s="14"/>
      <c r="D87" s="74"/>
      <c r="E87" s="12" t="s">
        <v>1536</v>
      </c>
      <c r="F87" s="15" t="s">
        <v>1537</v>
      </c>
      <c r="G87" s="11"/>
      <c r="H87" s="14" t="s">
        <v>7</v>
      </c>
      <c r="I87" s="14" t="s">
        <v>23</v>
      </c>
      <c r="J87" s="90" t="str">
        <f>MID(E87,7,2)-40&amp;"/"&amp;MID(E87,9,2)&amp;"/"&amp;MID(E87,11,2)</f>
        <v>7/04/56</v>
      </c>
      <c r="K87" s="91">
        <f t="shared" ca="1" si="1"/>
        <v>66</v>
      </c>
      <c r="L87" s="14" t="s">
        <v>24</v>
      </c>
      <c r="M87" s="14" t="s">
        <v>772</v>
      </c>
      <c r="N87" s="95"/>
      <c r="O87" s="93"/>
    </row>
    <row r="88" spans="1:15">
      <c r="A88" s="7">
        <f>ROWS($A$3:A88)</f>
        <v>86</v>
      </c>
      <c r="B88" s="7">
        <f>ROWS($A$3:B88)</f>
        <v>86</v>
      </c>
      <c r="C88" s="14"/>
      <c r="D88" s="74"/>
      <c r="E88" s="12" t="s">
        <v>1538</v>
      </c>
      <c r="F88" s="15" t="s">
        <v>1539</v>
      </c>
      <c r="G88" s="11"/>
      <c r="H88" s="14" t="s">
        <v>7</v>
      </c>
      <c r="I88" s="14" t="s">
        <v>23</v>
      </c>
      <c r="J88" s="90" t="str">
        <f>MID(E88,7,2)-40&amp;"/"&amp;MID(E88,9,2)&amp;"/"&amp;MID(E88,11,2)</f>
        <v>14/07/96</v>
      </c>
      <c r="K88" s="91">
        <f t="shared" ca="1" si="1"/>
        <v>26</v>
      </c>
      <c r="L88" s="14" t="s">
        <v>98</v>
      </c>
      <c r="M88" s="14" t="s">
        <v>74</v>
      </c>
      <c r="N88" s="95"/>
      <c r="O88" s="93"/>
    </row>
    <row r="89" spans="1:15">
      <c r="A89" s="7">
        <f>ROWS($A$3:A89)</f>
        <v>87</v>
      </c>
      <c r="B89" s="7">
        <f>ROWS($A$3:B89)</f>
        <v>87</v>
      </c>
      <c r="C89" s="14">
        <v>23</v>
      </c>
      <c r="D89" s="74" t="s">
        <v>1540</v>
      </c>
      <c r="E89" s="12" t="s">
        <v>1541</v>
      </c>
      <c r="F89" s="70" t="s">
        <v>1542</v>
      </c>
      <c r="G89" s="14" t="s">
        <v>17</v>
      </c>
      <c r="H89" s="71"/>
      <c r="I89" s="14" t="s">
        <v>23</v>
      </c>
      <c r="J89" s="90" t="str">
        <f>MID(E89,7,2)&amp;"/"&amp;MID(E89,9,2)&amp;"/"&amp;MID(E89,11,2)</f>
        <v>11/03/91</v>
      </c>
      <c r="K89" s="91">
        <f t="shared" ca="1" si="1"/>
        <v>31</v>
      </c>
      <c r="L89" s="14" t="s">
        <v>19</v>
      </c>
      <c r="M89" s="14" t="s">
        <v>42</v>
      </c>
      <c r="N89" s="95"/>
      <c r="O89" s="93"/>
    </row>
    <row r="90" spans="1:15">
      <c r="A90" s="7">
        <f>ROWS($A$3:A90)</f>
        <v>88</v>
      </c>
      <c r="B90" s="7">
        <f>ROWS($A$3:B90)</f>
        <v>88</v>
      </c>
      <c r="C90" s="14"/>
      <c r="D90" s="74"/>
      <c r="E90" s="12" t="s">
        <v>1543</v>
      </c>
      <c r="F90" s="13" t="s">
        <v>1544</v>
      </c>
      <c r="G90" s="11"/>
      <c r="H90" s="14" t="s">
        <v>7</v>
      </c>
      <c r="I90" s="14" t="s">
        <v>722</v>
      </c>
      <c r="J90" s="90" t="str">
        <f>MID(E90,7,2)-40&amp;"/"&amp;MID(E90,9,2)&amp;"/"&amp;MID(E90,11,2)</f>
        <v>23/04/94</v>
      </c>
      <c r="K90" s="91">
        <f t="shared" ca="1" si="1"/>
        <v>28</v>
      </c>
      <c r="L90" s="14" t="s">
        <v>19</v>
      </c>
      <c r="M90" s="14" t="s">
        <v>42</v>
      </c>
      <c r="N90" s="95"/>
      <c r="O90" s="93"/>
    </row>
    <row r="91" spans="1:15">
      <c r="A91" s="7">
        <f>ROWS($A$3:A91)</f>
        <v>89</v>
      </c>
      <c r="B91" s="7">
        <f>ROWS($A$3:B91)</f>
        <v>89</v>
      </c>
      <c r="C91" s="14"/>
      <c r="D91" s="74"/>
      <c r="E91" s="99" t="s">
        <v>1545</v>
      </c>
      <c r="F91" s="15" t="s">
        <v>1546</v>
      </c>
      <c r="G91" s="14" t="s">
        <v>17</v>
      </c>
      <c r="H91" s="17"/>
      <c r="I91" s="14" t="s">
        <v>50</v>
      </c>
      <c r="J91" s="90" t="str">
        <f>MID(E91,7,2)&amp;"/"&amp;MID(E91,9,2)&amp;"/"&amp;MID(E91,11,2)</f>
        <v>17/06/15</v>
      </c>
      <c r="K91" s="91">
        <f t="shared" ca="1" si="1"/>
        <v>7</v>
      </c>
      <c r="L91" s="72" t="s">
        <v>38</v>
      </c>
      <c r="M91" s="14" t="s">
        <v>798</v>
      </c>
      <c r="N91" s="95"/>
      <c r="O91" s="93"/>
    </row>
    <row r="92" spans="1:15">
      <c r="A92" s="7">
        <f>ROWS($A$3:A92)</f>
        <v>90</v>
      </c>
      <c r="B92" s="7">
        <f>ROWS($A$3:B92)</f>
        <v>90</v>
      </c>
      <c r="C92" s="14">
        <v>24</v>
      </c>
      <c r="D92" s="74" t="s">
        <v>1547</v>
      </c>
      <c r="E92" s="12" t="s">
        <v>1548</v>
      </c>
      <c r="F92" s="70" t="s">
        <v>1549</v>
      </c>
      <c r="G92" s="14" t="s">
        <v>17</v>
      </c>
      <c r="H92" s="71"/>
      <c r="I92" s="14" t="s">
        <v>23</v>
      </c>
      <c r="J92" s="90" t="str">
        <f>MID(E92,7,2)&amp;"/"&amp;MID(E92,9,2)&amp;"/"&amp;MID(E92,11,2)</f>
        <v>08/06/62</v>
      </c>
      <c r="K92" s="91">
        <f t="shared" ca="1" si="1"/>
        <v>60</v>
      </c>
      <c r="L92" s="14" t="s">
        <v>19</v>
      </c>
      <c r="M92" s="14" t="s">
        <v>772</v>
      </c>
      <c r="N92" s="95" t="s">
        <v>1550</v>
      </c>
      <c r="O92" s="93"/>
    </row>
    <row r="93" spans="1:15">
      <c r="A93" s="7">
        <f>ROWS($A$3:A93)</f>
        <v>91</v>
      </c>
      <c r="B93" s="7">
        <f>ROWS($A$3:B93)</f>
        <v>91</v>
      </c>
      <c r="C93" s="14"/>
      <c r="D93" s="74"/>
      <c r="E93" s="12" t="s">
        <v>1551</v>
      </c>
      <c r="F93" s="15" t="s">
        <v>1552</v>
      </c>
      <c r="G93" s="11"/>
      <c r="H93" s="14" t="s">
        <v>7</v>
      </c>
      <c r="I93" s="14" t="s">
        <v>738</v>
      </c>
      <c r="J93" s="90" t="str">
        <f>MID(E93,7,2)-40&amp;"/"&amp;MID(E93,9,2)&amp;"/"&amp;MID(E93,11,2)</f>
        <v>24/04/73</v>
      </c>
      <c r="K93" s="91">
        <f t="shared" ca="1" si="1"/>
        <v>49</v>
      </c>
      <c r="L93" s="14" t="s">
        <v>24</v>
      </c>
      <c r="M93" s="14" t="s">
        <v>772</v>
      </c>
      <c r="N93" s="95"/>
      <c r="O93" s="93"/>
    </row>
    <row r="94" spans="1:15">
      <c r="A94" s="7">
        <f>ROWS($A$3:A94)</f>
        <v>92</v>
      </c>
      <c r="B94" s="7">
        <f>ROWS($A$3:B94)</f>
        <v>92</v>
      </c>
      <c r="C94" s="14"/>
      <c r="D94" s="74"/>
      <c r="E94" s="12" t="s">
        <v>1553</v>
      </c>
      <c r="F94" s="15" t="s">
        <v>1554</v>
      </c>
      <c r="G94" s="11"/>
      <c r="H94" s="14" t="s">
        <v>7</v>
      </c>
      <c r="I94" s="14" t="s">
        <v>23</v>
      </c>
      <c r="J94" s="90" t="str">
        <f>MID(E94,7,2)-40&amp;"/"&amp;MID(E94,9,2)&amp;"/"&amp;MID(E94,11,2)</f>
        <v>22/03/00</v>
      </c>
      <c r="K94" s="91">
        <f t="shared" ca="1" si="1"/>
        <v>22</v>
      </c>
      <c r="L94" s="14" t="s">
        <v>19</v>
      </c>
      <c r="M94" s="72" t="s">
        <v>751</v>
      </c>
      <c r="N94" s="95"/>
      <c r="O94" s="93"/>
    </row>
    <row r="95" spans="1:15">
      <c r="A95" s="7">
        <f>ROWS($A$3:A95)</f>
        <v>93</v>
      </c>
      <c r="B95" s="7">
        <f>ROWS($A$3:B95)</f>
        <v>93</v>
      </c>
      <c r="C95" s="14"/>
      <c r="D95" s="74"/>
      <c r="E95" s="12" t="s">
        <v>1555</v>
      </c>
      <c r="F95" s="15" t="s">
        <v>1556</v>
      </c>
      <c r="G95" s="14" t="s">
        <v>17</v>
      </c>
      <c r="H95" s="17"/>
      <c r="I95" s="14" t="s">
        <v>23</v>
      </c>
      <c r="J95" s="90" t="str">
        <f>MID(E95,7,2)&amp;"/"&amp;MID(E95,9,2)&amp;"/"&amp;MID(E95,11,2)</f>
        <v>30/01/03</v>
      </c>
      <c r="K95" s="91">
        <f t="shared" ca="1" si="1"/>
        <v>19</v>
      </c>
      <c r="L95" s="14" t="s">
        <v>19</v>
      </c>
      <c r="M95" s="72" t="s">
        <v>751</v>
      </c>
      <c r="N95" s="95"/>
      <c r="O95" s="93"/>
    </row>
    <row r="96" spans="1:15">
      <c r="A96" s="7">
        <f>ROWS($A$3:A96)</f>
        <v>94</v>
      </c>
      <c r="B96" s="7">
        <f>ROWS($A$3:B96)</f>
        <v>94</v>
      </c>
      <c r="C96" s="14"/>
      <c r="D96" s="74"/>
      <c r="E96" s="12" t="s">
        <v>1557</v>
      </c>
      <c r="F96" s="15" t="s">
        <v>1558</v>
      </c>
      <c r="G96" s="11"/>
      <c r="H96" s="14" t="s">
        <v>7</v>
      </c>
      <c r="I96" s="14" t="s">
        <v>23</v>
      </c>
      <c r="J96" s="90" t="str">
        <f>MID(E96,7,2)-40&amp;"/"&amp;MID(E96,9,2)&amp;"/"&amp;MID(E96,11,2)</f>
        <v>5/08/07</v>
      </c>
      <c r="K96" s="91">
        <f t="shared" ca="1" si="1"/>
        <v>15</v>
      </c>
      <c r="L96" s="92" t="s">
        <v>24</v>
      </c>
      <c r="M96" s="72" t="s">
        <v>751</v>
      </c>
      <c r="N96" s="95"/>
      <c r="O96" s="93"/>
    </row>
    <row r="97" spans="1:15">
      <c r="A97" s="7">
        <f>ROWS($A$3:A97)</f>
        <v>95</v>
      </c>
      <c r="B97" s="7">
        <f>ROWS($A$3:B97)</f>
        <v>95</v>
      </c>
      <c r="C97" s="14"/>
      <c r="D97" s="74"/>
      <c r="E97" s="12" t="s">
        <v>1559</v>
      </c>
      <c r="F97" s="15" t="s">
        <v>1560</v>
      </c>
      <c r="G97" s="11"/>
      <c r="H97" s="14" t="s">
        <v>7</v>
      </c>
      <c r="I97" s="14" t="s">
        <v>23</v>
      </c>
      <c r="J97" s="90" t="str">
        <f>MID(E97,7,2)-40&amp;"/"&amp;MID(E97,9,2)&amp;"/"&amp;MID(E97,11,2)</f>
        <v>5/03/10</v>
      </c>
      <c r="K97" s="91">
        <f t="shared" ca="1" si="1"/>
        <v>12</v>
      </c>
      <c r="L97" s="72" t="s">
        <v>38</v>
      </c>
      <c r="M97" s="72" t="s">
        <v>751</v>
      </c>
      <c r="N97" s="95"/>
      <c r="O97" s="93"/>
    </row>
    <row r="98" spans="1:15">
      <c r="A98" s="7">
        <f>ROWS($A$3:A98)</f>
        <v>96</v>
      </c>
      <c r="B98" s="7">
        <f>ROWS($A$3:B98)</f>
        <v>96</v>
      </c>
      <c r="C98" s="14">
        <v>25</v>
      </c>
      <c r="D98" s="74" t="s">
        <v>1561</v>
      </c>
      <c r="E98" s="12" t="s">
        <v>1562</v>
      </c>
      <c r="F98" s="70" t="s">
        <v>1563</v>
      </c>
      <c r="G98" s="14" t="s">
        <v>17</v>
      </c>
      <c r="H98" s="71"/>
      <c r="I98" s="14" t="s">
        <v>23</v>
      </c>
      <c r="J98" s="90" t="str">
        <f>MID(E98,7,2)&amp;"/"&amp;MID(E98,9,2)&amp;"/"&amp;MID(E98,11,2)</f>
        <v>18/01/65</v>
      </c>
      <c r="K98" s="91">
        <f t="shared" ca="1" si="1"/>
        <v>57</v>
      </c>
      <c r="L98" s="14" t="s">
        <v>113</v>
      </c>
      <c r="M98" s="14" t="s">
        <v>42</v>
      </c>
      <c r="N98" s="95" t="s">
        <v>1184</v>
      </c>
      <c r="O98" s="93"/>
    </row>
    <row r="99" spans="1:15">
      <c r="A99" s="7">
        <f>ROWS($A$3:A99)</f>
        <v>97</v>
      </c>
      <c r="B99" s="7">
        <f>ROWS($A$3:B99)</f>
        <v>97</v>
      </c>
      <c r="C99" s="14"/>
      <c r="D99" s="74"/>
      <c r="E99" s="12" t="s">
        <v>1564</v>
      </c>
      <c r="F99" s="15" t="s">
        <v>1565</v>
      </c>
      <c r="G99" s="14" t="s">
        <v>17</v>
      </c>
      <c r="H99" s="17"/>
      <c r="I99" s="14" t="s">
        <v>50</v>
      </c>
      <c r="J99" s="90" t="str">
        <f>MID(E99,7,2)&amp;"/"&amp;MID(E99,9,2)&amp;"/"&amp;MID(E99,11,2)</f>
        <v>10/07/92</v>
      </c>
      <c r="K99" s="91">
        <f t="shared" ca="1" si="1"/>
        <v>30</v>
      </c>
      <c r="L99" s="14" t="s">
        <v>19</v>
      </c>
      <c r="M99" s="14" t="s">
        <v>74</v>
      </c>
      <c r="N99" s="95"/>
      <c r="O99" s="93"/>
    </row>
    <row r="100" spans="1:15">
      <c r="A100" s="7">
        <f>ROWS($A$3:A100)</f>
        <v>98</v>
      </c>
      <c r="B100" s="7">
        <f>ROWS($A$3:B100)</f>
        <v>98</v>
      </c>
      <c r="C100" s="14">
        <v>26</v>
      </c>
      <c r="D100" s="74" t="s">
        <v>1566</v>
      </c>
      <c r="E100" s="12" t="s">
        <v>1567</v>
      </c>
      <c r="F100" s="70" t="s">
        <v>1568</v>
      </c>
      <c r="G100" s="11"/>
      <c r="H100" s="14" t="s">
        <v>7</v>
      </c>
      <c r="I100" s="14" t="s">
        <v>23</v>
      </c>
      <c r="J100" s="90" t="str">
        <f>MID(E100,7,2)-40&amp;"/"&amp;MID(E100,9,2)&amp;"/"&amp;MID(E100,11,2)</f>
        <v>12/12/59</v>
      </c>
      <c r="K100" s="91">
        <f t="shared" ca="1" si="1"/>
        <v>62</v>
      </c>
      <c r="L100" s="14" t="s">
        <v>113</v>
      </c>
      <c r="M100" s="14" t="s">
        <v>42</v>
      </c>
      <c r="N100" s="95" t="s">
        <v>1569</v>
      </c>
      <c r="O100" s="93"/>
    </row>
    <row r="101" spans="1:15">
      <c r="A101" s="7">
        <f>ROWS($A$3:A101)</f>
        <v>99</v>
      </c>
      <c r="B101" s="7">
        <f>ROWS($A$3:B101)</f>
        <v>99</v>
      </c>
      <c r="C101" s="14"/>
      <c r="D101" s="74"/>
      <c r="E101" s="12" t="s">
        <v>1570</v>
      </c>
      <c r="F101" s="15" t="s">
        <v>1571</v>
      </c>
      <c r="G101" s="14" t="s">
        <v>17</v>
      </c>
      <c r="H101" s="17"/>
      <c r="I101" s="14" t="s">
        <v>23</v>
      </c>
      <c r="J101" s="90" t="str">
        <f>MID(E101,7,2)&amp;"/"&amp;MID(E101,9,2)&amp;"/"&amp;MID(E101,11,2)</f>
        <v>19/08/95</v>
      </c>
      <c r="K101" s="91">
        <f t="shared" ca="1" si="1"/>
        <v>27</v>
      </c>
      <c r="L101" s="14" t="s">
        <v>19</v>
      </c>
      <c r="M101" s="14" t="s">
        <v>42</v>
      </c>
      <c r="N101" s="95"/>
      <c r="O101" s="93"/>
    </row>
    <row r="102" spans="1:15">
      <c r="A102" s="7">
        <f>ROWS($A$3:A102)</f>
        <v>100</v>
      </c>
      <c r="B102" s="7">
        <f>ROWS($A$3:B102)</f>
        <v>100</v>
      </c>
      <c r="C102" s="14"/>
      <c r="D102" s="74"/>
      <c r="E102" s="12" t="s">
        <v>1572</v>
      </c>
      <c r="F102" s="15" t="s">
        <v>1573</v>
      </c>
      <c r="G102" s="11"/>
      <c r="H102" s="14" t="s">
        <v>7</v>
      </c>
      <c r="I102" s="14" t="s">
        <v>23</v>
      </c>
      <c r="J102" s="90" t="str">
        <f>MID(E102,7,2)-40&amp;"/"&amp;MID(E102,9,2)&amp;"/"&amp;MID(E102,11,2)</f>
        <v>13/04/00</v>
      </c>
      <c r="K102" s="91">
        <f t="shared" ca="1" si="1"/>
        <v>22</v>
      </c>
      <c r="L102" s="14" t="s">
        <v>19</v>
      </c>
      <c r="M102" s="14" t="s">
        <v>1574</v>
      </c>
      <c r="N102" s="95"/>
      <c r="O102" s="93"/>
    </row>
    <row r="103" spans="1:15">
      <c r="A103" s="7">
        <f>ROWS($A$3:A103)</f>
        <v>101</v>
      </c>
      <c r="B103" s="7">
        <f>ROWS($A$3:B103)</f>
        <v>101</v>
      </c>
      <c r="C103" s="14">
        <v>27</v>
      </c>
      <c r="D103" s="74" t="s">
        <v>1575</v>
      </c>
      <c r="E103" s="12" t="s">
        <v>1576</v>
      </c>
      <c r="F103" s="70" t="s">
        <v>1577</v>
      </c>
      <c r="G103" s="11"/>
      <c r="H103" s="14" t="s">
        <v>7</v>
      </c>
      <c r="I103" s="14" t="s">
        <v>50</v>
      </c>
      <c r="J103" s="90" t="str">
        <f>MID(E103,7,2)-40&amp;"/"&amp;MID(E103,9,2)&amp;"/"&amp;MID(E103,11,2)</f>
        <v>22/09/42</v>
      </c>
      <c r="K103" s="91">
        <f t="shared" ca="1" si="1"/>
        <v>80</v>
      </c>
      <c r="L103" s="14" t="s">
        <v>113</v>
      </c>
      <c r="M103" s="92" t="s">
        <v>719</v>
      </c>
      <c r="N103" s="95"/>
      <c r="O103" s="93"/>
    </row>
    <row r="104" spans="1:15">
      <c r="A104" s="7">
        <f>ROWS($A$3:A104)</f>
        <v>102</v>
      </c>
      <c r="B104" s="7">
        <f>ROWS($A$3:B104)</f>
        <v>102</v>
      </c>
      <c r="C104" s="14">
        <v>28</v>
      </c>
      <c r="D104" s="74" t="s">
        <v>1578</v>
      </c>
      <c r="E104" s="12" t="s">
        <v>1579</v>
      </c>
      <c r="F104" s="70" t="s">
        <v>1580</v>
      </c>
      <c r="G104" s="14" t="s">
        <v>17</v>
      </c>
      <c r="H104" s="71"/>
      <c r="I104" s="14" t="s">
        <v>23</v>
      </c>
      <c r="J104" s="90" t="str">
        <f>MID(E104,7,2)&amp;"/"&amp;MID(E104,9,2)&amp;"/"&amp;MID(E104,11,2)</f>
        <v>11/10/76</v>
      </c>
      <c r="K104" s="91">
        <f t="shared" ca="1" si="1"/>
        <v>46</v>
      </c>
      <c r="L104" s="14" t="s">
        <v>24</v>
      </c>
      <c r="M104" s="14" t="s">
        <v>42</v>
      </c>
      <c r="N104" s="95" t="s">
        <v>1581</v>
      </c>
      <c r="O104" s="93">
        <v>11</v>
      </c>
    </row>
    <row r="105" spans="1:15">
      <c r="A105" s="7">
        <f>ROWS($A$3:A105)</f>
        <v>103</v>
      </c>
      <c r="B105" s="7">
        <f>ROWS($A$3:B105)</f>
        <v>103</v>
      </c>
      <c r="C105" s="14"/>
      <c r="D105" s="74"/>
      <c r="E105" s="12" t="s">
        <v>1582</v>
      </c>
      <c r="F105" s="15" t="s">
        <v>1583</v>
      </c>
      <c r="G105" s="11"/>
      <c r="H105" s="14" t="s">
        <v>7</v>
      </c>
      <c r="I105" s="109" t="s">
        <v>1584</v>
      </c>
      <c r="J105" s="90" t="str">
        <f>MID(E105,7,2)-40&amp;"/"&amp;MID(E105,9,2)&amp;"/"&amp;MID(E105,11,2)</f>
        <v>10/10/84</v>
      </c>
      <c r="K105" s="91">
        <f t="shared" ca="1" si="1"/>
        <v>38</v>
      </c>
      <c r="L105" s="14" t="s">
        <v>24</v>
      </c>
      <c r="M105" s="14" t="s">
        <v>42</v>
      </c>
      <c r="N105" s="95"/>
      <c r="O105" s="93"/>
    </row>
    <row r="106" spans="1:15">
      <c r="A106" s="7">
        <f>ROWS($A$3:A106)</f>
        <v>104</v>
      </c>
      <c r="B106" s="7">
        <f>ROWS($A$3:B106)</f>
        <v>104</v>
      </c>
      <c r="C106" s="14"/>
      <c r="D106" s="74"/>
      <c r="E106" s="12" t="s">
        <v>1585</v>
      </c>
      <c r="F106" s="15" t="s">
        <v>1586</v>
      </c>
      <c r="G106" s="14" t="s">
        <v>17</v>
      </c>
      <c r="H106" s="17"/>
      <c r="I106" s="14" t="s">
        <v>23</v>
      </c>
      <c r="J106" s="90" t="str">
        <f>MID(E106,7,2)&amp;"/"&amp;MID(E106,9,2)&amp;"/"&amp;MID(E106,11,2)</f>
        <v>01/04/06</v>
      </c>
      <c r="K106" s="91">
        <f t="shared" ca="1" si="1"/>
        <v>16</v>
      </c>
      <c r="L106" s="14" t="s">
        <v>113</v>
      </c>
      <c r="M106" s="72" t="s">
        <v>751</v>
      </c>
      <c r="N106" s="95"/>
      <c r="O106" s="93"/>
    </row>
    <row r="107" spans="1:15">
      <c r="A107" s="7">
        <f>ROWS($A$3:A107)</f>
        <v>105</v>
      </c>
      <c r="B107" s="7">
        <f>ROWS($A$3:B107)</f>
        <v>105</v>
      </c>
      <c r="C107" s="14"/>
      <c r="D107" s="74"/>
      <c r="E107" s="12" t="s">
        <v>1587</v>
      </c>
      <c r="F107" s="15" t="s">
        <v>1588</v>
      </c>
      <c r="G107" s="14" t="s">
        <v>17</v>
      </c>
      <c r="H107" s="17"/>
      <c r="I107" s="14" t="s">
        <v>23</v>
      </c>
      <c r="J107" s="90" t="str">
        <f>MID(E107,7,2)&amp;"/"&amp;MID(E107,9,2)&amp;"/"&amp;MID(E107,11,2)</f>
        <v>08/02/08</v>
      </c>
      <c r="K107" s="91">
        <f t="shared" ca="1" si="1"/>
        <v>14</v>
      </c>
      <c r="L107" s="14" t="s">
        <v>113</v>
      </c>
      <c r="M107" s="72" t="s">
        <v>751</v>
      </c>
      <c r="N107" s="95"/>
      <c r="O107" s="93"/>
    </row>
    <row r="108" spans="1:15">
      <c r="A108" s="7">
        <f>ROWS($A$3:A108)</f>
        <v>106</v>
      </c>
      <c r="B108" s="7">
        <f>ROWS($A$3:B108)</f>
        <v>106</v>
      </c>
      <c r="C108" s="14"/>
      <c r="D108" s="74"/>
      <c r="E108" s="12" t="s">
        <v>1589</v>
      </c>
      <c r="F108" s="15" t="s">
        <v>1590</v>
      </c>
      <c r="G108" s="14" t="s">
        <v>17</v>
      </c>
      <c r="H108" s="17"/>
      <c r="I108" s="14" t="s">
        <v>50</v>
      </c>
      <c r="J108" s="90" t="str">
        <f>MID(E108,7,2)&amp;"/"&amp;MID(E108,9,2)&amp;"/"&amp;MID(E108,11,2)</f>
        <v>22/08/13</v>
      </c>
      <c r="K108" s="91">
        <f t="shared" ca="1" si="1"/>
        <v>9</v>
      </c>
      <c r="L108" s="72" t="s">
        <v>38</v>
      </c>
      <c r="M108" s="72" t="s">
        <v>751</v>
      </c>
      <c r="N108" s="95"/>
      <c r="O108" s="93"/>
    </row>
    <row r="109" spans="1:15">
      <c r="A109" s="7">
        <f>ROWS($A$3:A109)</f>
        <v>107</v>
      </c>
      <c r="B109" s="7">
        <f>ROWS($A$3:B109)</f>
        <v>107</v>
      </c>
      <c r="C109" s="14">
        <v>29</v>
      </c>
      <c r="D109" s="74" t="s">
        <v>1591</v>
      </c>
      <c r="E109" s="12" t="s">
        <v>1592</v>
      </c>
      <c r="F109" s="70" t="s">
        <v>1593</v>
      </c>
      <c r="G109" s="11"/>
      <c r="H109" s="14" t="s">
        <v>7</v>
      </c>
      <c r="I109" s="14" t="s">
        <v>23</v>
      </c>
      <c r="J109" s="90" t="str">
        <f>MID(E109,7,2)-40&amp;"/"&amp;MID(E109,9,2)&amp;"/"&amp;MID(E109,11,2)</f>
        <v>1/01/51</v>
      </c>
      <c r="K109" s="91">
        <f t="shared" ca="1" si="1"/>
        <v>71</v>
      </c>
      <c r="L109" s="14" t="s">
        <v>113</v>
      </c>
      <c r="M109" s="14" t="s">
        <v>772</v>
      </c>
      <c r="N109" s="95" t="s">
        <v>1184</v>
      </c>
      <c r="O109" s="93"/>
    </row>
    <row r="110" spans="1:15">
      <c r="A110" s="7">
        <f>ROWS($A$3:A110)</f>
        <v>108</v>
      </c>
      <c r="B110" s="7">
        <f>ROWS($A$3:B110)</f>
        <v>108</v>
      </c>
      <c r="C110" s="14">
        <v>30</v>
      </c>
      <c r="D110" s="74" t="s">
        <v>1594</v>
      </c>
      <c r="E110" s="12" t="s">
        <v>1595</v>
      </c>
      <c r="F110" s="70" t="s">
        <v>1596</v>
      </c>
      <c r="G110" s="11"/>
      <c r="H110" s="14" t="s">
        <v>7</v>
      </c>
      <c r="I110" s="14" t="s">
        <v>437</v>
      </c>
      <c r="J110" s="90" t="str">
        <f>MID(E110,7,2)-40&amp;"/"&amp;MID(E110,9,2)&amp;"/"&amp;MID(E110,11,2)</f>
        <v>26/01/69</v>
      </c>
      <c r="K110" s="91">
        <f t="shared" ca="1" si="1"/>
        <v>53</v>
      </c>
      <c r="L110" s="14" t="s">
        <v>24</v>
      </c>
      <c r="M110" s="14" t="s">
        <v>772</v>
      </c>
      <c r="N110" s="95" t="s">
        <v>1597</v>
      </c>
      <c r="O110" s="93"/>
    </row>
    <row r="111" spans="1:15">
      <c r="A111" s="100">
        <f>ROWS($A$3:A111)</f>
        <v>109</v>
      </c>
      <c r="B111" s="100">
        <f>ROWS($A$3:B111)</f>
        <v>109</v>
      </c>
      <c r="C111" s="101"/>
      <c r="D111" s="102"/>
      <c r="E111" s="103" t="s">
        <v>1598</v>
      </c>
      <c r="F111" s="104" t="s">
        <v>1599</v>
      </c>
      <c r="G111" s="101" t="s">
        <v>17</v>
      </c>
      <c r="H111" s="105"/>
      <c r="I111" s="101" t="s">
        <v>23</v>
      </c>
      <c r="J111" s="110" t="str">
        <f>MID(E111,7,2)&amp;"/"&amp;MID(E111,9,2)&amp;"/"&amp;MID(E111,11,2)</f>
        <v>12/02/90</v>
      </c>
      <c r="K111" s="111">
        <f t="shared" ca="1" si="1"/>
        <v>32</v>
      </c>
      <c r="L111" s="101" t="s">
        <v>19</v>
      </c>
      <c r="M111" s="101" t="s">
        <v>74</v>
      </c>
      <c r="N111" s="112"/>
      <c r="O111" s="113"/>
    </row>
    <row r="112" spans="1:15">
      <c r="A112" s="7">
        <f>ROWS($A$3:A112)</f>
        <v>110</v>
      </c>
      <c r="B112" s="7">
        <f>ROWS($A$3:B112)</f>
        <v>110</v>
      </c>
      <c r="C112" s="14"/>
      <c r="D112" s="74"/>
      <c r="E112" s="12" t="s">
        <v>1600</v>
      </c>
      <c r="F112" s="15" t="s">
        <v>1601</v>
      </c>
      <c r="G112" s="14" t="s">
        <v>17</v>
      </c>
      <c r="H112" s="17"/>
      <c r="I112" s="14" t="s">
        <v>23</v>
      </c>
      <c r="J112" s="90" t="str">
        <f>MID(E112,7,2)&amp;"/"&amp;MID(E112,9,2)&amp;"/"&amp;MID(E112,11,2)</f>
        <v>28/05/96</v>
      </c>
      <c r="K112" s="91">
        <f t="shared" ca="1" si="1"/>
        <v>26</v>
      </c>
      <c r="L112" s="14" t="s">
        <v>19</v>
      </c>
      <c r="M112" s="14" t="s">
        <v>74</v>
      </c>
      <c r="N112" s="95"/>
      <c r="O112" s="93"/>
    </row>
    <row r="113" spans="1:15">
      <c r="A113" s="7">
        <f>ROWS($A$3:A113)</f>
        <v>111</v>
      </c>
      <c r="B113" s="7">
        <f>ROWS($A$3:B113)</f>
        <v>111</v>
      </c>
      <c r="C113" s="14"/>
      <c r="D113" s="74"/>
      <c r="E113" s="12" t="s">
        <v>1602</v>
      </c>
      <c r="F113" s="15" t="s">
        <v>1603</v>
      </c>
      <c r="G113" s="14" t="s">
        <v>17</v>
      </c>
      <c r="H113" s="17"/>
      <c r="I113" s="14" t="s">
        <v>23</v>
      </c>
      <c r="J113" s="90" t="str">
        <f>MID(E113,7,2)&amp;"/"&amp;MID(E113,9,2)&amp;"/"&amp;MID(E113,11,2)</f>
        <v>06/04/00</v>
      </c>
      <c r="K113" s="91">
        <f t="shared" ca="1" si="1"/>
        <v>22</v>
      </c>
      <c r="L113" s="14" t="s">
        <v>19</v>
      </c>
      <c r="M113" s="72" t="s">
        <v>751</v>
      </c>
      <c r="N113" s="95"/>
      <c r="O113" s="93"/>
    </row>
    <row r="114" spans="1:15">
      <c r="A114" s="7">
        <f>ROWS($A$3:A114)</f>
        <v>112</v>
      </c>
      <c r="B114" s="7">
        <f>ROWS($A$3:B114)</f>
        <v>112</v>
      </c>
      <c r="C114" s="14"/>
      <c r="D114" s="74"/>
      <c r="E114" s="12" t="s">
        <v>1604</v>
      </c>
      <c r="F114" s="15" t="s">
        <v>1605</v>
      </c>
      <c r="G114" s="11"/>
      <c r="H114" s="14" t="s">
        <v>7</v>
      </c>
      <c r="I114" s="14" t="s">
        <v>23</v>
      </c>
      <c r="J114" s="90" t="str">
        <f>MID(E114,7,2)-40&amp;"/"&amp;MID(E114,9,2)&amp;"/"&amp;MID(E114,11,2)</f>
        <v>3/01/07</v>
      </c>
      <c r="K114" s="91">
        <f t="shared" ca="1" si="1"/>
        <v>15</v>
      </c>
      <c r="L114" s="92" t="s">
        <v>24</v>
      </c>
      <c r="M114" s="72" t="s">
        <v>751</v>
      </c>
      <c r="N114" s="95"/>
      <c r="O114" s="93"/>
    </row>
    <row r="115" spans="1:15">
      <c r="A115" s="7">
        <f>ROWS($A$3:A115)</f>
        <v>113</v>
      </c>
      <c r="B115" s="7">
        <f>ROWS($A$3:B115)</f>
        <v>113</v>
      </c>
      <c r="C115" s="14">
        <v>31</v>
      </c>
      <c r="D115" s="74" t="s">
        <v>1606</v>
      </c>
      <c r="E115" s="12" t="s">
        <v>1607</v>
      </c>
      <c r="F115" s="70" t="s">
        <v>1608</v>
      </c>
      <c r="G115" s="14" t="s">
        <v>17</v>
      </c>
      <c r="H115" s="71"/>
      <c r="I115" s="14" t="s">
        <v>23</v>
      </c>
      <c r="J115" s="90" t="str">
        <f>MID(E115,7,2)&amp;"/"&amp;MID(E115,9,2)&amp;"/"&amp;MID(E115,11,2)</f>
        <v>19/01/56</v>
      </c>
      <c r="K115" s="91">
        <f t="shared" ca="1" si="1"/>
        <v>66</v>
      </c>
      <c r="L115" s="14" t="s">
        <v>19</v>
      </c>
      <c r="M115" s="14" t="s">
        <v>772</v>
      </c>
      <c r="N115" s="95" t="s">
        <v>1609</v>
      </c>
      <c r="O115" s="93"/>
    </row>
    <row r="116" spans="1:15">
      <c r="A116" s="7">
        <f>ROWS($A$3:A116)</f>
        <v>114</v>
      </c>
      <c r="B116" s="7">
        <f>ROWS($A$3:B116)</f>
        <v>114</v>
      </c>
      <c r="C116" s="14"/>
      <c r="D116" s="74"/>
      <c r="E116" s="12" t="s">
        <v>1610</v>
      </c>
      <c r="F116" s="15" t="s">
        <v>1611</v>
      </c>
      <c r="G116" s="11"/>
      <c r="H116" s="14" t="s">
        <v>7</v>
      </c>
      <c r="I116" s="14" t="s">
        <v>1612</v>
      </c>
      <c r="J116" s="90" t="str">
        <f>MID(E116,7,2)-40&amp;"/"&amp;MID(E116,9,2)&amp;"/"&amp;MID(E116,11,2)</f>
        <v>18/09/75</v>
      </c>
      <c r="K116" s="91">
        <f t="shared" ca="1" si="1"/>
        <v>47</v>
      </c>
      <c r="L116" s="14" t="s">
        <v>19</v>
      </c>
      <c r="M116" s="14" t="s">
        <v>772</v>
      </c>
      <c r="N116" s="95"/>
      <c r="O116" s="93"/>
    </row>
    <row r="117" spans="1:15">
      <c r="A117" s="7">
        <f>ROWS($A$3:A117)</f>
        <v>115</v>
      </c>
      <c r="B117" s="7">
        <f>ROWS($A$3:B117)</f>
        <v>115</v>
      </c>
      <c r="C117" s="14"/>
      <c r="D117" s="74"/>
      <c r="E117" s="12" t="s">
        <v>1613</v>
      </c>
      <c r="F117" s="15" t="s">
        <v>1614</v>
      </c>
      <c r="G117" s="14" t="s">
        <v>17</v>
      </c>
      <c r="H117" s="17"/>
      <c r="I117" s="14" t="s">
        <v>191</v>
      </c>
      <c r="J117" s="90" t="str">
        <f>MID(E117,7,2)&amp;"/"&amp;MID(E117,9,2)&amp;"/"&amp;MID(E117,11,2)</f>
        <v>09/10/00</v>
      </c>
      <c r="K117" s="91">
        <f t="shared" ca="1" si="1"/>
        <v>22</v>
      </c>
      <c r="L117" s="14" t="s">
        <v>19</v>
      </c>
      <c r="M117" s="14" t="s">
        <v>42</v>
      </c>
      <c r="N117" s="95"/>
      <c r="O117" s="93"/>
    </row>
    <row r="118" spans="1:15">
      <c r="A118" s="7">
        <f>ROWS($A$3:A118)</f>
        <v>116</v>
      </c>
      <c r="B118" s="7">
        <f>ROWS($A$3:B118)</f>
        <v>116</v>
      </c>
      <c r="C118" s="92">
        <v>32</v>
      </c>
      <c r="D118" s="74" t="s">
        <v>1615</v>
      </c>
      <c r="E118" s="12" t="s">
        <v>1616</v>
      </c>
      <c r="F118" s="70" t="s">
        <v>1617</v>
      </c>
      <c r="G118" s="14" t="s">
        <v>17</v>
      </c>
      <c r="H118" s="71"/>
      <c r="I118" s="14" t="s">
        <v>23</v>
      </c>
      <c r="J118" s="90" t="str">
        <f>MID(E118,7,2)&amp;"/"&amp;MID(E118,9,2)&amp;"/"&amp;MID(E118,11,2)</f>
        <v>03/04/62</v>
      </c>
      <c r="K118" s="91">
        <f t="shared" ca="1" si="1"/>
        <v>60</v>
      </c>
      <c r="L118" s="14" t="s">
        <v>24</v>
      </c>
      <c r="M118" s="14" t="s">
        <v>42</v>
      </c>
      <c r="N118" s="95" t="s">
        <v>1184</v>
      </c>
      <c r="O118" s="93"/>
    </row>
    <row r="119" spans="1:15">
      <c r="A119" s="7">
        <f>ROWS($A$3:A119)</f>
        <v>117</v>
      </c>
      <c r="B119" s="7">
        <f>ROWS($A$3:B119)</f>
        <v>117</v>
      </c>
      <c r="C119" s="92"/>
      <c r="D119" s="106"/>
      <c r="E119" s="12" t="s">
        <v>1618</v>
      </c>
      <c r="F119" s="15" t="s">
        <v>1619</v>
      </c>
      <c r="G119" s="11"/>
      <c r="H119" s="14" t="s">
        <v>7</v>
      </c>
      <c r="I119" s="14" t="s">
        <v>437</v>
      </c>
      <c r="J119" s="90" t="str">
        <f>MID(E119,7,2)-40&amp;"/"&amp;MID(E119,9,2)&amp;"/"&amp;MID(E119,11,2)</f>
        <v>10/10/64</v>
      </c>
      <c r="K119" s="91">
        <f t="shared" ca="1" si="1"/>
        <v>58</v>
      </c>
      <c r="L119" s="14" t="s">
        <v>24</v>
      </c>
      <c r="M119" s="14" t="s">
        <v>42</v>
      </c>
      <c r="N119" s="95"/>
      <c r="O119" s="93"/>
    </row>
    <row r="120" spans="1:15">
      <c r="A120" s="7">
        <f>ROWS($A$3:A120)</f>
        <v>118</v>
      </c>
      <c r="B120" s="7">
        <f>ROWS($A$3:B120)</f>
        <v>118</v>
      </c>
      <c r="C120" s="92"/>
      <c r="D120" s="106"/>
      <c r="E120" s="12" t="s">
        <v>1620</v>
      </c>
      <c r="F120" s="15" t="s">
        <v>1621</v>
      </c>
      <c r="G120" s="14" t="s">
        <v>17</v>
      </c>
      <c r="H120" s="17"/>
      <c r="I120" s="14" t="s">
        <v>50</v>
      </c>
      <c r="J120" s="90" t="str">
        <f>MID(E120,7,2)&amp;"/"&amp;MID(E120,9,2)&amp;"/"&amp;MID(E120,11,2)</f>
        <v>27/11/92</v>
      </c>
      <c r="K120" s="91">
        <f t="shared" ca="1" si="1"/>
        <v>30</v>
      </c>
      <c r="L120" s="14" t="s">
        <v>19</v>
      </c>
      <c r="M120" s="14" t="s">
        <v>42</v>
      </c>
      <c r="N120" s="95"/>
      <c r="O120" s="93"/>
    </row>
    <row r="121" spans="1:15">
      <c r="A121" s="7">
        <f>ROWS($A$3:A121)</f>
        <v>119</v>
      </c>
      <c r="B121" s="7">
        <f>ROWS($A$3:B121)</f>
        <v>119</v>
      </c>
      <c r="C121" s="92"/>
      <c r="D121" s="106"/>
      <c r="E121" s="12" t="s">
        <v>1622</v>
      </c>
      <c r="F121" s="15" t="s">
        <v>1623</v>
      </c>
      <c r="G121" s="14" t="s">
        <v>17</v>
      </c>
      <c r="H121" s="17"/>
      <c r="I121" s="14" t="s">
        <v>50</v>
      </c>
      <c r="J121" s="90" t="str">
        <f>MID(E121,7,2)&amp;"/"&amp;MID(E121,9,2)&amp;"/"&amp;MID(E121,11,2)</f>
        <v>19/08/94</v>
      </c>
      <c r="K121" s="91">
        <f t="shared" ca="1" si="1"/>
        <v>28</v>
      </c>
      <c r="L121" s="14" t="s">
        <v>19</v>
      </c>
      <c r="M121" s="14" t="s">
        <v>42</v>
      </c>
      <c r="N121" s="95"/>
      <c r="O121" s="93"/>
    </row>
    <row r="122" spans="1:15">
      <c r="A122" s="7">
        <f>ROWS($A$3:A122)</f>
        <v>120</v>
      </c>
      <c r="B122" s="7">
        <f>ROWS($A$3:B122)</f>
        <v>120</v>
      </c>
      <c r="C122" s="92">
        <v>33</v>
      </c>
      <c r="D122" s="74" t="s">
        <v>1624</v>
      </c>
      <c r="E122" s="12" t="s">
        <v>1625</v>
      </c>
      <c r="F122" s="70" t="s">
        <v>1626</v>
      </c>
      <c r="G122" s="14" t="s">
        <v>17</v>
      </c>
      <c r="H122" s="71"/>
      <c r="I122" s="14" t="s">
        <v>23</v>
      </c>
      <c r="J122" s="90" t="str">
        <f>MID(E122,7,2)&amp;"/"&amp;MID(E122,9,2)&amp;"/"&amp;MID(E122,11,2)</f>
        <v>05/11/89</v>
      </c>
      <c r="K122" s="91">
        <f t="shared" ca="1" si="1"/>
        <v>33</v>
      </c>
      <c r="L122" s="14" t="s">
        <v>24</v>
      </c>
      <c r="M122" s="14" t="s">
        <v>42</v>
      </c>
      <c r="N122" s="95" t="s">
        <v>1627</v>
      </c>
      <c r="O122" s="93"/>
    </row>
    <row r="123" spans="1:15">
      <c r="A123" s="7">
        <f>ROWS($A$3:A123)</f>
        <v>121</v>
      </c>
      <c r="B123" s="7">
        <f>ROWS($A$3:B123)</f>
        <v>121</v>
      </c>
      <c r="C123" s="92"/>
      <c r="D123" s="106"/>
      <c r="E123" s="12" t="s">
        <v>1628</v>
      </c>
      <c r="F123" s="15" t="s">
        <v>1629</v>
      </c>
      <c r="G123" s="11"/>
      <c r="H123" s="14" t="s">
        <v>7</v>
      </c>
      <c r="I123" s="14" t="s">
        <v>23</v>
      </c>
      <c r="J123" s="90" t="str">
        <f>MID(E123,7,2)-40&amp;"/"&amp;MID(E123,9,2)&amp;"/"&amp;MID(E123,11,2)</f>
        <v>4/08/92</v>
      </c>
      <c r="K123" s="91">
        <f t="shared" ca="1" si="1"/>
        <v>30</v>
      </c>
      <c r="L123" s="14" t="s">
        <v>19</v>
      </c>
      <c r="M123" s="14" t="s">
        <v>42</v>
      </c>
      <c r="N123" s="95"/>
      <c r="O123" s="114"/>
    </row>
    <row r="124" spans="1:15">
      <c r="A124" s="7">
        <f>ROWS($A$3:A124)</f>
        <v>122</v>
      </c>
      <c r="B124" s="7">
        <f>ROWS($A$3:B124)</f>
        <v>122</v>
      </c>
      <c r="C124" s="92"/>
      <c r="D124" s="106"/>
      <c r="E124" s="12" t="s">
        <v>1630</v>
      </c>
      <c r="F124" s="15" t="s">
        <v>1631</v>
      </c>
      <c r="G124" s="11"/>
      <c r="H124" s="14" t="s">
        <v>7</v>
      </c>
      <c r="I124" s="14" t="s">
        <v>23</v>
      </c>
      <c r="J124" s="90" t="str">
        <f>MID(E124,7,2)-40&amp;"/"&amp;MID(E124,9,2)&amp;"/"&amp;MID(E124,11,2)</f>
        <v>27/10/11</v>
      </c>
      <c r="K124" s="91">
        <f t="shared" ca="1" si="1"/>
        <v>11</v>
      </c>
      <c r="L124" s="72" t="s">
        <v>38</v>
      </c>
      <c r="M124" s="72" t="s">
        <v>751</v>
      </c>
      <c r="N124" s="95"/>
      <c r="O124" s="93"/>
    </row>
    <row r="125" spans="1:15">
      <c r="A125" s="7">
        <f>ROWS($A$3:A125)</f>
        <v>123</v>
      </c>
      <c r="B125" s="7">
        <f>ROWS($A$3:B125)</f>
        <v>123</v>
      </c>
      <c r="C125" s="92"/>
      <c r="D125" s="106"/>
      <c r="E125" s="12" t="s">
        <v>1632</v>
      </c>
      <c r="F125" s="15" t="s">
        <v>1633</v>
      </c>
      <c r="G125" s="11"/>
      <c r="H125" s="14" t="s">
        <v>7</v>
      </c>
      <c r="I125" s="14" t="s">
        <v>23</v>
      </c>
      <c r="J125" s="90" t="str">
        <f>MID(E125,7,2)-40&amp;"/"&amp;MID(E125,9,2)&amp;"/"&amp;MID(E125,11,2)</f>
        <v>17/03/15</v>
      </c>
      <c r="K125" s="91">
        <f t="shared" ca="1" si="1"/>
        <v>7</v>
      </c>
      <c r="L125" s="72" t="s">
        <v>38</v>
      </c>
      <c r="M125" s="14" t="s">
        <v>798</v>
      </c>
      <c r="N125" s="95"/>
      <c r="O125" s="93"/>
    </row>
    <row r="126" spans="1:15">
      <c r="A126" s="7">
        <f>ROWS($A$3:A126)</f>
        <v>124</v>
      </c>
      <c r="B126" s="7">
        <f>ROWS($A$3:B126)</f>
        <v>124</v>
      </c>
      <c r="C126" s="92"/>
      <c r="D126" s="106"/>
      <c r="E126" s="107" t="s">
        <v>1634</v>
      </c>
      <c r="F126" s="15" t="s">
        <v>1635</v>
      </c>
      <c r="G126" s="14" t="s">
        <v>17</v>
      </c>
      <c r="H126" s="17"/>
      <c r="I126" s="14" t="s">
        <v>23</v>
      </c>
      <c r="J126" s="90" t="str">
        <f>MID(E126,7,2)&amp;"/"&amp;MID(E126,9,2)&amp;"/"&amp;MID(E126,11,2)</f>
        <v>08/11/16</v>
      </c>
      <c r="K126" s="91">
        <f t="shared" ca="1" si="1"/>
        <v>6</v>
      </c>
      <c r="L126" s="94" t="s">
        <v>51</v>
      </c>
      <c r="M126" s="14" t="s">
        <v>798</v>
      </c>
      <c r="N126" s="95"/>
      <c r="O126" s="93"/>
    </row>
    <row r="127" spans="1:15">
      <c r="A127" s="7">
        <f>ROWS($A$3:A127)</f>
        <v>125</v>
      </c>
      <c r="B127" s="7">
        <f>ROWS($A$3:B127)</f>
        <v>125</v>
      </c>
      <c r="C127" s="14">
        <v>34</v>
      </c>
      <c r="D127" s="74" t="s">
        <v>1636</v>
      </c>
      <c r="E127" s="12" t="s">
        <v>1637</v>
      </c>
      <c r="F127" s="70" t="s">
        <v>1638</v>
      </c>
      <c r="G127" s="11"/>
      <c r="H127" s="14" t="s">
        <v>7</v>
      </c>
      <c r="I127" s="14" t="s">
        <v>1639</v>
      </c>
      <c r="J127" s="90" t="str">
        <f>MID(E127,7,2)-40&amp;"/"&amp;MID(E127,9,2)&amp;"/"&amp;MID(E127,11,2)</f>
        <v>8/01/54</v>
      </c>
      <c r="K127" s="91">
        <f t="shared" ca="1" si="1"/>
        <v>68</v>
      </c>
      <c r="L127" s="14" t="s">
        <v>113</v>
      </c>
      <c r="M127" s="14" t="s">
        <v>772</v>
      </c>
      <c r="N127" s="95"/>
      <c r="O127" s="93"/>
    </row>
    <row r="128" spans="1:15">
      <c r="A128" s="7">
        <f>ROWS($A$3:A128)</f>
        <v>126</v>
      </c>
      <c r="B128" s="7">
        <f>ROWS($A$3:B128)</f>
        <v>126</v>
      </c>
      <c r="C128" s="14">
        <v>35</v>
      </c>
      <c r="D128" s="74" t="s">
        <v>1640</v>
      </c>
      <c r="E128" s="12" t="s">
        <v>1641</v>
      </c>
      <c r="F128" s="108" t="s">
        <v>1642</v>
      </c>
      <c r="G128" s="14" t="s">
        <v>17</v>
      </c>
      <c r="H128" s="71"/>
      <c r="I128" s="14" t="s">
        <v>1643</v>
      </c>
      <c r="J128" s="90" t="str">
        <f>MID(E128,7,2)&amp;"/"&amp;MID(E128,9,2)&amp;"/"&amp;MID(E128,11,2)</f>
        <v>27/03/87</v>
      </c>
      <c r="K128" s="91">
        <f t="shared" ca="1" si="1"/>
        <v>35</v>
      </c>
      <c r="L128" s="14" t="s">
        <v>19</v>
      </c>
      <c r="M128" s="14" t="s">
        <v>42</v>
      </c>
      <c r="N128" s="95" t="s">
        <v>1644</v>
      </c>
      <c r="O128" s="93"/>
    </row>
    <row r="129" spans="1:15">
      <c r="A129" s="7">
        <f>ROWS($A$3:A129)</f>
        <v>127</v>
      </c>
      <c r="B129" s="7">
        <f>ROWS($A$3:B129)</f>
        <v>127</v>
      </c>
      <c r="C129" s="14"/>
      <c r="D129" s="74"/>
      <c r="E129" s="12" t="s">
        <v>1645</v>
      </c>
      <c r="F129" s="15" t="s">
        <v>1646</v>
      </c>
      <c r="G129" s="11"/>
      <c r="H129" s="14" t="s">
        <v>7</v>
      </c>
      <c r="I129" s="14" t="s">
        <v>23</v>
      </c>
      <c r="J129" s="90" t="str">
        <f>MID(E129,7,2)-40&amp;"/"&amp;MID(E129,9,2)&amp;"/"&amp;MID(E129,11,2)</f>
        <v>11/02/89</v>
      </c>
      <c r="K129" s="91">
        <f t="shared" ca="1" si="1"/>
        <v>33</v>
      </c>
      <c r="L129" s="14" t="s">
        <v>98</v>
      </c>
      <c r="M129" s="14" t="s">
        <v>42</v>
      </c>
      <c r="N129" s="95"/>
      <c r="O129" s="93"/>
    </row>
    <row r="130" spans="1:15">
      <c r="A130" s="7">
        <f>ROWS($A$3:A130)</f>
        <v>128</v>
      </c>
      <c r="B130" s="7">
        <f>ROWS($A$3:B130)</f>
        <v>128</v>
      </c>
      <c r="C130" s="14">
        <v>36</v>
      </c>
      <c r="D130" s="74" t="s">
        <v>1647</v>
      </c>
      <c r="E130" s="12" t="s">
        <v>1648</v>
      </c>
      <c r="F130" s="70" t="s">
        <v>1649</v>
      </c>
      <c r="G130" s="14" t="s">
        <v>17</v>
      </c>
      <c r="H130" s="71"/>
      <c r="I130" s="14" t="s">
        <v>50</v>
      </c>
      <c r="J130" s="90" t="str">
        <f>MID(E130,7,2)&amp;"/"&amp;MID(E130,9,2)&amp;"/"&amp;MID(E130,11,2)</f>
        <v>25/05/55</v>
      </c>
      <c r="K130" s="91">
        <f t="shared" ca="1" si="1"/>
        <v>67</v>
      </c>
      <c r="L130" s="14" t="s">
        <v>24</v>
      </c>
      <c r="M130" s="14" t="s">
        <v>42</v>
      </c>
      <c r="N130" s="95"/>
      <c r="O130" s="93" t="s">
        <v>78</v>
      </c>
    </row>
    <row r="131" spans="1:15">
      <c r="A131" s="7">
        <f>ROWS($A$3:A131)</f>
        <v>129</v>
      </c>
      <c r="B131" s="7">
        <f>ROWS($A$3:B131)</f>
        <v>129</v>
      </c>
      <c r="C131" s="14"/>
      <c r="D131" s="74"/>
      <c r="E131" s="12" t="s">
        <v>1650</v>
      </c>
      <c r="F131" s="15" t="s">
        <v>1651</v>
      </c>
      <c r="G131" s="11"/>
      <c r="H131" s="14" t="s">
        <v>7</v>
      </c>
      <c r="I131" s="14" t="s">
        <v>1004</v>
      </c>
      <c r="J131" s="90" t="str">
        <f>MID(E131,7,2)-40&amp;"/"&amp;MID(E131,9,2)&amp;"/"&amp;MID(E131,11,2)</f>
        <v>17/07/54</v>
      </c>
      <c r="K131" s="91">
        <f t="shared" ref="K131:K146" ca="1" si="2">ROUNDDOWN(YEARFRAC(J131,TODAY(),1),0)</f>
        <v>68</v>
      </c>
      <c r="L131" s="14" t="s">
        <v>98</v>
      </c>
      <c r="M131" s="14" t="s">
        <v>1416</v>
      </c>
      <c r="N131" s="95"/>
      <c r="O131" s="93"/>
    </row>
    <row r="132" spans="1:15">
      <c r="A132" s="7">
        <f>ROWS($A$3:A132)</f>
        <v>130</v>
      </c>
      <c r="B132" s="7">
        <f>ROWS($A$3:B132)</f>
        <v>130</v>
      </c>
      <c r="C132" s="14"/>
      <c r="D132" s="74"/>
      <c r="E132" s="12" t="s">
        <v>1652</v>
      </c>
      <c r="F132" s="15" t="s">
        <v>1653</v>
      </c>
      <c r="G132" s="14" t="s">
        <v>17</v>
      </c>
      <c r="H132" s="17"/>
      <c r="I132" s="14" t="s">
        <v>23</v>
      </c>
      <c r="J132" s="90" t="str">
        <f>MID(E132,7,2)&amp;"/"&amp;MID(E132,9,2)&amp;"/"&amp;MID(E132,11,2)</f>
        <v>24/09/94</v>
      </c>
      <c r="K132" s="91">
        <f t="shared" ca="1" si="2"/>
        <v>28</v>
      </c>
      <c r="L132" s="72" t="s">
        <v>82</v>
      </c>
      <c r="M132" s="14" t="s">
        <v>74</v>
      </c>
      <c r="N132" s="95"/>
      <c r="O132" s="93"/>
    </row>
    <row r="133" spans="1:15">
      <c r="A133" s="7">
        <f>ROWS($A$3:A133)</f>
        <v>131</v>
      </c>
      <c r="B133" s="7">
        <f>ROWS($A$3:B133)</f>
        <v>131</v>
      </c>
      <c r="C133" s="14">
        <v>37</v>
      </c>
      <c r="D133" s="74" t="s">
        <v>1654</v>
      </c>
      <c r="E133" s="12" t="s">
        <v>1655</v>
      </c>
      <c r="F133" s="70" t="s">
        <v>1656</v>
      </c>
      <c r="G133" s="14" t="s">
        <v>17</v>
      </c>
      <c r="H133" s="71"/>
      <c r="I133" s="14" t="s">
        <v>1657</v>
      </c>
      <c r="J133" s="90" t="str">
        <f>MID(E133,7,2)&amp;"/"&amp;MID(E133,9,2)&amp;"/"&amp;MID(E133,11,2)</f>
        <v>07/04/79</v>
      </c>
      <c r="K133" s="91">
        <f t="shared" ca="1" si="2"/>
        <v>43</v>
      </c>
      <c r="L133" s="14" t="s">
        <v>19</v>
      </c>
      <c r="M133" s="14" t="s">
        <v>772</v>
      </c>
      <c r="N133" s="95"/>
      <c r="O133" s="93" t="s">
        <v>78</v>
      </c>
    </row>
    <row r="134" spans="1:15">
      <c r="A134" s="7">
        <f>ROWS($A$3:A134)</f>
        <v>132</v>
      </c>
      <c r="B134" s="7">
        <f>ROWS($A$3:B134)</f>
        <v>132</v>
      </c>
      <c r="C134" s="14"/>
      <c r="D134" s="74"/>
      <c r="E134" s="12" t="s">
        <v>1658</v>
      </c>
      <c r="F134" s="15" t="s">
        <v>1659</v>
      </c>
      <c r="G134" s="11"/>
      <c r="H134" s="14" t="s">
        <v>7</v>
      </c>
      <c r="I134" s="14" t="s">
        <v>50</v>
      </c>
      <c r="J134" s="90" t="str">
        <f>MID(E134,7,2)-40&amp;"/"&amp;MID(E134,9,2)&amp;"/"&amp;MID(E134,11,2)</f>
        <v>23/03/81</v>
      </c>
      <c r="K134" s="91">
        <f t="shared" ca="1" si="2"/>
        <v>41</v>
      </c>
      <c r="L134" s="14" t="s">
        <v>98</v>
      </c>
      <c r="M134" s="14" t="s">
        <v>78</v>
      </c>
      <c r="N134" s="95"/>
      <c r="O134" s="93"/>
    </row>
    <row r="135" spans="1:15">
      <c r="A135" s="7">
        <f>ROWS($A$3:A135)</f>
        <v>133</v>
      </c>
      <c r="B135" s="7">
        <f>ROWS($A$3:B135)</f>
        <v>133</v>
      </c>
      <c r="C135" s="14"/>
      <c r="D135" s="74"/>
      <c r="E135" s="12" t="s">
        <v>1660</v>
      </c>
      <c r="F135" s="15" t="s">
        <v>1661</v>
      </c>
      <c r="G135" s="14" t="s">
        <v>17</v>
      </c>
      <c r="H135" s="17"/>
      <c r="I135" s="14" t="s">
        <v>50</v>
      </c>
      <c r="J135" s="90" t="str">
        <f>MID(E135,7,2)&amp;"/"&amp;MID(E135,9,2)&amp;"/"&amp;MID(E135,11,2)</f>
        <v>06/10/10</v>
      </c>
      <c r="K135" s="91">
        <f t="shared" ca="1" si="2"/>
        <v>12</v>
      </c>
      <c r="L135" s="72" t="s">
        <v>38</v>
      </c>
      <c r="M135" s="72" t="s">
        <v>751</v>
      </c>
      <c r="N135" s="95"/>
      <c r="O135" s="93"/>
    </row>
    <row r="136" spans="1:15">
      <c r="A136" s="7">
        <f>ROWS($A$3:A136)</f>
        <v>134</v>
      </c>
      <c r="B136" s="7">
        <f>ROWS($A$3:B136)</f>
        <v>134</v>
      </c>
      <c r="C136" s="14"/>
      <c r="D136" s="74"/>
      <c r="E136" s="12" t="s">
        <v>1662</v>
      </c>
      <c r="F136" s="15" t="s">
        <v>1663</v>
      </c>
      <c r="G136" s="11"/>
      <c r="H136" s="14" t="s">
        <v>7</v>
      </c>
      <c r="I136" s="14" t="s">
        <v>656</v>
      </c>
      <c r="J136" s="90" t="str">
        <f>MID(E136,7,2)-40&amp;"/"&amp;MID(E136,9,2)&amp;"/"&amp;MID(E136,11,2)</f>
        <v>20/02/16</v>
      </c>
      <c r="K136" s="91">
        <f t="shared" ca="1" si="2"/>
        <v>6</v>
      </c>
      <c r="L136" s="94" t="s">
        <v>51</v>
      </c>
      <c r="M136" s="14" t="s">
        <v>798</v>
      </c>
      <c r="N136" s="95"/>
      <c r="O136" s="93"/>
    </row>
    <row r="137" spans="1:15">
      <c r="A137" s="7">
        <f>ROWS($A$3:A137)</f>
        <v>135</v>
      </c>
      <c r="B137" s="7">
        <f>ROWS($A$3:B137)</f>
        <v>135</v>
      </c>
      <c r="C137" s="14">
        <v>38</v>
      </c>
      <c r="D137" s="74" t="s">
        <v>1664</v>
      </c>
      <c r="E137" s="12" t="s">
        <v>1665</v>
      </c>
      <c r="F137" s="86" t="s">
        <v>1666</v>
      </c>
      <c r="G137" s="11"/>
      <c r="H137" s="14" t="s">
        <v>7</v>
      </c>
      <c r="I137" s="14" t="s">
        <v>23</v>
      </c>
      <c r="J137" s="90" t="str">
        <f>MID(E137,7,2)-40&amp;"/"&amp;MID(E137,9,2)&amp;"/"&amp;MID(E137,11,2)</f>
        <v>5/07/92</v>
      </c>
      <c r="K137" s="91">
        <f t="shared" ca="1" si="2"/>
        <v>30</v>
      </c>
      <c r="L137" s="72" t="s">
        <v>82</v>
      </c>
      <c r="M137" s="14" t="s">
        <v>1517</v>
      </c>
      <c r="N137" s="95"/>
      <c r="O137" s="93" t="s">
        <v>78</v>
      </c>
    </row>
    <row r="138" spans="1:15">
      <c r="A138" s="7">
        <f>ROWS($A$3:A138)</f>
        <v>136</v>
      </c>
      <c r="B138" s="7">
        <f>ROWS($A$3:B138)</f>
        <v>136</v>
      </c>
      <c r="C138" s="14">
        <v>39</v>
      </c>
      <c r="D138" s="74" t="s">
        <v>1667</v>
      </c>
      <c r="E138" s="12" t="s">
        <v>1668</v>
      </c>
      <c r="F138" s="70" t="s">
        <v>1669</v>
      </c>
      <c r="G138" s="14" t="s">
        <v>17</v>
      </c>
      <c r="H138" s="71"/>
      <c r="I138" s="14" t="s">
        <v>23</v>
      </c>
      <c r="J138" s="90" t="str">
        <f>MID(E138,7,2)&amp;"/"&amp;MID(E138,9,2)&amp;"/"&amp;MID(E138,11,2)</f>
        <v>12/04/82</v>
      </c>
      <c r="K138" s="91">
        <f t="shared" ca="1" si="2"/>
        <v>40</v>
      </c>
      <c r="L138" s="14" t="s">
        <v>19</v>
      </c>
      <c r="M138" s="14" t="s">
        <v>42</v>
      </c>
      <c r="N138" s="95"/>
      <c r="O138" s="93"/>
    </row>
    <row r="139" spans="1:15">
      <c r="A139" s="7">
        <f>ROWS($A$3:A139)</f>
        <v>137</v>
      </c>
      <c r="B139" s="7">
        <f>ROWS($A$3:B139)</f>
        <v>137</v>
      </c>
      <c r="C139" s="14"/>
      <c r="D139" s="74"/>
      <c r="E139" s="12" t="s">
        <v>1670</v>
      </c>
      <c r="F139" s="15" t="s">
        <v>1671</v>
      </c>
      <c r="G139" s="11"/>
      <c r="H139" s="14" t="s">
        <v>7</v>
      </c>
      <c r="I139" s="14" t="s">
        <v>437</v>
      </c>
      <c r="J139" s="90" t="str">
        <f>MID(E139,7,2)-40&amp;"/"&amp;MID(E139,9,2)&amp;"/"&amp;MID(E139,11,2)</f>
        <v>28/01/88</v>
      </c>
      <c r="K139" s="91">
        <f t="shared" ca="1" si="2"/>
        <v>34</v>
      </c>
      <c r="L139" s="14" t="s">
        <v>19</v>
      </c>
      <c r="M139" s="14" t="s">
        <v>42</v>
      </c>
      <c r="N139" s="95"/>
      <c r="O139" s="93"/>
    </row>
    <row r="140" spans="1:15">
      <c r="A140" s="7">
        <f>ROWS($A$3:A140)</f>
        <v>138</v>
      </c>
      <c r="B140" s="7">
        <f>ROWS($A$3:B140)</f>
        <v>138</v>
      </c>
      <c r="C140" s="14"/>
      <c r="D140" s="74"/>
      <c r="E140" s="12" t="s">
        <v>1672</v>
      </c>
      <c r="F140" s="115" t="s">
        <v>1673</v>
      </c>
      <c r="G140" s="14" t="s">
        <v>17</v>
      </c>
      <c r="H140" s="17"/>
      <c r="I140" s="14" t="s">
        <v>50</v>
      </c>
      <c r="J140" s="90" t="str">
        <f>MID(E140,7,2)&amp;"/"&amp;MID(E140,9,2)&amp;"/"&amp;MID(E140,11,2)</f>
        <v>27/11/09</v>
      </c>
      <c r="K140" s="91">
        <f t="shared" ca="1" si="2"/>
        <v>13</v>
      </c>
      <c r="L140" s="72" t="s">
        <v>38</v>
      </c>
      <c r="M140" s="72" t="s">
        <v>751</v>
      </c>
      <c r="N140" s="95"/>
      <c r="O140" s="93"/>
    </row>
    <row r="141" spans="1:15">
      <c r="A141" s="7">
        <f>ROWS($A$3:A141)</f>
        <v>139</v>
      </c>
      <c r="B141" s="7">
        <f>ROWS($A$3:B141)</f>
        <v>139</v>
      </c>
      <c r="C141" s="14"/>
      <c r="D141" s="74"/>
      <c r="E141" s="12" t="s">
        <v>1674</v>
      </c>
      <c r="F141" s="115" t="s">
        <v>1675</v>
      </c>
      <c r="G141" s="14" t="s">
        <v>17</v>
      </c>
      <c r="H141" s="17"/>
      <c r="I141" s="14" t="s">
        <v>50</v>
      </c>
      <c r="J141" s="90" t="str">
        <f>MID(E141,7,2)&amp;"/"&amp;MID(E141,9,2)&amp;"/"&amp;MID(E141,11,2)</f>
        <v>02/02/12</v>
      </c>
      <c r="K141" s="91">
        <f t="shared" ca="1" si="2"/>
        <v>10</v>
      </c>
      <c r="L141" s="72" t="s">
        <v>38</v>
      </c>
      <c r="M141" s="72" t="s">
        <v>751</v>
      </c>
      <c r="N141" s="95"/>
      <c r="O141" s="93"/>
    </row>
    <row r="142" spans="1:15">
      <c r="A142" s="7">
        <f>ROWS($A$3:A142)</f>
        <v>140</v>
      </c>
      <c r="B142" s="7">
        <f>ROWS($A$3:B142)</f>
        <v>140</v>
      </c>
      <c r="C142" s="14"/>
      <c r="D142" s="74"/>
      <c r="E142" s="12" t="s">
        <v>1676</v>
      </c>
      <c r="F142" s="15" t="s">
        <v>1677</v>
      </c>
      <c r="G142" s="11"/>
      <c r="H142" s="14" t="s">
        <v>7</v>
      </c>
      <c r="I142" s="14" t="s">
        <v>50</v>
      </c>
      <c r="J142" s="90" t="str">
        <f>MID(E142,7,2)-40&amp;"/"&amp;MID(E142,9,2)&amp;"/"&amp;MID(E142,11,2)</f>
        <v>27/03/14</v>
      </c>
      <c r="K142" s="91">
        <f t="shared" ca="1" si="2"/>
        <v>8</v>
      </c>
      <c r="L142" s="72" t="s">
        <v>38</v>
      </c>
      <c r="M142" s="72" t="s">
        <v>751</v>
      </c>
      <c r="N142" s="95"/>
      <c r="O142" s="93"/>
    </row>
    <row r="143" spans="1:15">
      <c r="A143" s="7">
        <f>ROWS($A$3:A143)</f>
        <v>141</v>
      </c>
      <c r="B143" s="7">
        <f>ROWS($A$3:B143)</f>
        <v>141</v>
      </c>
      <c r="C143" s="14">
        <v>40</v>
      </c>
      <c r="D143" s="74" t="s">
        <v>1678</v>
      </c>
      <c r="E143" s="12" t="s">
        <v>1679</v>
      </c>
      <c r="F143" s="70" t="s">
        <v>1680</v>
      </c>
      <c r="G143" s="14" t="s">
        <v>17</v>
      </c>
      <c r="H143" s="71"/>
      <c r="I143" s="14" t="s">
        <v>23</v>
      </c>
      <c r="J143" s="90" t="str">
        <f>MID(E143,7,2)&amp;"/"&amp;MID(E143,9,2)&amp;"/"&amp;MID(E143,11,2)</f>
        <v>28/04/84</v>
      </c>
      <c r="K143" s="91">
        <f t="shared" ca="1" si="2"/>
        <v>38</v>
      </c>
      <c r="L143" s="14" t="s">
        <v>98</v>
      </c>
      <c r="M143" s="92" t="s">
        <v>342</v>
      </c>
      <c r="N143" s="95" t="s">
        <v>1681</v>
      </c>
      <c r="O143" s="93"/>
    </row>
    <row r="144" spans="1:15">
      <c r="A144" s="7">
        <f>ROWS($A$3:A144)</f>
        <v>142</v>
      </c>
      <c r="B144" s="7">
        <f>ROWS($A$3:B144)</f>
        <v>142</v>
      </c>
      <c r="C144" s="14"/>
      <c r="D144" s="74"/>
      <c r="E144" s="12" t="s">
        <v>1682</v>
      </c>
      <c r="F144" s="15" t="s">
        <v>1683</v>
      </c>
      <c r="G144" s="11"/>
      <c r="H144" s="14" t="s">
        <v>7</v>
      </c>
      <c r="I144" s="14" t="s">
        <v>91</v>
      </c>
      <c r="J144" s="90" t="str">
        <f>MID(E144,7,2)-40&amp;"/"&amp;MID(E144,9,2)&amp;"/"&amp;MID(E144,11,2)</f>
        <v>9/12/81</v>
      </c>
      <c r="K144" s="91">
        <f t="shared" ca="1" si="2"/>
        <v>40</v>
      </c>
      <c r="L144" s="14" t="s">
        <v>98</v>
      </c>
      <c r="M144" s="92" t="s">
        <v>719</v>
      </c>
      <c r="N144" s="95"/>
      <c r="O144" s="93"/>
    </row>
    <row r="145" spans="1:15">
      <c r="A145" s="7">
        <f>ROWS($A$3:A145)</f>
        <v>143</v>
      </c>
      <c r="B145" s="7">
        <f>ROWS($A$3:B145)</f>
        <v>143</v>
      </c>
      <c r="C145" s="14"/>
      <c r="D145" s="74"/>
      <c r="E145" s="12" t="s">
        <v>1684</v>
      </c>
      <c r="F145" s="15" t="s">
        <v>1685</v>
      </c>
      <c r="G145" s="11"/>
      <c r="H145" s="14" t="s">
        <v>7</v>
      </c>
      <c r="I145" s="14" t="s">
        <v>393</v>
      </c>
      <c r="J145" s="90" t="str">
        <f>MID(E145,7,2)-40&amp;"/"&amp;MID(E145,9,2)&amp;"/"&amp;MID(E145,11,2)</f>
        <v>17/07/12</v>
      </c>
      <c r="K145" s="91">
        <f t="shared" ca="1" si="2"/>
        <v>10</v>
      </c>
      <c r="L145" s="72" t="s">
        <v>38</v>
      </c>
      <c r="M145" s="72" t="s">
        <v>751</v>
      </c>
      <c r="N145" s="95"/>
      <c r="O145" s="93"/>
    </row>
    <row r="146" spans="1:15">
      <c r="A146" s="7">
        <f>ROWS($A$3:A146)</f>
        <v>144</v>
      </c>
      <c r="B146" s="7">
        <f>ROWS($A$3:B146)</f>
        <v>144</v>
      </c>
      <c r="C146" s="14"/>
      <c r="D146" s="74"/>
      <c r="E146" s="12" t="s">
        <v>1686</v>
      </c>
      <c r="F146" s="15" t="s">
        <v>1687</v>
      </c>
      <c r="G146" s="14" t="s">
        <v>17</v>
      </c>
      <c r="H146" s="17"/>
      <c r="I146" s="14" t="s">
        <v>50</v>
      </c>
      <c r="J146" s="90" t="str">
        <f>MID(E146,7,2)&amp;"/"&amp;MID(E146,9,2)&amp;"/"&amp;MID(E146,11,2)</f>
        <v>18/02/16</v>
      </c>
      <c r="K146" s="91">
        <f t="shared" ca="1" si="2"/>
        <v>6</v>
      </c>
      <c r="L146" s="94" t="s">
        <v>51</v>
      </c>
      <c r="M146" s="14" t="s">
        <v>798</v>
      </c>
      <c r="N146" s="95"/>
      <c r="O146" s="93"/>
    </row>
    <row r="147" spans="1:15">
      <c r="A147" s="7">
        <f>ROWS($A$3:A147)</f>
        <v>145</v>
      </c>
      <c r="B147" s="7">
        <f>ROWS($A$3:B147)</f>
        <v>145</v>
      </c>
      <c r="C147" s="14"/>
      <c r="D147" s="74"/>
      <c r="E147" s="12" t="s">
        <v>2420</v>
      </c>
      <c r="F147" s="15" t="s">
        <v>1688</v>
      </c>
      <c r="G147" s="11"/>
      <c r="H147" s="14" t="s">
        <v>7</v>
      </c>
      <c r="I147" s="14" t="s">
        <v>50</v>
      </c>
      <c r="J147" s="90">
        <v>43003</v>
      </c>
      <c r="K147" s="91">
        <f t="shared" ref="K147:K153" ca="1" si="3">ROUNDDOWN(YEARFRAC(J147,TODAY(),1),0)</f>
        <v>5</v>
      </c>
      <c r="L147" s="94" t="s">
        <v>51</v>
      </c>
      <c r="M147" s="14" t="s">
        <v>798</v>
      </c>
      <c r="N147" s="95"/>
      <c r="O147" s="93"/>
    </row>
    <row r="148" spans="1:15">
      <c r="A148" s="7">
        <f>ROWS($A$3:A148)</f>
        <v>146</v>
      </c>
      <c r="B148" s="7">
        <f>ROWS($A$3:B148)</f>
        <v>146</v>
      </c>
      <c r="C148" s="14">
        <v>41</v>
      </c>
      <c r="D148" s="74" t="s">
        <v>1689</v>
      </c>
      <c r="E148" s="12" t="s">
        <v>1690</v>
      </c>
      <c r="F148" s="70" t="s">
        <v>1691</v>
      </c>
      <c r="G148" s="11"/>
      <c r="H148" s="14" t="s">
        <v>7</v>
      </c>
      <c r="I148" s="14" t="s">
        <v>842</v>
      </c>
      <c r="J148" s="90" t="str">
        <f>MID(E148,7,2)-40&amp;"/"&amp;MID(E148,9,2)&amp;"/"&amp;MID(E148,11,2)</f>
        <v>15/12/49</v>
      </c>
      <c r="K148" s="91">
        <f t="shared" ca="1" si="3"/>
        <v>72</v>
      </c>
      <c r="L148" s="14" t="s">
        <v>24</v>
      </c>
      <c r="M148" s="14" t="s">
        <v>772</v>
      </c>
      <c r="N148" s="95" t="s">
        <v>1692</v>
      </c>
      <c r="O148" s="93"/>
    </row>
    <row r="149" spans="1:15">
      <c r="A149" s="7">
        <f>ROWS($A$3:A149)</f>
        <v>147</v>
      </c>
      <c r="B149" s="7">
        <f>ROWS($A$3:B149)</f>
        <v>147</v>
      </c>
      <c r="C149" s="14"/>
      <c r="D149" s="74"/>
      <c r="E149" s="12" t="s">
        <v>1693</v>
      </c>
      <c r="F149" s="15" t="s">
        <v>1694</v>
      </c>
      <c r="G149" s="11"/>
      <c r="H149" s="14" t="s">
        <v>7</v>
      </c>
      <c r="I149" s="14" t="s">
        <v>23</v>
      </c>
      <c r="J149" s="90" t="str">
        <f>MID(E149,7,2)-40&amp;"/"&amp;MID(E149,9,2)&amp;"/"&amp;MID(E149,11,2)</f>
        <v>5/11/90</v>
      </c>
      <c r="K149" s="91">
        <f t="shared" ca="1" si="3"/>
        <v>32</v>
      </c>
      <c r="L149" s="14" t="s">
        <v>19</v>
      </c>
      <c r="M149" s="14" t="s">
        <v>42</v>
      </c>
      <c r="N149" s="95"/>
      <c r="O149" s="93"/>
    </row>
    <row r="150" spans="1:15">
      <c r="A150" s="7">
        <f>ROWS($A$3:A150)</f>
        <v>148</v>
      </c>
      <c r="B150" s="7">
        <f>ROWS($A$3:B150)</f>
        <v>148</v>
      </c>
      <c r="C150" s="14">
        <v>42</v>
      </c>
      <c r="D150" s="74" t="s">
        <v>1695</v>
      </c>
      <c r="E150" s="12" t="s">
        <v>1696</v>
      </c>
      <c r="F150" s="70" t="s">
        <v>1697</v>
      </c>
      <c r="G150" s="14" t="s">
        <v>17</v>
      </c>
      <c r="H150" s="71"/>
      <c r="I150" s="14" t="s">
        <v>23</v>
      </c>
      <c r="J150" s="90" t="str">
        <f>MID(E150,7,2)&amp;"/"&amp;MID(E150,9,2)&amp;"/"&amp;MID(E150,11,2)</f>
        <v>12/10/84</v>
      </c>
      <c r="K150" s="91">
        <f t="shared" ca="1" si="3"/>
        <v>38</v>
      </c>
      <c r="L150" s="14" t="s">
        <v>19</v>
      </c>
      <c r="M150" s="14" t="s">
        <v>42</v>
      </c>
      <c r="N150" s="95"/>
      <c r="O150" s="93"/>
    </row>
    <row r="151" spans="1:15">
      <c r="A151" s="7">
        <f>ROWS($A$3:A151)</f>
        <v>149</v>
      </c>
      <c r="B151" s="7">
        <f>ROWS($A$3:B151)</f>
        <v>149</v>
      </c>
      <c r="C151" s="14"/>
      <c r="D151" s="74"/>
      <c r="E151" s="12" t="s">
        <v>1698</v>
      </c>
      <c r="F151" s="15" t="s">
        <v>1699</v>
      </c>
      <c r="G151" s="11"/>
      <c r="H151" s="14" t="s">
        <v>7</v>
      </c>
      <c r="I151" s="14" t="s">
        <v>656</v>
      </c>
      <c r="J151" s="90" t="str">
        <f>MID(E151,7,2)-40&amp;"/"&amp;MID(E151,9,2)&amp;"/"&amp;MID(E151,11,2)</f>
        <v>1/05/90</v>
      </c>
      <c r="K151" s="91">
        <f t="shared" ca="1" si="3"/>
        <v>32</v>
      </c>
      <c r="L151" s="14" t="s">
        <v>24</v>
      </c>
      <c r="M151" s="14" t="s">
        <v>42</v>
      </c>
      <c r="N151" s="95"/>
      <c r="O151" s="93"/>
    </row>
    <row r="152" spans="1:15">
      <c r="A152" s="7">
        <f>ROWS($A$3:A152)</f>
        <v>150</v>
      </c>
      <c r="B152" s="7">
        <f>ROWS($A$3:B152)</f>
        <v>150</v>
      </c>
      <c r="C152" s="14"/>
      <c r="D152" s="74"/>
      <c r="E152" s="12" t="s">
        <v>1700</v>
      </c>
      <c r="F152" s="15" t="s">
        <v>1701</v>
      </c>
      <c r="G152" s="14" t="s">
        <v>17</v>
      </c>
      <c r="H152" s="17"/>
      <c r="I152" s="14" t="s">
        <v>23</v>
      </c>
      <c r="J152" s="90" t="str">
        <f>MID(E152,7,2)&amp;"/"&amp;MID(E152,9,2)&amp;"/"&amp;MID(E152,11,2)</f>
        <v>19/03/16</v>
      </c>
      <c r="K152" s="91">
        <f t="shared" ca="1" si="3"/>
        <v>6</v>
      </c>
      <c r="L152" s="94" t="s">
        <v>51</v>
      </c>
      <c r="M152" s="14" t="s">
        <v>798</v>
      </c>
      <c r="N152" s="95"/>
      <c r="O152" s="93"/>
    </row>
    <row r="153" spans="1:15">
      <c r="A153" s="7"/>
      <c r="B153" s="7"/>
      <c r="C153" s="14"/>
      <c r="D153" s="74"/>
      <c r="E153" s="12" t="s">
        <v>2560</v>
      </c>
      <c r="F153" s="15" t="s">
        <v>2561</v>
      </c>
      <c r="G153" s="14" t="s">
        <v>17</v>
      </c>
      <c r="H153" s="17"/>
      <c r="I153" s="14" t="s">
        <v>23</v>
      </c>
      <c r="J153" s="90">
        <v>44118</v>
      </c>
      <c r="K153" s="91">
        <f t="shared" ca="1" si="3"/>
        <v>2</v>
      </c>
      <c r="L153" s="94" t="s">
        <v>51</v>
      </c>
      <c r="M153" s="14" t="s">
        <v>798</v>
      </c>
      <c r="N153" s="95"/>
      <c r="O153" s="93"/>
    </row>
    <row r="154" spans="1:15">
      <c r="A154" s="7">
        <f>ROWS($A$3:A154)</f>
        <v>152</v>
      </c>
      <c r="B154" s="7">
        <f>ROWS($A$3:B154)</f>
        <v>152</v>
      </c>
      <c r="C154" s="14">
        <v>43</v>
      </c>
      <c r="D154" s="74" t="s">
        <v>1702</v>
      </c>
      <c r="E154" s="12" t="s">
        <v>1703</v>
      </c>
      <c r="F154" s="70" t="s">
        <v>1704</v>
      </c>
      <c r="G154" s="14" t="s">
        <v>17</v>
      </c>
      <c r="H154" s="71"/>
      <c r="I154" s="14" t="s">
        <v>23</v>
      </c>
      <c r="J154" s="90" t="str">
        <f>MID(E154,7,2)&amp;"/"&amp;MID(E154,9,2)&amp;"/"&amp;MID(E154,11,2)</f>
        <v>16/04/68</v>
      </c>
      <c r="K154" s="91">
        <f t="shared" ref="K154:K195" ca="1" si="4">ROUNDDOWN(YEARFRAC(J154,TODAY(),1),0)</f>
        <v>54</v>
      </c>
      <c r="L154" s="14" t="s">
        <v>19</v>
      </c>
      <c r="M154" s="14" t="s">
        <v>42</v>
      </c>
      <c r="N154" s="95"/>
      <c r="O154" s="93" t="s">
        <v>78</v>
      </c>
    </row>
    <row r="155" spans="1:15">
      <c r="A155" s="7">
        <f>ROWS($A$3:A155)</f>
        <v>153</v>
      </c>
      <c r="B155" s="7">
        <f>ROWS($A$3:B155)</f>
        <v>153</v>
      </c>
      <c r="C155" s="14"/>
      <c r="D155" s="74"/>
      <c r="E155" s="12" t="s">
        <v>1705</v>
      </c>
      <c r="F155" s="15" t="s">
        <v>1706</v>
      </c>
      <c r="G155" s="11"/>
      <c r="H155" s="14" t="s">
        <v>7</v>
      </c>
      <c r="I155" s="14" t="s">
        <v>1707</v>
      </c>
      <c r="J155" s="90" t="str">
        <f>MID(E155,7,2)-40&amp;"/"&amp;MID(E155,9,2)&amp;"/"&amp;MID(E155,11,2)</f>
        <v>23/12/66</v>
      </c>
      <c r="K155" s="91">
        <f t="shared" ca="1" si="4"/>
        <v>55</v>
      </c>
      <c r="L155" s="14" t="s">
        <v>19</v>
      </c>
      <c r="M155" s="14" t="s">
        <v>78</v>
      </c>
      <c r="N155" s="95"/>
      <c r="O155" s="93"/>
    </row>
    <row r="156" spans="1:15">
      <c r="A156" s="7">
        <f>ROWS($A$3:A156)</f>
        <v>154</v>
      </c>
      <c r="B156" s="7">
        <f>ROWS($A$3:B156)</f>
        <v>154</v>
      </c>
      <c r="C156" s="14"/>
      <c r="D156" s="74"/>
      <c r="E156" s="12" t="s">
        <v>1708</v>
      </c>
      <c r="F156" s="15" t="s">
        <v>1709</v>
      </c>
      <c r="G156" s="14" t="s">
        <v>17</v>
      </c>
      <c r="H156" s="17"/>
      <c r="I156" s="14" t="s">
        <v>50</v>
      </c>
      <c r="J156" s="90" t="str">
        <f>MID(E156,7,2)&amp;"/"&amp;MID(E156,9,2)&amp;"/"&amp;MID(E156,11,2)</f>
        <v>11/10/93</v>
      </c>
      <c r="K156" s="91">
        <f t="shared" ca="1" si="4"/>
        <v>29</v>
      </c>
      <c r="L156" s="14" t="s">
        <v>98</v>
      </c>
      <c r="M156" s="14" t="s">
        <v>42</v>
      </c>
      <c r="N156" s="95"/>
      <c r="O156" s="93"/>
    </row>
    <row r="157" spans="1:15">
      <c r="A157" s="7">
        <f>ROWS($A$3:A157)</f>
        <v>155</v>
      </c>
      <c r="B157" s="7">
        <f>ROWS($A$3:B157)</f>
        <v>155</v>
      </c>
      <c r="C157" s="14"/>
      <c r="D157" s="74"/>
      <c r="E157" s="12" t="s">
        <v>1710</v>
      </c>
      <c r="F157" s="15" t="s">
        <v>1711</v>
      </c>
      <c r="G157" s="11"/>
      <c r="H157" s="14" t="s">
        <v>7</v>
      </c>
      <c r="I157" s="14" t="s">
        <v>50</v>
      </c>
      <c r="J157" s="90" t="str">
        <f>MID(E157,7,2)-40&amp;"/"&amp;MID(E157,9,2)&amp;"/"&amp;MID(E157,11,2)</f>
        <v>7/12/95</v>
      </c>
      <c r="K157" s="91">
        <f t="shared" ca="1" si="4"/>
        <v>26</v>
      </c>
      <c r="L157" s="14" t="s">
        <v>98</v>
      </c>
      <c r="M157" s="14" t="s">
        <v>74</v>
      </c>
      <c r="N157" s="95"/>
      <c r="O157" s="93"/>
    </row>
    <row r="158" spans="1:15">
      <c r="A158" s="7">
        <f>ROWS($A$3:A158)</f>
        <v>156</v>
      </c>
      <c r="B158" s="7">
        <f>ROWS($A$3:B158)</f>
        <v>156</v>
      </c>
      <c r="C158" s="14"/>
      <c r="D158" s="74"/>
      <c r="E158" s="12" t="s">
        <v>1712</v>
      </c>
      <c r="F158" s="15" t="s">
        <v>1713</v>
      </c>
      <c r="G158" s="11"/>
      <c r="H158" s="14" t="s">
        <v>7</v>
      </c>
      <c r="I158" s="14" t="s">
        <v>23</v>
      </c>
      <c r="J158" s="90" t="str">
        <f>MID(E158,7,2)-40&amp;"/"&amp;MID(E158,9,2)&amp;"/"&amp;MID(E158,11,2)</f>
        <v>5/02/01</v>
      </c>
      <c r="K158" s="91">
        <f t="shared" ca="1" si="4"/>
        <v>21</v>
      </c>
      <c r="L158" s="14" t="s">
        <v>98</v>
      </c>
      <c r="M158" s="72" t="s">
        <v>751</v>
      </c>
      <c r="N158" s="95"/>
      <c r="O158" s="93"/>
    </row>
    <row r="159" spans="1:15">
      <c r="A159" s="7">
        <f>ROWS($A$3:A159)</f>
        <v>157</v>
      </c>
      <c r="B159" s="7">
        <f>ROWS($A$3:B159)</f>
        <v>157</v>
      </c>
      <c r="C159" s="14">
        <v>44</v>
      </c>
      <c r="D159" s="74" t="s">
        <v>1714</v>
      </c>
      <c r="E159" s="12" t="s">
        <v>1715</v>
      </c>
      <c r="F159" s="70" t="s">
        <v>1716</v>
      </c>
      <c r="G159" s="14" t="s">
        <v>17</v>
      </c>
      <c r="H159" s="71"/>
      <c r="I159" s="14" t="s">
        <v>23</v>
      </c>
      <c r="J159" s="90" t="str">
        <f>MID(E159,7,2)&amp;"/"&amp;MID(E159,9,2)&amp;"/"&amp;MID(E159,11,2)</f>
        <v>16/04/66</v>
      </c>
      <c r="K159" s="91">
        <f t="shared" ca="1" si="4"/>
        <v>56</v>
      </c>
      <c r="L159" s="14" t="s">
        <v>19</v>
      </c>
      <c r="M159" s="98" t="s">
        <v>429</v>
      </c>
      <c r="N159" s="95"/>
      <c r="O159" s="93"/>
    </row>
    <row r="160" spans="1:15">
      <c r="A160" s="7">
        <f>ROWS($A$3:A160)</f>
        <v>158</v>
      </c>
      <c r="B160" s="7">
        <f>ROWS($A$3:B160)</f>
        <v>158</v>
      </c>
      <c r="C160" s="14"/>
      <c r="D160" s="74"/>
      <c r="E160" s="12" t="s">
        <v>1717</v>
      </c>
      <c r="F160" s="15" t="s">
        <v>1718</v>
      </c>
      <c r="G160" s="11"/>
      <c r="H160" s="14" t="s">
        <v>7</v>
      </c>
      <c r="I160" s="14" t="s">
        <v>771</v>
      </c>
      <c r="J160" s="90" t="str">
        <f>MID(E160,7,2)-40&amp;"/"&amp;MID(E160,9,2)&amp;"/"&amp;MID(E160,11,2)</f>
        <v>25/05/68</v>
      </c>
      <c r="K160" s="91">
        <f t="shared" ca="1" si="4"/>
        <v>54</v>
      </c>
      <c r="L160" s="14" t="s">
        <v>19</v>
      </c>
      <c r="M160" s="98" t="s">
        <v>429</v>
      </c>
      <c r="N160" s="95"/>
      <c r="O160" s="93"/>
    </row>
    <row r="161" spans="1:15">
      <c r="A161" s="7">
        <f>ROWS($A$3:A161)</f>
        <v>159</v>
      </c>
      <c r="B161" s="7">
        <f>ROWS($A$3:B161)</f>
        <v>159</v>
      </c>
      <c r="C161" s="14"/>
      <c r="D161" s="74"/>
      <c r="E161" s="12" t="s">
        <v>1719</v>
      </c>
      <c r="F161" s="15" t="s">
        <v>1720</v>
      </c>
      <c r="G161" s="14" t="s">
        <v>17</v>
      </c>
      <c r="H161" s="17"/>
      <c r="I161" s="14" t="s">
        <v>23</v>
      </c>
      <c r="J161" s="90" t="str">
        <f>MID(E161,7,2)&amp;"/"&amp;MID(E161,9,2)&amp;"/"&amp;MID(E161,11,2)</f>
        <v>25/05/86</v>
      </c>
      <c r="K161" s="91">
        <f t="shared" ca="1" si="4"/>
        <v>36</v>
      </c>
      <c r="L161" s="14" t="s">
        <v>19</v>
      </c>
      <c r="M161" s="14" t="s">
        <v>42</v>
      </c>
      <c r="N161" s="95"/>
      <c r="O161" s="93"/>
    </row>
    <row r="162" spans="1:15">
      <c r="A162" s="7">
        <f>ROWS($A$3:A162)</f>
        <v>160</v>
      </c>
      <c r="B162" s="7">
        <f>ROWS($A$3:B162)</f>
        <v>160</v>
      </c>
      <c r="C162" s="14"/>
      <c r="D162" s="74"/>
      <c r="E162" s="12" t="s">
        <v>1721</v>
      </c>
      <c r="F162" s="15" t="s">
        <v>1722</v>
      </c>
      <c r="G162" s="11"/>
      <c r="H162" s="14" t="s">
        <v>7</v>
      </c>
      <c r="I162" s="14" t="s">
        <v>23</v>
      </c>
      <c r="J162" s="90" t="str">
        <f>MID(E162,7,2)-40&amp;"/"&amp;MID(E162,9,2)&amp;"/"&amp;MID(E162,11,2)</f>
        <v>13/05/95</v>
      </c>
      <c r="K162" s="91">
        <f t="shared" ca="1" si="4"/>
        <v>27</v>
      </c>
      <c r="L162" s="14" t="s">
        <v>19</v>
      </c>
      <c r="M162" s="14" t="s">
        <v>42</v>
      </c>
      <c r="N162" s="95"/>
      <c r="O162" s="93"/>
    </row>
    <row r="163" spans="1:15">
      <c r="A163" s="7">
        <f>ROWS($A$3:A163)</f>
        <v>161</v>
      </c>
      <c r="B163" s="7">
        <f>ROWS($A$3:B163)</f>
        <v>161</v>
      </c>
      <c r="C163" s="14"/>
      <c r="D163" s="74"/>
      <c r="E163" s="12" t="s">
        <v>1723</v>
      </c>
      <c r="F163" s="15" t="s">
        <v>1724</v>
      </c>
      <c r="G163" s="14" t="s">
        <v>17</v>
      </c>
      <c r="H163" s="17"/>
      <c r="I163" s="14" t="s">
        <v>23</v>
      </c>
      <c r="J163" s="90" t="str">
        <f>MID(E163,7,2)&amp;"/"&amp;MID(E163,9,2)&amp;"/"&amp;MID(E163,11,2)</f>
        <v>20/03/00</v>
      </c>
      <c r="K163" s="91">
        <f t="shared" ca="1" si="4"/>
        <v>22</v>
      </c>
      <c r="L163" s="14" t="s">
        <v>19</v>
      </c>
      <c r="M163" s="14" t="s">
        <v>42</v>
      </c>
      <c r="N163" s="95"/>
      <c r="O163" s="93"/>
    </row>
    <row r="164" spans="1:15">
      <c r="A164" s="7">
        <f>ROWS($A$3:A164)</f>
        <v>162</v>
      </c>
      <c r="B164" s="7">
        <f>ROWS($A$3:B164)</f>
        <v>162</v>
      </c>
      <c r="C164" s="14">
        <v>45</v>
      </c>
      <c r="D164" s="74" t="s">
        <v>1725</v>
      </c>
      <c r="E164" s="12" t="s">
        <v>1726</v>
      </c>
      <c r="F164" s="70" t="s">
        <v>1727</v>
      </c>
      <c r="G164" s="11"/>
      <c r="H164" s="14" t="s">
        <v>7</v>
      </c>
      <c r="I164" s="14" t="s">
        <v>842</v>
      </c>
      <c r="J164" s="90" t="str">
        <f>MID(E164,7,2)-40&amp;"/"&amp;MID(E164,9,2)&amp;"/"&amp;MID(E164,11,2)</f>
        <v>3/04/40</v>
      </c>
      <c r="K164" s="91">
        <f t="shared" ca="1" si="4"/>
        <v>82</v>
      </c>
      <c r="L164" s="14" t="s">
        <v>24</v>
      </c>
      <c r="M164" s="14" t="s">
        <v>772</v>
      </c>
      <c r="N164" s="95" t="s">
        <v>1728</v>
      </c>
      <c r="O164" s="93"/>
    </row>
    <row r="165" spans="1:15">
      <c r="A165" s="7">
        <f>ROWS($A$3:A165)</f>
        <v>163</v>
      </c>
      <c r="B165" s="7">
        <f>ROWS($A$3:B165)</f>
        <v>163</v>
      </c>
      <c r="C165" s="14">
        <v>46</v>
      </c>
      <c r="D165" s="74" t="s">
        <v>1729</v>
      </c>
      <c r="E165" s="12" t="s">
        <v>1730</v>
      </c>
      <c r="F165" s="70" t="s">
        <v>1731</v>
      </c>
      <c r="G165" s="14" t="s">
        <v>17</v>
      </c>
      <c r="H165" s="71"/>
      <c r="I165" s="14" t="s">
        <v>23</v>
      </c>
      <c r="J165" s="90" t="str">
        <f>MID(E165,7,2)&amp;"/"&amp;MID(E165,9,2)&amp;"/"&amp;MID(E165,11,2)</f>
        <v>06/03/78</v>
      </c>
      <c r="K165" s="91">
        <f t="shared" ca="1" si="4"/>
        <v>44</v>
      </c>
      <c r="L165" s="14" t="s">
        <v>24</v>
      </c>
      <c r="M165" s="14" t="s">
        <v>42</v>
      </c>
      <c r="N165" s="95" t="s">
        <v>1184</v>
      </c>
      <c r="O165" s="93"/>
    </row>
    <row r="166" spans="1:15">
      <c r="A166" s="7">
        <f>ROWS($A$3:A166)</f>
        <v>164</v>
      </c>
      <c r="B166" s="7">
        <f>ROWS($A$3:B166)</f>
        <v>164</v>
      </c>
      <c r="C166" s="14"/>
      <c r="D166" s="74"/>
      <c r="E166" s="12" t="s">
        <v>1732</v>
      </c>
      <c r="F166" s="15" t="s">
        <v>1733</v>
      </c>
      <c r="G166" s="11"/>
      <c r="H166" s="14" t="s">
        <v>7</v>
      </c>
      <c r="I166" s="14" t="s">
        <v>1734</v>
      </c>
      <c r="J166" s="90" t="str">
        <f>MID(E166,7,2)-40&amp;"/"&amp;MID(E166,9,2)&amp;"/"&amp;MID(E166,11,2)</f>
        <v>11/11/78</v>
      </c>
      <c r="K166" s="91">
        <f t="shared" ca="1" si="4"/>
        <v>44</v>
      </c>
      <c r="L166" s="14" t="s">
        <v>19</v>
      </c>
      <c r="M166" s="14" t="s">
        <v>42</v>
      </c>
      <c r="N166" s="95"/>
      <c r="O166" s="93"/>
    </row>
    <row r="167" spans="1:15">
      <c r="A167" s="7">
        <f>ROWS($A$3:A167)</f>
        <v>165</v>
      </c>
      <c r="B167" s="7">
        <f>ROWS($A$3:B167)</f>
        <v>165</v>
      </c>
      <c r="C167" s="14"/>
      <c r="D167" s="74"/>
      <c r="E167" s="12" t="s">
        <v>1735</v>
      </c>
      <c r="F167" s="15" t="s">
        <v>1736</v>
      </c>
      <c r="G167" s="14" t="s">
        <v>17</v>
      </c>
      <c r="H167" s="17"/>
      <c r="I167" s="14" t="s">
        <v>50</v>
      </c>
      <c r="J167" s="90" t="str">
        <f>MID(E167,7,2)&amp;"/"&amp;MID(E167,9,2)&amp;"/"&amp;MID(E167,11,2)</f>
        <v>20/04/12</v>
      </c>
      <c r="K167" s="91">
        <f t="shared" ca="1" si="4"/>
        <v>10</v>
      </c>
      <c r="L167" s="72" t="s">
        <v>38</v>
      </c>
      <c r="M167" s="72" t="s">
        <v>751</v>
      </c>
      <c r="N167" s="95"/>
      <c r="O167" s="93"/>
    </row>
    <row r="168" spans="1:15">
      <c r="A168" s="7">
        <f>ROWS($A$3:A168)</f>
        <v>166</v>
      </c>
      <c r="B168" s="7">
        <f>ROWS($A$3:B168)</f>
        <v>166</v>
      </c>
      <c r="C168" s="14"/>
      <c r="D168" s="74"/>
      <c r="E168" s="12" t="s">
        <v>1737</v>
      </c>
      <c r="F168" s="15" t="s">
        <v>1738</v>
      </c>
      <c r="G168" s="14" t="s">
        <v>17</v>
      </c>
      <c r="H168" s="17"/>
      <c r="I168" s="14" t="s">
        <v>50</v>
      </c>
      <c r="J168" s="90" t="str">
        <f>MID(E168,7,2)&amp;"/"&amp;MID(E168,9,2)&amp;"/"&amp;MID(E168,11,2)</f>
        <v>21/07/14</v>
      </c>
      <c r="K168" s="91">
        <f t="shared" ca="1" si="4"/>
        <v>8</v>
      </c>
      <c r="L168" s="72" t="s">
        <v>38</v>
      </c>
      <c r="M168" s="72" t="s">
        <v>751</v>
      </c>
      <c r="N168" s="95"/>
      <c r="O168" s="93"/>
    </row>
    <row r="169" spans="1:15">
      <c r="A169" s="7">
        <f>ROWS($A$3:A169)</f>
        <v>167</v>
      </c>
      <c r="B169" s="7">
        <f>ROWS($A$3:B169)</f>
        <v>167</v>
      </c>
      <c r="C169" s="14"/>
      <c r="D169" s="74"/>
      <c r="E169" s="12" t="s">
        <v>1739</v>
      </c>
      <c r="F169" s="15" t="s">
        <v>1740</v>
      </c>
      <c r="G169" s="14" t="s">
        <v>17</v>
      </c>
      <c r="H169" s="17"/>
      <c r="I169" s="14" t="s">
        <v>50</v>
      </c>
      <c r="J169" s="90" t="str">
        <f>MID(E169,7,2)&amp;"/"&amp;MID(E169,9,2)&amp;"/"&amp;MID(E169,11,2)</f>
        <v>26/05/16</v>
      </c>
      <c r="K169" s="91">
        <f t="shared" ca="1" si="4"/>
        <v>6</v>
      </c>
      <c r="L169" s="94" t="s">
        <v>51</v>
      </c>
      <c r="M169" s="14" t="s">
        <v>798</v>
      </c>
      <c r="N169" s="95"/>
      <c r="O169" s="93"/>
    </row>
    <row r="170" spans="1:15">
      <c r="A170" s="7">
        <f>ROWS($A$3:A170)</f>
        <v>168</v>
      </c>
      <c r="B170" s="7">
        <f>ROWS($A$3:B170)</f>
        <v>168</v>
      </c>
      <c r="C170" s="14">
        <v>47</v>
      </c>
      <c r="D170" s="74" t="s">
        <v>1741</v>
      </c>
      <c r="E170" s="12" t="s">
        <v>1742</v>
      </c>
      <c r="F170" s="70" t="s">
        <v>1743</v>
      </c>
      <c r="G170" s="14" t="s">
        <v>17</v>
      </c>
      <c r="H170" s="71"/>
      <c r="I170" s="14" t="s">
        <v>249</v>
      </c>
      <c r="J170" s="90" t="str">
        <f>MID(E170,7,2)&amp;"/"&amp;MID(E170,9,2)&amp;"/"&amp;MID(E170,11,2)</f>
        <v>10/05/56</v>
      </c>
      <c r="K170" s="91">
        <f t="shared" ca="1" si="4"/>
        <v>66</v>
      </c>
      <c r="L170" s="14" t="s">
        <v>19</v>
      </c>
      <c r="M170" s="14" t="s">
        <v>42</v>
      </c>
      <c r="N170" s="95" t="s">
        <v>1184</v>
      </c>
      <c r="O170" s="93"/>
    </row>
    <row r="171" spans="1:15">
      <c r="A171" s="7">
        <f>ROWS($A$3:A171)</f>
        <v>169</v>
      </c>
      <c r="B171" s="7">
        <f>ROWS($A$3:B171)</f>
        <v>169</v>
      </c>
      <c r="C171" s="14"/>
      <c r="D171" s="74"/>
      <c r="E171" s="12" t="s">
        <v>1744</v>
      </c>
      <c r="F171" s="15" t="s">
        <v>1745</v>
      </c>
      <c r="G171" s="11"/>
      <c r="H171" s="14" t="s">
        <v>7</v>
      </c>
      <c r="I171" s="14" t="s">
        <v>1746</v>
      </c>
      <c r="J171" s="90" t="str">
        <f>MID(E171,7,2)-40&amp;"/"&amp;MID(E171,9,2)&amp;"/"&amp;MID(E171,11,2)</f>
        <v>2/06/62</v>
      </c>
      <c r="K171" s="91">
        <f t="shared" ca="1" si="4"/>
        <v>60</v>
      </c>
      <c r="L171" s="14" t="s">
        <v>19</v>
      </c>
      <c r="M171" s="14" t="s">
        <v>42</v>
      </c>
      <c r="N171" s="95"/>
      <c r="O171" s="93"/>
    </row>
    <row r="172" spans="1:15">
      <c r="A172" s="7">
        <f>ROWS($A$3:A172)</f>
        <v>170</v>
      </c>
      <c r="B172" s="7">
        <f>ROWS($A$3:B172)</f>
        <v>170</v>
      </c>
      <c r="C172" s="14"/>
      <c r="D172" s="74"/>
      <c r="E172" s="12" t="s">
        <v>1747</v>
      </c>
      <c r="F172" s="15" t="s">
        <v>1748</v>
      </c>
      <c r="G172" s="11"/>
      <c r="H172" s="14" t="s">
        <v>7</v>
      </c>
      <c r="I172" s="14" t="s">
        <v>23</v>
      </c>
      <c r="J172" s="90" t="str">
        <f>MID(E172,7,2)-40&amp;"/"&amp;MID(E172,9,2)&amp;"/"&amp;MID(E172,11,2)</f>
        <v>9/11/11</v>
      </c>
      <c r="K172" s="91">
        <f t="shared" ca="1" si="4"/>
        <v>11</v>
      </c>
      <c r="L172" s="72" t="s">
        <v>38</v>
      </c>
      <c r="M172" s="72" t="s">
        <v>751</v>
      </c>
      <c r="N172" s="95"/>
      <c r="O172" s="93"/>
    </row>
    <row r="173" spans="1:15">
      <c r="A173" s="7">
        <f>ROWS($A$3:A173)</f>
        <v>171</v>
      </c>
      <c r="B173" s="7">
        <f>ROWS($A$3:B173)</f>
        <v>171</v>
      </c>
      <c r="C173" s="14">
        <v>48</v>
      </c>
      <c r="D173" s="74" t="s">
        <v>1749</v>
      </c>
      <c r="E173" s="12" t="s">
        <v>1750</v>
      </c>
      <c r="F173" s="70" t="s">
        <v>1751</v>
      </c>
      <c r="G173" s="14" t="s">
        <v>17</v>
      </c>
      <c r="H173" s="71"/>
      <c r="I173" s="14" t="s">
        <v>23</v>
      </c>
      <c r="J173" s="90" t="str">
        <f>MID(E173,7,2)&amp;"/"&amp;MID(E173,9,2)&amp;"/"&amp;MID(E173,11,2)</f>
        <v>27/01/81</v>
      </c>
      <c r="K173" s="91">
        <f t="shared" ca="1" si="4"/>
        <v>41</v>
      </c>
      <c r="L173" s="14" t="s">
        <v>19</v>
      </c>
      <c r="M173" s="92" t="s">
        <v>342</v>
      </c>
      <c r="N173" s="95" t="s">
        <v>1752</v>
      </c>
      <c r="O173" s="93"/>
    </row>
    <row r="174" spans="1:15">
      <c r="A174" s="7">
        <f>ROWS($A$3:A174)</f>
        <v>172</v>
      </c>
      <c r="B174" s="7">
        <f>ROWS($A$3:B174)</f>
        <v>172</v>
      </c>
      <c r="C174" s="14"/>
      <c r="D174" s="74"/>
      <c r="E174" s="12" t="s">
        <v>1753</v>
      </c>
      <c r="F174" s="15" t="s">
        <v>1754</v>
      </c>
      <c r="G174" s="11"/>
      <c r="H174" s="14" t="s">
        <v>7</v>
      </c>
      <c r="I174" s="14" t="s">
        <v>1755</v>
      </c>
      <c r="J174" s="90" t="str">
        <f>MID(E174,7,2)-40&amp;"/"&amp;MID(E174,9,2)&amp;"/"&amp;MID(E174,11,2)</f>
        <v>16/10/84</v>
      </c>
      <c r="K174" s="91">
        <f t="shared" ca="1" si="4"/>
        <v>38</v>
      </c>
      <c r="L174" s="14" t="s">
        <v>24</v>
      </c>
      <c r="M174" s="14" t="s">
        <v>42</v>
      </c>
      <c r="N174" s="95"/>
      <c r="O174" s="93"/>
    </row>
    <row r="175" spans="1:15">
      <c r="A175" s="7">
        <f>ROWS($A$3:A175)</f>
        <v>173</v>
      </c>
      <c r="B175" s="7">
        <f>ROWS($A$3:B175)</f>
        <v>173</v>
      </c>
      <c r="C175" s="14"/>
      <c r="D175" s="74"/>
      <c r="E175" s="12" t="s">
        <v>1756</v>
      </c>
      <c r="F175" s="15" t="s">
        <v>1757</v>
      </c>
      <c r="G175" s="14" t="s">
        <v>17</v>
      </c>
      <c r="H175" s="17"/>
      <c r="I175" s="14" t="s">
        <v>191</v>
      </c>
      <c r="J175" s="90" t="str">
        <f>MID(E175,7,2)&amp;"/"&amp;MID(E175,9,2)&amp;"/"&amp;MID(E175,11,2)</f>
        <v>16/04/04</v>
      </c>
      <c r="K175" s="91">
        <f t="shared" ca="1" si="4"/>
        <v>18</v>
      </c>
      <c r="L175" s="14" t="s">
        <v>19</v>
      </c>
      <c r="M175" s="72" t="s">
        <v>751</v>
      </c>
      <c r="N175" s="95"/>
      <c r="O175" s="93"/>
    </row>
    <row r="176" spans="1:15">
      <c r="A176" s="7">
        <f>ROWS($A$3:A176)</f>
        <v>174</v>
      </c>
      <c r="B176" s="7">
        <f>ROWS($A$3:B176)</f>
        <v>174</v>
      </c>
      <c r="C176" s="14"/>
      <c r="D176" s="74"/>
      <c r="E176" s="12" t="s">
        <v>1758</v>
      </c>
      <c r="F176" s="15" t="s">
        <v>1759</v>
      </c>
      <c r="G176" s="14" t="s">
        <v>17</v>
      </c>
      <c r="H176" s="17"/>
      <c r="I176" s="14" t="s">
        <v>23</v>
      </c>
      <c r="J176" s="90" t="str">
        <f>MID(E176,7,2)&amp;"/"&amp;MID(E176,9,2)&amp;"/"&amp;MID(E176,11,2)</f>
        <v>05/03/07</v>
      </c>
      <c r="K176" s="91">
        <f t="shared" ca="1" si="4"/>
        <v>15</v>
      </c>
      <c r="L176" s="92" t="s">
        <v>24</v>
      </c>
      <c r="M176" s="72" t="s">
        <v>751</v>
      </c>
      <c r="N176" s="95"/>
      <c r="O176" s="93"/>
    </row>
    <row r="177" spans="1:15">
      <c r="A177" s="7">
        <f>ROWS($A$3:A177)</f>
        <v>175</v>
      </c>
      <c r="B177" s="7">
        <f>ROWS($A$3:B177)</f>
        <v>175</v>
      </c>
      <c r="C177" s="14"/>
      <c r="D177" s="74"/>
      <c r="E177" s="12" t="s">
        <v>1760</v>
      </c>
      <c r="F177" s="15" t="s">
        <v>1761</v>
      </c>
      <c r="G177" s="14" t="s">
        <v>17</v>
      </c>
      <c r="H177" s="17"/>
      <c r="I177" s="14" t="s">
        <v>23</v>
      </c>
      <c r="J177" s="90" t="str">
        <f>MID(E177,7,2)&amp;"/"&amp;MID(E177,9,2)&amp;"/"&amp;MID(E177,11,2)</f>
        <v>07/11/08</v>
      </c>
      <c r="K177" s="91">
        <f t="shared" ca="1" si="4"/>
        <v>14</v>
      </c>
      <c r="L177" s="72" t="s">
        <v>38</v>
      </c>
      <c r="M177" s="72" t="s">
        <v>751</v>
      </c>
      <c r="N177" s="95"/>
      <c r="O177" s="93"/>
    </row>
    <row r="178" spans="1:15">
      <c r="A178" s="7">
        <f>ROWS($A$3:A178)</f>
        <v>176</v>
      </c>
      <c r="B178" s="7">
        <f>ROWS($A$3:B178)</f>
        <v>176</v>
      </c>
      <c r="C178" s="14"/>
      <c r="D178" s="74"/>
      <c r="E178" s="12" t="s">
        <v>1762</v>
      </c>
      <c r="F178" s="15" t="s">
        <v>1763</v>
      </c>
      <c r="G178" s="11"/>
      <c r="H178" s="14" t="s">
        <v>7</v>
      </c>
      <c r="I178" s="14" t="s">
        <v>23</v>
      </c>
      <c r="J178" s="90" t="str">
        <f>MID(E178,7,2)-40&amp;"/"&amp;MID(E178,9,2)&amp;"/"&amp;MID(E178,11,2)</f>
        <v>15/04/13</v>
      </c>
      <c r="K178" s="91">
        <f t="shared" ca="1" si="4"/>
        <v>9</v>
      </c>
      <c r="L178" s="72" t="s">
        <v>38</v>
      </c>
      <c r="M178" s="72" t="s">
        <v>751</v>
      </c>
      <c r="N178" s="95"/>
      <c r="O178" s="93"/>
    </row>
    <row r="179" spans="1:15">
      <c r="A179" s="7">
        <f>ROWS($A$3:A179)</f>
        <v>177</v>
      </c>
      <c r="B179" s="7">
        <f>ROWS($A$3:B179)</f>
        <v>177</v>
      </c>
      <c r="C179" s="14">
        <v>49</v>
      </c>
      <c r="D179" s="74" t="s">
        <v>1764</v>
      </c>
      <c r="E179" s="12" t="s">
        <v>1765</v>
      </c>
      <c r="F179" s="70" t="s">
        <v>1766</v>
      </c>
      <c r="G179" s="11"/>
      <c r="H179" s="14" t="s">
        <v>7</v>
      </c>
      <c r="I179" s="14" t="s">
        <v>23</v>
      </c>
      <c r="J179" s="90" t="str">
        <f>MID(E179,7,2)-40&amp;"/"&amp;MID(E179,9,2)&amp;"/"&amp;MID(E179,11,2)</f>
        <v>3/11/38</v>
      </c>
      <c r="K179" s="91">
        <f t="shared" ca="1" si="4"/>
        <v>84</v>
      </c>
      <c r="L179" s="14" t="s">
        <v>113</v>
      </c>
      <c r="M179" s="14" t="s">
        <v>772</v>
      </c>
      <c r="N179" s="95" t="s">
        <v>1767</v>
      </c>
      <c r="O179" s="93"/>
    </row>
    <row r="180" spans="1:15">
      <c r="A180" s="7">
        <f>ROWS($A$3:A180)</f>
        <v>178</v>
      </c>
      <c r="B180" s="7">
        <f>ROWS($A$3:B180)</f>
        <v>178</v>
      </c>
      <c r="C180" s="14"/>
      <c r="D180" s="74"/>
      <c r="E180" s="12" t="s">
        <v>1768</v>
      </c>
      <c r="F180" s="15" t="s">
        <v>1769</v>
      </c>
      <c r="G180" s="14" t="s">
        <v>17</v>
      </c>
      <c r="H180" s="17"/>
      <c r="I180" s="14" t="s">
        <v>1770</v>
      </c>
      <c r="J180" s="90" t="str">
        <f>MID(E180,7,2)&amp;"/"&amp;MID(E180,9,2)&amp;"/"&amp;MID(E180,11,2)</f>
        <v>05/02/03</v>
      </c>
      <c r="K180" s="91">
        <f t="shared" ca="1" si="4"/>
        <v>19</v>
      </c>
      <c r="L180" s="14" t="s">
        <v>19</v>
      </c>
      <c r="M180" s="72" t="s">
        <v>751</v>
      </c>
      <c r="N180" s="95"/>
      <c r="O180" s="93"/>
    </row>
    <row r="181" spans="1:15">
      <c r="A181" s="7">
        <f>ROWS($A$3:A181)</f>
        <v>179</v>
      </c>
      <c r="B181" s="7">
        <f>ROWS($A$3:B181)</f>
        <v>179</v>
      </c>
      <c r="C181" s="14">
        <v>50</v>
      </c>
      <c r="D181" s="74" t="s">
        <v>1771</v>
      </c>
      <c r="E181" s="12" t="s">
        <v>1772</v>
      </c>
      <c r="F181" s="70" t="s">
        <v>1773</v>
      </c>
      <c r="G181" s="11"/>
      <c r="H181" s="14" t="s">
        <v>7</v>
      </c>
      <c r="I181" s="14" t="s">
        <v>81</v>
      </c>
      <c r="J181" s="90" t="str">
        <f>MID(E181,7,2)-40&amp;"/"&amp;MID(E181,9,2)&amp;"/"&amp;MID(E181,11,2)</f>
        <v>30/09/90</v>
      </c>
      <c r="K181" s="91">
        <f t="shared" ca="1" si="4"/>
        <v>32</v>
      </c>
      <c r="L181" s="14" t="s">
        <v>19</v>
      </c>
      <c r="M181" s="14" t="s">
        <v>1517</v>
      </c>
      <c r="N181" s="95"/>
      <c r="O181" s="93"/>
    </row>
    <row r="182" spans="1:15">
      <c r="A182" s="7">
        <f>ROWS($A$3:A182)</f>
        <v>180</v>
      </c>
      <c r="B182" s="7">
        <f>ROWS($A$3:B182)</f>
        <v>180</v>
      </c>
      <c r="C182" s="14">
        <v>51</v>
      </c>
      <c r="D182" s="74" t="s">
        <v>1774</v>
      </c>
      <c r="E182" s="12" t="s">
        <v>1775</v>
      </c>
      <c r="F182" s="70" t="s">
        <v>1776</v>
      </c>
      <c r="G182" s="14" t="s">
        <v>17</v>
      </c>
      <c r="H182" s="71"/>
      <c r="I182" s="14" t="s">
        <v>23</v>
      </c>
      <c r="J182" s="90" t="str">
        <f>MID(E182,7,2)&amp;"/"&amp;MID(E182,9,2)&amp;"/"&amp;MID(E182,11,2)</f>
        <v>17/04/50</v>
      </c>
      <c r="K182" s="91">
        <f t="shared" ca="1" si="4"/>
        <v>72</v>
      </c>
      <c r="L182" s="14" t="s">
        <v>113</v>
      </c>
      <c r="M182" s="14" t="s">
        <v>772</v>
      </c>
      <c r="N182" s="95" t="s">
        <v>1184</v>
      </c>
      <c r="O182" s="93"/>
    </row>
    <row r="183" spans="1:15">
      <c r="A183" s="7">
        <f>ROWS($A$3:A183)</f>
        <v>181</v>
      </c>
      <c r="B183" s="7">
        <f>ROWS($A$3:B183)</f>
        <v>181</v>
      </c>
      <c r="C183" s="14"/>
      <c r="D183" s="74"/>
      <c r="E183" s="12" t="s">
        <v>1777</v>
      </c>
      <c r="F183" s="15" t="s">
        <v>1778</v>
      </c>
      <c r="G183" s="11"/>
      <c r="H183" s="14" t="s">
        <v>7</v>
      </c>
      <c r="I183" s="14" t="s">
        <v>656</v>
      </c>
      <c r="J183" s="90" t="str">
        <f>MID(E183,7,2)-40&amp;"/"&amp;MID(E183,9,2)&amp;"/"&amp;MID(E183,11,2)</f>
        <v>19/06/53</v>
      </c>
      <c r="K183" s="91">
        <f t="shared" ca="1" si="4"/>
        <v>69</v>
      </c>
      <c r="L183" s="14" t="s">
        <v>113</v>
      </c>
      <c r="M183" s="14" t="s">
        <v>772</v>
      </c>
      <c r="N183" s="95"/>
      <c r="O183" s="93"/>
    </row>
    <row r="184" spans="1:15">
      <c r="A184" s="7">
        <f>ROWS($A$3:A184)</f>
        <v>182</v>
      </c>
      <c r="B184" s="7">
        <f>ROWS($A$3:B184)</f>
        <v>182</v>
      </c>
      <c r="C184" s="14"/>
      <c r="D184" s="74"/>
      <c r="E184" s="12" t="s">
        <v>1779</v>
      </c>
      <c r="F184" s="15" t="s">
        <v>1780</v>
      </c>
      <c r="G184" s="14" t="s">
        <v>17</v>
      </c>
      <c r="H184" s="17"/>
      <c r="I184" s="14" t="s">
        <v>23</v>
      </c>
      <c r="J184" s="90" t="str">
        <f>MID(E184,7,2)&amp;"/"&amp;MID(E184,9,2)&amp;"/"&amp;MID(E184,11,2)</f>
        <v>12/11/80</v>
      </c>
      <c r="K184" s="91">
        <f t="shared" ca="1" si="4"/>
        <v>42</v>
      </c>
      <c r="L184" s="14" t="s">
        <v>113</v>
      </c>
      <c r="M184" s="14" t="s">
        <v>74</v>
      </c>
      <c r="N184" s="95"/>
      <c r="O184" s="93"/>
    </row>
    <row r="185" spans="1:15">
      <c r="A185" s="7">
        <f>ROWS($A$3:A185)</f>
        <v>183</v>
      </c>
      <c r="B185" s="7">
        <f>ROWS($A$3:B185)</f>
        <v>183</v>
      </c>
      <c r="C185" s="14">
        <v>52</v>
      </c>
      <c r="D185" s="74" t="s">
        <v>1783</v>
      </c>
      <c r="E185" s="12" t="s">
        <v>1784</v>
      </c>
      <c r="F185" s="70" t="s">
        <v>1785</v>
      </c>
      <c r="G185" s="11"/>
      <c r="H185" s="14" t="s">
        <v>7</v>
      </c>
      <c r="I185" s="14" t="s">
        <v>23</v>
      </c>
      <c r="J185" s="90" t="str">
        <f>MID(E185,7,2)-40&amp;"/"&amp;MID(E185,9,2)&amp;"/"&amp;MID(E185,11,2)</f>
        <v>4/11/89</v>
      </c>
      <c r="K185" s="91">
        <f t="shared" ca="1" si="4"/>
        <v>33</v>
      </c>
      <c r="L185" s="14" t="s">
        <v>19</v>
      </c>
      <c r="M185" s="14" t="s">
        <v>42</v>
      </c>
      <c r="N185" s="95" t="s">
        <v>1184</v>
      </c>
      <c r="O185" s="93"/>
    </row>
    <row r="186" spans="1:15">
      <c r="A186" s="7">
        <f>ROWS($A$3:A186)</f>
        <v>184</v>
      </c>
      <c r="B186" s="7">
        <f>ROWS($A$3:B186)</f>
        <v>184</v>
      </c>
      <c r="C186" s="14"/>
      <c r="D186" s="74"/>
      <c r="E186" s="12" t="s">
        <v>1786</v>
      </c>
      <c r="F186" s="15" t="s">
        <v>1787</v>
      </c>
      <c r="G186" s="11"/>
      <c r="H186" s="14" t="s">
        <v>7</v>
      </c>
      <c r="I186" s="14" t="s">
        <v>722</v>
      </c>
      <c r="J186" s="90" t="str">
        <f>MID(E186,7,2)-40&amp;"/"&amp;MID(E186,9,2)&amp;"/"&amp;MID(E186,11,2)</f>
        <v>11/03/12</v>
      </c>
      <c r="K186" s="91">
        <f t="shared" ca="1" si="4"/>
        <v>10</v>
      </c>
      <c r="L186" s="72" t="s">
        <v>38</v>
      </c>
      <c r="M186" s="72" t="s">
        <v>751</v>
      </c>
      <c r="N186" s="95"/>
      <c r="O186" s="93"/>
    </row>
    <row r="187" spans="1:15">
      <c r="A187" s="7">
        <f>ROWS($A$3:A187)</f>
        <v>185</v>
      </c>
      <c r="B187" s="7">
        <f>ROWS($A$3:B187)</f>
        <v>185</v>
      </c>
      <c r="C187" s="14"/>
      <c r="D187" s="74"/>
      <c r="E187" s="12" t="s">
        <v>1788</v>
      </c>
      <c r="F187" s="15" t="s">
        <v>1789</v>
      </c>
      <c r="G187" s="14" t="s">
        <v>17</v>
      </c>
      <c r="H187" s="17"/>
      <c r="I187" s="14" t="s">
        <v>1790</v>
      </c>
      <c r="J187" s="90" t="str">
        <f>MID(E187,7,2)&amp;"/"&amp;MID(E187,9,2)&amp;"/"&amp;MID(E187,11,2)</f>
        <v>09/02/15</v>
      </c>
      <c r="K187" s="91">
        <f t="shared" ca="1" si="4"/>
        <v>7</v>
      </c>
      <c r="L187" s="72" t="s">
        <v>38</v>
      </c>
      <c r="M187" s="14" t="s">
        <v>798</v>
      </c>
      <c r="N187" s="95"/>
      <c r="O187" s="93"/>
    </row>
    <row r="188" spans="1:15">
      <c r="A188" s="7">
        <f>ROWS($A$3:A188)</f>
        <v>186</v>
      </c>
      <c r="B188" s="7">
        <f>ROWS($A$3:B188)</f>
        <v>186</v>
      </c>
      <c r="C188" s="14">
        <v>53</v>
      </c>
      <c r="D188" s="74" t="s">
        <v>1791</v>
      </c>
      <c r="E188" s="12" t="s">
        <v>1792</v>
      </c>
      <c r="F188" s="70" t="s">
        <v>1793</v>
      </c>
      <c r="G188" s="11"/>
      <c r="H188" s="14" t="s">
        <v>7</v>
      </c>
      <c r="I188" s="14" t="s">
        <v>611</v>
      </c>
      <c r="J188" s="90" t="str">
        <f>MID(E188,7,2)-40&amp;"/"&amp;MID(E188,9,2)&amp;"/"&amp;MID(E188,11,2)</f>
        <v>14/10/69</v>
      </c>
      <c r="K188" s="91">
        <f t="shared" ca="1" si="4"/>
        <v>53</v>
      </c>
      <c r="L188" s="14" t="s">
        <v>19</v>
      </c>
      <c r="M188" s="14" t="s">
        <v>42</v>
      </c>
      <c r="N188" s="95" t="s">
        <v>1184</v>
      </c>
      <c r="O188" s="93"/>
    </row>
    <row r="189" spans="1:15">
      <c r="A189" s="7">
        <f>ROWS($A$3:A189)</f>
        <v>187</v>
      </c>
      <c r="B189" s="7">
        <f>ROWS($A$3:B189)</f>
        <v>187</v>
      </c>
      <c r="C189" s="14"/>
      <c r="D189" s="74"/>
      <c r="E189" s="12" t="s">
        <v>1794</v>
      </c>
      <c r="F189" s="116" t="s">
        <v>1795</v>
      </c>
      <c r="G189" s="14" t="s">
        <v>17</v>
      </c>
      <c r="H189" s="17"/>
      <c r="I189" s="14" t="s">
        <v>23</v>
      </c>
      <c r="J189" s="90" t="str">
        <f>MID(E189,7,2)&amp;"/"&amp;MID(E189,9,2)&amp;"/"&amp;MID(E189,11,2)</f>
        <v>26/01/03</v>
      </c>
      <c r="K189" s="91">
        <f t="shared" ca="1" si="4"/>
        <v>19</v>
      </c>
      <c r="L189" s="14" t="s">
        <v>19</v>
      </c>
      <c r="M189" s="72" t="s">
        <v>751</v>
      </c>
      <c r="N189" s="95"/>
      <c r="O189" s="93"/>
    </row>
    <row r="190" spans="1:15">
      <c r="A190" s="7">
        <f>ROWS($A$3:A190)</f>
        <v>188</v>
      </c>
      <c r="B190" s="7">
        <f>ROWS($A$3:B190)</f>
        <v>188</v>
      </c>
      <c r="C190" s="14">
        <v>54</v>
      </c>
      <c r="D190" s="74" t="s">
        <v>1796</v>
      </c>
      <c r="E190" s="12" t="s">
        <v>1797</v>
      </c>
      <c r="F190" s="70" t="s">
        <v>1798</v>
      </c>
      <c r="G190" s="14" t="s">
        <v>17</v>
      </c>
      <c r="H190" s="71"/>
      <c r="I190" s="14" t="s">
        <v>23</v>
      </c>
      <c r="J190" s="90" t="str">
        <f>MID(E190,7,2)&amp;"/"&amp;MID(E190,9,2)&amp;"/"&amp;MID(E190,11,2)</f>
        <v>27/08/64</v>
      </c>
      <c r="K190" s="91">
        <f t="shared" ca="1" si="4"/>
        <v>58</v>
      </c>
      <c r="L190" s="14" t="s">
        <v>19</v>
      </c>
      <c r="M190" s="92" t="s">
        <v>342</v>
      </c>
      <c r="N190" s="95" t="s">
        <v>1799</v>
      </c>
      <c r="O190" s="93"/>
    </row>
    <row r="191" spans="1:15">
      <c r="A191" s="7">
        <f>ROWS($A$3:A191)</f>
        <v>189</v>
      </c>
      <c r="B191" s="7">
        <f>ROWS($A$3:B191)</f>
        <v>189</v>
      </c>
      <c r="C191" s="14"/>
      <c r="D191" s="74"/>
      <c r="E191" s="12" t="s">
        <v>1800</v>
      </c>
      <c r="F191" s="16" t="s">
        <v>1801</v>
      </c>
      <c r="G191" s="11"/>
      <c r="H191" s="14" t="s">
        <v>7</v>
      </c>
      <c r="I191" s="14" t="s">
        <v>23</v>
      </c>
      <c r="J191" s="90" t="str">
        <f>MID(E191,7,2)-40&amp;"/"&amp;MID(E191,9,2)&amp;"/"&amp;MID(E191,11,2)</f>
        <v>23/07/72</v>
      </c>
      <c r="K191" s="91">
        <f t="shared" ca="1" si="4"/>
        <v>50</v>
      </c>
      <c r="L191" s="14" t="s">
        <v>19</v>
      </c>
      <c r="M191" s="14" t="s">
        <v>772</v>
      </c>
      <c r="N191" s="95"/>
      <c r="O191" s="93"/>
    </row>
    <row r="192" spans="1:15">
      <c r="A192" s="7">
        <f>ROWS($A$3:A192)</f>
        <v>190</v>
      </c>
      <c r="B192" s="7">
        <f>ROWS($A$3:B192)</f>
        <v>190</v>
      </c>
      <c r="C192" s="14"/>
      <c r="D192" s="74"/>
      <c r="E192" s="12" t="s">
        <v>1802</v>
      </c>
      <c r="F192" s="16" t="s">
        <v>1803</v>
      </c>
      <c r="G192" s="14" t="s">
        <v>17</v>
      </c>
      <c r="H192" s="17"/>
      <c r="I192" s="14" t="s">
        <v>23</v>
      </c>
      <c r="J192" s="90" t="str">
        <f>MID(E192,7,2)&amp;"/"&amp;MID(E192,9,2)&amp;"/"&amp;MID(E192,11,2)</f>
        <v>25/09/96</v>
      </c>
      <c r="K192" s="91">
        <f t="shared" ca="1" si="4"/>
        <v>26</v>
      </c>
      <c r="L192" s="14" t="s">
        <v>19</v>
      </c>
      <c r="M192" s="14" t="s">
        <v>42</v>
      </c>
      <c r="N192" s="95"/>
      <c r="O192" s="93"/>
    </row>
    <row r="193" spans="1:15">
      <c r="A193" s="7">
        <f>ROWS($A$3:A193)</f>
        <v>191</v>
      </c>
      <c r="B193" s="7">
        <f>ROWS($A$3:B193)</f>
        <v>191</v>
      </c>
      <c r="C193" s="14"/>
      <c r="D193" s="74"/>
      <c r="E193" s="12" t="s">
        <v>1804</v>
      </c>
      <c r="F193" s="16" t="s">
        <v>1805</v>
      </c>
      <c r="G193" s="11"/>
      <c r="H193" s="14" t="s">
        <v>7</v>
      </c>
      <c r="I193" s="14" t="s">
        <v>50</v>
      </c>
      <c r="J193" s="90" t="str">
        <f>MID(E193,7,2)-40&amp;"/"&amp;MID(E193,9,2)&amp;"/"&amp;MID(E193,11,2)</f>
        <v>31/01/01</v>
      </c>
      <c r="K193" s="91">
        <f t="shared" ca="1" si="4"/>
        <v>21</v>
      </c>
      <c r="L193" s="14" t="s">
        <v>19</v>
      </c>
      <c r="M193" s="14" t="s">
        <v>42</v>
      </c>
      <c r="N193" s="95"/>
      <c r="O193" s="93"/>
    </row>
    <row r="194" spans="1:15">
      <c r="A194" s="7">
        <f>ROWS($A$3:A194)</f>
        <v>192</v>
      </c>
      <c r="B194" s="7">
        <f>ROWS($A$3:B194)</f>
        <v>192</v>
      </c>
      <c r="C194" s="14"/>
      <c r="D194" s="74"/>
      <c r="E194" s="12" t="s">
        <v>1806</v>
      </c>
      <c r="F194" s="16" t="s">
        <v>1807</v>
      </c>
      <c r="G194" s="14" t="s">
        <v>17</v>
      </c>
      <c r="H194" s="17"/>
      <c r="I194" s="14" t="s">
        <v>23</v>
      </c>
      <c r="J194" s="90" t="str">
        <f>MID(E194,7,2)&amp;"/"&amp;MID(E194,9,2)&amp;"/"&amp;MID(E194,11,2)</f>
        <v>06/03/03</v>
      </c>
      <c r="K194" s="91">
        <f t="shared" ca="1" si="4"/>
        <v>19</v>
      </c>
      <c r="L194" s="14" t="s">
        <v>19</v>
      </c>
      <c r="M194" s="72" t="s">
        <v>751</v>
      </c>
      <c r="N194" s="95"/>
      <c r="O194" s="93"/>
    </row>
    <row r="195" spans="1:15">
      <c r="A195" s="7">
        <f>ROWS($A$3:A195)</f>
        <v>193</v>
      </c>
      <c r="B195" s="7">
        <f>ROWS($A$3:B195)</f>
        <v>193</v>
      </c>
      <c r="C195" s="14"/>
      <c r="D195" s="74"/>
      <c r="E195" s="12" t="s">
        <v>1808</v>
      </c>
      <c r="F195" s="16" t="s">
        <v>1809</v>
      </c>
      <c r="G195" s="11"/>
      <c r="H195" s="14" t="s">
        <v>7</v>
      </c>
      <c r="I195" s="14" t="s">
        <v>23</v>
      </c>
      <c r="J195" s="90" t="str">
        <f>MID(E195,7,2)-40&amp;"/"&amp;MID(E195,9,2)&amp;"/"&amp;MID(E195,11,2)</f>
        <v>4/06/06</v>
      </c>
      <c r="K195" s="91">
        <f t="shared" ca="1" si="4"/>
        <v>16</v>
      </c>
      <c r="L195" s="92" t="s">
        <v>24</v>
      </c>
      <c r="M195" s="72" t="s">
        <v>751</v>
      </c>
      <c r="N195" s="95"/>
      <c r="O195" s="93"/>
    </row>
    <row r="196" spans="1:15">
      <c r="A196" s="7">
        <f>ROWS($A$3:A196)</f>
        <v>194</v>
      </c>
      <c r="B196" s="7">
        <f>ROWS($A$3:B196)</f>
        <v>194</v>
      </c>
      <c r="C196" s="14"/>
      <c r="D196" s="74"/>
      <c r="E196" s="12" t="s">
        <v>1810</v>
      </c>
      <c r="F196" s="16" t="s">
        <v>1811</v>
      </c>
      <c r="G196" s="14" t="s">
        <v>17</v>
      </c>
      <c r="H196" s="17"/>
      <c r="I196" s="14" t="s">
        <v>23</v>
      </c>
      <c r="J196" s="90" t="str">
        <f>MID(E196,7,2)&amp;"/"&amp;MID(E196,9,2)&amp;"/"&amp;MID(E196,11,2)</f>
        <v>03/10/91</v>
      </c>
      <c r="K196" s="91">
        <f t="shared" ref="K196:K259" ca="1" si="5">ROUNDDOWN(YEARFRAC(J196,TODAY(),1),0)</f>
        <v>31</v>
      </c>
      <c r="L196" s="14" t="s">
        <v>19</v>
      </c>
      <c r="M196" s="14" t="s">
        <v>42</v>
      </c>
      <c r="N196" s="95"/>
      <c r="O196" s="93"/>
    </row>
    <row r="197" spans="1:15">
      <c r="A197" s="7">
        <f>ROWS($A$3:A197)</f>
        <v>195</v>
      </c>
      <c r="B197" s="7">
        <f>ROWS($A$3:B197)</f>
        <v>195</v>
      </c>
      <c r="C197" s="14">
        <v>55</v>
      </c>
      <c r="D197" s="74" t="s">
        <v>1812</v>
      </c>
      <c r="E197" s="815" t="s">
        <v>1813</v>
      </c>
      <c r="F197" s="70" t="s">
        <v>1814</v>
      </c>
      <c r="G197" s="14" t="s">
        <v>17</v>
      </c>
      <c r="H197" s="71"/>
      <c r="I197" s="14" t="s">
        <v>656</v>
      </c>
      <c r="J197" s="90" t="str">
        <f>MID(E197,7,2)&amp;"/"&amp;MID(E197,9,2)&amp;"/"&amp;MID(E197,11,2)</f>
        <v>24/03/67</v>
      </c>
      <c r="K197" s="91">
        <f t="shared" ca="1" si="5"/>
        <v>55</v>
      </c>
      <c r="L197" s="14" t="s">
        <v>24</v>
      </c>
      <c r="M197" s="14" t="s">
        <v>42</v>
      </c>
      <c r="N197" s="95" t="s">
        <v>1184</v>
      </c>
      <c r="O197" s="93"/>
    </row>
    <row r="198" spans="1:15">
      <c r="A198" s="7">
        <f>ROWS($A$3:A198)</f>
        <v>196</v>
      </c>
      <c r="B198" s="7">
        <f>ROWS($A$3:B198)</f>
        <v>196</v>
      </c>
      <c r="C198" s="14"/>
      <c r="D198" s="74"/>
      <c r="E198" s="815" t="s">
        <v>1815</v>
      </c>
      <c r="F198" s="16" t="s">
        <v>1816</v>
      </c>
      <c r="G198" s="11"/>
      <c r="H198" s="14" t="s">
        <v>7</v>
      </c>
      <c r="I198" s="14" t="s">
        <v>50</v>
      </c>
      <c r="J198" s="90" t="str">
        <f>MID(E198,7,2)-40&amp;"/"&amp;MID(E198,9,2)&amp;"/"&amp;MID(E198,11,2)</f>
        <v>1/11/61</v>
      </c>
      <c r="K198" s="91">
        <f t="shared" ca="1" si="5"/>
        <v>61</v>
      </c>
      <c r="L198" s="14" t="s">
        <v>19</v>
      </c>
      <c r="M198" s="14" t="s">
        <v>42</v>
      </c>
      <c r="N198" s="95"/>
      <c r="O198" s="93"/>
    </row>
    <row r="199" spans="1:15">
      <c r="A199" s="7">
        <f>ROWS($A$3:A199)</f>
        <v>197</v>
      </c>
      <c r="B199" s="7">
        <f>ROWS($A$3:B199)</f>
        <v>197</v>
      </c>
      <c r="C199" s="14">
        <v>56</v>
      </c>
      <c r="D199" s="74" t="s">
        <v>1817</v>
      </c>
      <c r="E199" s="815" t="s">
        <v>1818</v>
      </c>
      <c r="F199" s="86" t="s">
        <v>1819</v>
      </c>
      <c r="G199" s="11"/>
      <c r="H199" s="14" t="s">
        <v>7</v>
      </c>
      <c r="I199" s="14" t="s">
        <v>23</v>
      </c>
      <c r="J199" s="90" t="str">
        <f>MID(E199,7,2)-40&amp;"/"&amp;MID(E199,9,2)&amp;"/"&amp;MID(E199,11,2)</f>
        <v>11/03/63</v>
      </c>
      <c r="K199" s="91">
        <f t="shared" ca="1" si="5"/>
        <v>59</v>
      </c>
      <c r="L199" s="14" t="s">
        <v>46</v>
      </c>
      <c r="M199" s="14" t="s">
        <v>798</v>
      </c>
      <c r="N199" s="95"/>
      <c r="O199" s="93"/>
    </row>
    <row r="200" spans="1:15">
      <c r="A200" s="7">
        <f>ROWS($A$3:A200)</f>
        <v>198</v>
      </c>
      <c r="B200" s="7">
        <f>ROWS($A$3:B200)</f>
        <v>198</v>
      </c>
      <c r="C200" s="14">
        <v>57</v>
      </c>
      <c r="D200" s="74" t="s">
        <v>1820</v>
      </c>
      <c r="E200" s="815" t="s">
        <v>1821</v>
      </c>
      <c r="F200" s="70" t="s">
        <v>1822</v>
      </c>
      <c r="G200" s="14" t="s">
        <v>17</v>
      </c>
      <c r="H200" s="71"/>
      <c r="I200" s="14" t="s">
        <v>23</v>
      </c>
      <c r="J200" s="90" t="str">
        <f>MID(E200,7,2)&amp;"/"&amp;MID(E200,9,2)&amp;"/"&amp;MID(E200,11,2)+2</f>
        <v>15/06/47</v>
      </c>
      <c r="K200" s="91">
        <f t="shared" ca="1" si="5"/>
        <v>75</v>
      </c>
      <c r="L200" s="14" t="s">
        <v>24</v>
      </c>
      <c r="M200" s="14" t="s">
        <v>42</v>
      </c>
      <c r="N200" s="95" t="s">
        <v>1184</v>
      </c>
      <c r="O200" s="93"/>
    </row>
    <row r="201" spans="1:15">
      <c r="A201" s="7">
        <f>ROWS($A$3:A201)</f>
        <v>199</v>
      </c>
      <c r="B201" s="7">
        <f>ROWS($A$3:B201)</f>
        <v>199</v>
      </c>
      <c r="C201" s="14"/>
      <c r="D201" s="74"/>
      <c r="E201" s="815" t="s">
        <v>1823</v>
      </c>
      <c r="F201" s="16" t="s">
        <v>1824</v>
      </c>
      <c r="G201" s="11"/>
      <c r="H201" s="14" t="s">
        <v>7</v>
      </c>
      <c r="I201" s="14" t="s">
        <v>23</v>
      </c>
      <c r="J201" s="90" t="str">
        <f>MID(E201,7,2)-40&amp;"/"&amp;MID(E201,9,2)&amp;"/"&amp;MID(E201,11,2)</f>
        <v>1/05/53</v>
      </c>
      <c r="K201" s="91">
        <f t="shared" ca="1" si="5"/>
        <v>69</v>
      </c>
      <c r="L201" s="14" t="s">
        <v>113</v>
      </c>
      <c r="M201" s="14" t="s">
        <v>42</v>
      </c>
      <c r="N201" s="95"/>
      <c r="O201" s="93"/>
    </row>
    <row r="202" spans="1:15">
      <c r="A202" s="7">
        <f>ROWS($A$3:A202)</f>
        <v>200</v>
      </c>
      <c r="B202" s="7">
        <f>ROWS($A$3:B202)</f>
        <v>200</v>
      </c>
      <c r="C202" s="14">
        <v>58</v>
      </c>
      <c r="D202" s="74" t="s">
        <v>1825</v>
      </c>
      <c r="E202" s="815" t="s">
        <v>1826</v>
      </c>
      <c r="F202" s="70" t="s">
        <v>1827</v>
      </c>
      <c r="G202" s="14" t="s">
        <v>17</v>
      </c>
      <c r="H202" s="71"/>
      <c r="I202" s="14" t="s">
        <v>23</v>
      </c>
      <c r="J202" s="90" t="str">
        <f>MID(E202,7,2)&amp;"/"&amp;MID(E202,9,2)&amp;"/"&amp;MID(E202,11,2)</f>
        <v>14/04/72</v>
      </c>
      <c r="K202" s="91">
        <f t="shared" ca="1" si="5"/>
        <v>50</v>
      </c>
      <c r="L202" s="14" t="s">
        <v>19</v>
      </c>
      <c r="M202" s="14" t="s">
        <v>42</v>
      </c>
      <c r="N202" s="95" t="s">
        <v>1828</v>
      </c>
      <c r="O202" s="93"/>
    </row>
    <row r="203" spans="1:15">
      <c r="A203" s="7">
        <f>ROWS($A$3:A203)</f>
        <v>201</v>
      </c>
      <c r="B203" s="7">
        <f>ROWS($A$3:B203)</f>
        <v>201</v>
      </c>
      <c r="C203" s="14"/>
      <c r="D203" s="74"/>
      <c r="E203" s="815" t="s">
        <v>1829</v>
      </c>
      <c r="F203" s="16" t="s">
        <v>1830</v>
      </c>
      <c r="G203" s="11"/>
      <c r="H203" s="14" t="s">
        <v>7</v>
      </c>
      <c r="I203" s="14" t="s">
        <v>1253</v>
      </c>
      <c r="J203" s="90" t="str">
        <f>MID(E203,7,2)-40&amp;"/"&amp;MID(E203,9,2)&amp;"/"&amp;MID(E203,11,2)</f>
        <v>5/11/75</v>
      </c>
      <c r="K203" s="91">
        <f t="shared" ca="1" si="5"/>
        <v>47</v>
      </c>
      <c r="L203" s="14" t="s">
        <v>113</v>
      </c>
      <c r="M203" s="14" t="s">
        <v>42</v>
      </c>
      <c r="N203" s="95"/>
      <c r="O203" s="93"/>
    </row>
    <row r="204" spans="1:15">
      <c r="A204" s="7">
        <f>ROWS($A$3:A204)</f>
        <v>202</v>
      </c>
      <c r="B204" s="7">
        <f>ROWS($A$3:B204)</f>
        <v>202</v>
      </c>
      <c r="C204" s="14"/>
      <c r="D204" s="74"/>
      <c r="E204" s="815" t="s">
        <v>1831</v>
      </c>
      <c r="F204" s="16" t="s">
        <v>1832</v>
      </c>
      <c r="G204" s="14" t="s">
        <v>17</v>
      </c>
      <c r="H204" s="17"/>
      <c r="I204" s="14" t="s">
        <v>23</v>
      </c>
      <c r="J204" s="90" t="str">
        <f>MID(E204,7,2)&amp;"/"&amp;MID(E204,9,2)&amp;"/"&amp;MID(E204,11,2)</f>
        <v>21/02/94</v>
      </c>
      <c r="K204" s="91">
        <f t="shared" ca="1" si="5"/>
        <v>28</v>
      </c>
      <c r="L204" s="14" t="s">
        <v>24</v>
      </c>
      <c r="M204" s="14" t="s">
        <v>42</v>
      </c>
      <c r="N204" s="95"/>
      <c r="O204" s="93"/>
    </row>
    <row r="205" spans="1:15">
      <c r="A205" s="7">
        <f>ROWS($A$3:A205)</f>
        <v>203</v>
      </c>
      <c r="B205" s="7">
        <f>ROWS($A$3:B205)</f>
        <v>203</v>
      </c>
      <c r="C205" s="14"/>
      <c r="D205" s="74"/>
      <c r="E205" s="815" t="s">
        <v>1833</v>
      </c>
      <c r="F205" s="16" t="s">
        <v>1834</v>
      </c>
      <c r="G205" s="11"/>
      <c r="H205" s="14" t="s">
        <v>7</v>
      </c>
      <c r="I205" s="14" t="s">
        <v>23</v>
      </c>
      <c r="J205" s="90" t="str">
        <f>MID(E205,7,2)-40&amp;"/"&amp;MID(E205,9,2)&amp;"/"&amp;MID(E205,11,2)</f>
        <v>1/06/96</v>
      </c>
      <c r="K205" s="91">
        <f t="shared" ca="1" si="5"/>
        <v>26</v>
      </c>
      <c r="L205" s="14" t="s">
        <v>24</v>
      </c>
      <c r="M205" s="14" t="s">
        <v>42</v>
      </c>
      <c r="N205" s="95"/>
      <c r="O205" s="93"/>
    </row>
    <row r="206" spans="1:15">
      <c r="A206" s="7">
        <f>ROWS($A$3:A206)</f>
        <v>204</v>
      </c>
      <c r="B206" s="7">
        <f>ROWS($A$3:B206)</f>
        <v>204</v>
      </c>
      <c r="C206" s="14"/>
      <c r="D206" s="74"/>
      <c r="E206" s="815" t="s">
        <v>1835</v>
      </c>
      <c r="F206" s="16" t="s">
        <v>1836</v>
      </c>
      <c r="G206" s="14" t="s">
        <v>17</v>
      </c>
      <c r="H206" s="17"/>
      <c r="I206" s="14" t="s">
        <v>23</v>
      </c>
      <c r="J206" s="90" t="str">
        <f>MID(E206,7,2)&amp;"/"&amp;MID(E206,9,2)&amp;"/"&amp;MID(E206,11,2)</f>
        <v>18/10/98</v>
      </c>
      <c r="K206" s="91">
        <f t="shared" ca="1" si="5"/>
        <v>24</v>
      </c>
      <c r="L206" s="14" t="s">
        <v>19</v>
      </c>
      <c r="M206" s="72" t="s">
        <v>751</v>
      </c>
      <c r="N206" s="95"/>
      <c r="O206" s="93"/>
    </row>
    <row r="207" spans="1:15">
      <c r="A207" s="7">
        <f>ROWS($A$3:A207)</f>
        <v>205</v>
      </c>
      <c r="B207" s="7">
        <f>ROWS($A$3:B207)</f>
        <v>205</v>
      </c>
      <c r="C207" s="14"/>
      <c r="D207" s="74"/>
      <c r="E207" s="815" t="s">
        <v>1837</v>
      </c>
      <c r="F207" s="16" t="s">
        <v>1838</v>
      </c>
      <c r="G207" s="11"/>
      <c r="H207" s="14" t="s">
        <v>7</v>
      </c>
      <c r="I207" s="14" t="s">
        <v>23</v>
      </c>
      <c r="J207" s="90" t="str">
        <f>MID(E207,7,2)-40&amp;"/"&amp;MID(E207,9,2)&amp;"/"&amp;MID(E207,11,2)</f>
        <v>1/12/04</v>
      </c>
      <c r="K207" s="91">
        <f t="shared" ca="1" si="5"/>
        <v>18</v>
      </c>
      <c r="L207" s="14" t="s">
        <v>19</v>
      </c>
      <c r="M207" s="72" t="s">
        <v>751</v>
      </c>
      <c r="N207" s="95"/>
      <c r="O207" s="93"/>
    </row>
    <row r="208" spans="1:15">
      <c r="A208" s="7">
        <f>ROWS($A$3:A208)</f>
        <v>206</v>
      </c>
      <c r="B208" s="7">
        <f>ROWS($A$3:B208)</f>
        <v>206</v>
      </c>
      <c r="C208" s="14"/>
      <c r="D208" s="74"/>
      <c r="E208" s="815" t="s">
        <v>1839</v>
      </c>
      <c r="F208" s="16" t="s">
        <v>1840</v>
      </c>
      <c r="G208" s="11"/>
      <c r="H208" s="14" t="s">
        <v>7</v>
      </c>
      <c r="I208" s="14" t="s">
        <v>23</v>
      </c>
      <c r="J208" s="90" t="str">
        <f>MID(E208,7,2)-40&amp;"/"&amp;MID(E208,9,2)&amp;"/"&amp;MID(E208,11,2)</f>
        <v>11/07/07</v>
      </c>
      <c r="K208" s="91">
        <f t="shared" ca="1" si="5"/>
        <v>15</v>
      </c>
      <c r="L208" s="92" t="s">
        <v>24</v>
      </c>
      <c r="M208" s="72" t="s">
        <v>751</v>
      </c>
      <c r="N208" s="95"/>
      <c r="O208" s="93"/>
    </row>
    <row r="209" spans="1:15">
      <c r="A209" s="7">
        <f>ROWS($A$3:A209)</f>
        <v>207</v>
      </c>
      <c r="B209" s="7">
        <f>ROWS($A$3:B209)</f>
        <v>207</v>
      </c>
      <c r="C209" s="14">
        <v>59</v>
      </c>
      <c r="D209" s="74" t="s">
        <v>1841</v>
      </c>
      <c r="E209" s="815" t="s">
        <v>1842</v>
      </c>
      <c r="F209" s="70" t="s">
        <v>1843</v>
      </c>
      <c r="G209" s="11"/>
      <c r="H209" s="14" t="s">
        <v>7</v>
      </c>
      <c r="I209" s="14" t="s">
        <v>23</v>
      </c>
      <c r="J209" s="90" t="str">
        <f>MID(E209,7,2)-40&amp;"/"&amp;MID(E209,9,2)&amp;"/"&amp;MID(E209,11,2)</f>
        <v>24/11/84</v>
      </c>
      <c r="K209" s="91">
        <f t="shared" ca="1" si="5"/>
        <v>38</v>
      </c>
      <c r="L209" s="14" t="s">
        <v>19</v>
      </c>
      <c r="M209" s="14" t="s">
        <v>42</v>
      </c>
      <c r="N209" s="95" t="s">
        <v>1844</v>
      </c>
      <c r="O209" s="93"/>
    </row>
    <row r="210" spans="1:15">
      <c r="A210" s="7">
        <f>ROWS($A$3:A210)</f>
        <v>208</v>
      </c>
      <c r="B210" s="7">
        <f>ROWS($A$3:B210)</f>
        <v>208</v>
      </c>
      <c r="C210" s="14"/>
      <c r="D210" s="74"/>
      <c r="E210" s="815" t="s">
        <v>1845</v>
      </c>
      <c r="F210" s="16" t="s">
        <v>1846</v>
      </c>
      <c r="G210" s="14" t="s">
        <v>17</v>
      </c>
      <c r="H210" s="17"/>
      <c r="I210" s="14" t="s">
        <v>23</v>
      </c>
      <c r="J210" s="90" t="str">
        <f>MID(E210,7,2)&amp;"/"&amp;MID(E210,9,2)&amp;"/"&amp;MID(E210,11,2)</f>
        <v>10/10/08</v>
      </c>
      <c r="K210" s="91">
        <f t="shared" ca="1" si="5"/>
        <v>14</v>
      </c>
      <c r="L210" s="14" t="s">
        <v>113</v>
      </c>
      <c r="M210" s="72" t="s">
        <v>751</v>
      </c>
      <c r="N210" s="95"/>
      <c r="O210" s="93"/>
    </row>
    <row r="211" spans="1:15">
      <c r="A211" s="7">
        <f>ROWS($A$3:A211)</f>
        <v>209</v>
      </c>
      <c r="B211" s="7">
        <f>ROWS($A$3:B211)</f>
        <v>209</v>
      </c>
      <c r="C211" s="14"/>
      <c r="D211" s="74"/>
      <c r="E211" s="815" t="s">
        <v>1847</v>
      </c>
      <c r="F211" s="16" t="s">
        <v>1848</v>
      </c>
      <c r="G211" s="11"/>
      <c r="H211" s="14" t="s">
        <v>7</v>
      </c>
      <c r="I211" s="14" t="s">
        <v>23</v>
      </c>
      <c r="J211" s="90" t="str">
        <f>MID(E211,7,2)-40&amp;"/"&amp;MID(E211,9,2)&amp;"/"&amp;MID(E211,11,2)</f>
        <v>23/10/09</v>
      </c>
      <c r="K211" s="91">
        <f t="shared" ca="1" si="5"/>
        <v>13</v>
      </c>
      <c r="L211" s="72" t="s">
        <v>38</v>
      </c>
      <c r="M211" s="72" t="s">
        <v>751</v>
      </c>
      <c r="N211" s="95"/>
      <c r="O211" s="93"/>
    </row>
    <row r="212" spans="1:15">
      <c r="A212" s="7">
        <f>ROWS($A$3:A212)</f>
        <v>210</v>
      </c>
      <c r="B212" s="7">
        <f>ROWS($A$3:B212)</f>
        <v>210</v>
      </c>
      <c r="C212" s="14">
        <v>60</v>
      </c>
      <c r="D212" s="74" t="s">
        <v>1849</v>
      </c>
      <c r="E212" s="815" t="s">
        <v>1850</v>
      </c>
      <c r="F212" s="86" t="s">
        <v>1851</v>
      </c>
      <c r="G212" s="11"/>
      <c r="H212" s="14" t="s">
        <v>7</v>
      </c>
      <c r="I212" s="14" t="s">
        <v>81</v>
      </c>
      <c r="J212" s="90" t="str">
        <f>MID(E212,7,2)-40&amp;"/"&amp;MID(E212,9,2)&amp;"/"&amp;MID(E212,11,2)</f>
        <v>18/07/77</v>
      </c>
      <c r="K212" s="91">
        <f t="shared" ca="1" si="5"/>
        <v>45</v>
      </c>
      <c r="L212" s="14" t="s">
        <v>19</v>
      </c>
      <c r="M212" s="14" t="s">
        <v>42</v>
      </c>
      <c r="N212" s="95"/>
      <c r="O212" s="93"/>
    </row>
    <row r="213" spans="1:15">
      <c r="A213" s="7">
        <f>ROWS($A$3:A213)</f>
        <v>211</v>
      </c>
      <c r="B213" s="7">
        <f>ROWS($A$3:B213)</f>
        <v>211</v>
      </c>
      <c r="C213" s="14"/>
      <c r="D213" s="74"/>
      <c r="E213" s="815" t="s">
        <v>1852</v>
      </c>
      <c r="F213" s="16" t="s">
        <v>1853</v>
      </c>
      <c r="G213" s="11"/>
      <c r="H213" s="14" t="s">
        <v>7</v>
      </c>
      <c r="I213" s="14" t="s">
        <v>191</v>
      </c>
      <c r="J213" s="90" t="str">
        <f>MID(E213,7,2)-40&amp;"/"&amp;MID(E213,9,2)&amp;"/"&amp;MID(E213,11,2)</f>
        <v>20/04/02</v>
      </c>
      <c r="K213" s="91">
        <f t="shared" ca="1" si="5"/>
        <v>20</v>
      </c>
      <c r="L213" s="14" t="s">
        <v>19</v>
      </c>
      <c r="M213" s="14" t="s">
        <v>42</v>
      </c>
      <c r="N213" s="95"/>
      <c r="O213" s="93"/>
    </row>
    <row r="214" spans="1:15">
      <c r="A214" s="7">
        <f>ROWS($A$3:A214)</f>
        <v>212</v>
      </c>
      <c r="B214" s="7">
        <f>ROWS($A$3:B214)</f>
        <v>212</v>
      </c>
      <c r="C214" s="14">
        <v>61</v>
      </c>
      <c r="D214" s="74" t="s">
        <v>1854</v>
      </c>
      <c r="E214" s="815" t="s">
        <v>1855</v>
      </c>
      <c r="F214" s="70" t="s">
        <v>1856</v>
      </c>
      <c r="G214" s="11"/>
      <c r="H214" s="14" t="s">
        <v>7</v>
      </c>
      <c r="I214" s="14" t="s">
        <v>1004</v>
      </c>
      <c r="J214" s="90" t="str">
        <f>MID(E214,7,2)-40&amp;"/"&amp;MID(E214,9,2)&amp;"/"&amp;MID(E214,11,2)</f>
        <v>15/03/65</v>
      </c>
      <c r="K214" s="91">
        <f t="shared" ca="1" si="5"/>
        <v>57</v>
      </c>
      <c r="L214" s="14" t="s">
        <v>113</v>
      </c>
      <c r="M214" s="14" t="s">
        <v>772</v>
      </c>
      <c r="N214" s="95" t="s">
        <v>1184</v>
      </c>
      <c r="O214" s="93"/>
    </row>
    <row r="215" spans="1:15">
      <c r="A215" s="7">
        <f>ROWS($A$3:A215)</f>
        <v>213</v>
      </c>
      <c r="B215" s="7">
        <f>ROWS($A$3:B215)</f>
        <v>213</v>
      </c>
      <c r="C215" s="14"/>
      <c r="D215" s="74"/>
      <c r="E215" s="815" t="s">
        <v>1859</v>
      </c>
      <c r="F215" s="16" t="s">
        <v>1860</v>
      </c>
      <c r="G215" s="14" t="s">
        <v>17</v>
      </c>
      <c r="H215" s="17"/>
      <c r="I215" s="14" t="s">
        <v>23</v>
      </c>
      <c r="J215" s="90" t="str">
        <f>MID(E215,7,2)&amp;"/"&amp;MID(E215,9,2)&amp;"/"&amp;MID(E215,11,2)</f>
        <v>05/05/95</v>
      </c>
      <c r="K215" s="91">
        <f t="shared" ca="1" si="5"/>
        <v>27</v>
      </c>
      <c r="L215" s="14" t="s">
        <v>19</v>
      </c>
      <c r="M215" s="14" t="s">
        <v>772</v>
      </c>
      <c r="N215" s="95"/>
      <c r="O215" s="93"/>
    </row>
    <row r="216" spans="1:15">
      <c r="A216" s="7">
        <f>ROWS($A$3:A216)</f>
        <v>214</v>
      </c>
      <c r="B216" s="7">
        <f>ROWS($A$3:B216)</f>
        <v>214</v>
      </c>
      <c r="C216" s="14"/>
      <c r="D216" s="74"/>
      <c r="E216" s="815" t="s">
        <v>1861</v>
      </c>
      <c r="F216" s="16" t="s">
        <v>1862</v>
      </c>
      <c r="G216" s="14" t="s">
        <v>17</v>
      </c>
      <c r="H216" s="17"/>
      <c r="I216" s="14" t="s">
        <v>23</v>
      </c>
      <c r="J216" s="90" t="str">
        <f>MID(E216,7,2)&amp;"/"&amp;MID(E216,9,2)&amp;"/"&amp;MID(E216,11,2)</f>
        <v>05/05/97</v>
      </c>
      <c r="K216" s="91">
        <f t="shared" ca="1" si="5"/>
        <v>25</v>
      </c>
      <c r="L216" s="14" t="s">
        <v>19</v>
      </c>
      <c r="M216" s="14" t="s">
        <v>772</v>
      </c>
      <c r="N216" s="95"/>
      <c r="O216" s="93"/>
    </row>
    <row r="217" spans="1:15">
      <c r="A217" s="7">
        <f>ROWS($A$3:A217)</f>
        <v>215</v>
      </c>
      <c r="B217" s="7">
        <f>ROWS($A$3:B217)</f>
        <v>215</v>
      </c>
      <c r="C217" s="14"/>
      <c r="D217" s="74"/>
      <c r="E217" s="815" t="s">
        <v>1863</v>
      </c>
      <c r="F217" s="16" t="s">
        <v>1864</v>
      </c>
      <c r="G217" s="11"/>
      <c r="H217" s="14" t="s">
        <v>7</v>
      </c>
      <c r="I217" s="14" t="s">
        <v>23</v>
      </c>
      <c r="J217" s="90" t="str">
        <f>MID(E217,7,2)-40&amp;"/"&amp;MID(E217,9,2)&amp;"/"&amp;MID(E217,11,2)</f>
        <v>10/02/00</v>
      </c>
      <c r="K217" s="91">
        <f t="shared" ca="1" si="5"/>
        <v>22</v>
      </c>
      <c r="L217" s="14" t="s">
        <v>19</v>
      </c>
      <c r="M217" s="14" t="s">
        <v>772</v>
      </c>
      <c r="N217" s="95"/>
      <c r="O217" s="93"/>
    </row>
    <row r="218" spans="1:15">
      <c r="A218" s="7">
        <f>ROWS($A$3:A218)</f>
        <v>216</v>
      </c>
      <c r="B218" s="7">
        <f>ROWS($A$3:B218)</f>
        <v>216</v>
      </c>
      <c r="C218" s="14">
        <v>62</v>
      </c>
      <c r="D218" s="74" t="s">
        <v>1865</v>
      </c>
      <c r="E218" s="815" t="s">
        <v>1866</v>
      </c>
      <c r="F218" s="70" t="s">
        <v>1867</v>
      </c>
      <c r="G218" s="11"/>
      <c r="H218" s="14" t="s">
        <v>7</v>
      </c>
      <c r="I218" s="14" t="s">
        <v>163</v>
      </c>
      <c r="J218" s="90" t="str">
        <f>MID(E218,7,2)-40&amp;"/"&amp;MID(E218,9,2)&amp;"/"&amp;MID(E218,11,2)</f>
        <v>30/03/57</v>
      </c>
      <c r="K218" s="91">
        <f t="shared" ca="1" si="5"/>
        <v>65</v>
      </c>
      <c r="L218" s="14" t="s">
        <v>113</v>
      </c>
      <c r="M218" s="14" t="s">
        <v>772</v>
      </c>
      <c r="N218" s="95" t="s">
        <v>1868</v>
      </c>
      <c r="O218" s="93"/>
    </row>
    <row r="219" spans="1:15">
      <c r="A219" s="7">
        <f>ROWS($A$3:A219)</f>
        <v>217</v>
      </c>
      <c r="B219" s="7">
        <f>ROWS($A$3:B219)</f>
        <v>217</v>
      </c>
      <c r="C219" s="14"/>
      <c r="D219" s="74"/>
      <c r="E219" s="815" t="s">
        <v>1871</v>
      </c>
      <c r="F219" s="16" t="s">
        <v>1872</v>
      </c>
      <c r="G219" s="14" t="s">
        <v>17</v>
      </c>
      <c r="H219" s="17"/>
      <c r="I219" s="14" t="s">
        <v>23</v>
      </c>
      <c r="J219" s="90" t="str">
        <f>MID(E219,7,2)&amp;"/"&amp;MID(E219,9,2)&amp;"/"&amp;MID(E219,11,2)</f>
        <v>08/08/91</v>
      </c>
      <c r="K219" s="91">
        <f t="shared" ca="1" si="5"/>
        <v>31</v>
      </c>
      <c r="L219" s="14" t="s">
        <v>19</v>
      </c>
      <c r="M219" s="14" t="s">
        <v>42</v>
      </c>
      <c r="N219" s="95"/>
      <c r="O219" s="93"/>
    </row>
    <row r="220" spans="1:15">
      <c r="A220" s="7">
        <f>ROWS($A$3:A220)</f>
        <v>218</v>
      </c>
      <c r="B220" s="7">
        <f>ROWS($A$3:B220)</f>
        <v>218</v>
      </c>
      <c r="C220" s="14">
        <v>63</v>
      </c>
      <c r="D220" s="74" t="s">
        <v>1873</v>
      </c>
      <c r="E220" s="815" t="s">
        <v>1874</v>
      </c>
      <c r="F220" s="70" t="s">
        <v>1875</v>
      </c>
      <c r="G220" s="14" t="s">
        <v>17</v>
      </c>
      <c r="H220" s="17"/>
      <c r="I220" s="14" t="s">
        <v>1253</v>
      </c>
      <c r="J220" s="90" t="str">
        <f>MID(E220,7,2)&amp;"/"&amp;MID(E220,9,2)&amp;"/"&amp;MID(E220,11,2)</f>
        <v>03/06/73</v>
      </c>
      <c r="K220" s="91">
        <f t="shared" ca="1" si="5"/>
        <v>49</v>
      </c>
      <c r="L220" s="14" t="s">
        <v>19</v>
      </c>
      <c r="M220" s="14" t="s">
        <v>42</v>
      </c>
      <c r="N220" s="95" t="s">
        <v>1876</v>
      </c>
      <c r="O220" s="93"/>
    </row>
    <row r="221" spans="1:15">
      <c r="A221" s="7">
        <f>ROWS($A$3:A221)</f>
        <v>219</v>
      </c>
      <c r="B221" s="7">
        <f>ROWS($A$3:B221)</f>
        <v>219</v>
      </c>
      <c r="C221" s="14"/>
      <c r="D221" s="74"/>
      <c r="E221" s="815" t="s">
        <v>1877</v>
      </c>
      <c r="F221" s="15" t="s">
        <v>1878</v>
      </c>
      <c r="G221" s="11"/>
      <c r="H221" s="14" t="s">
        <v>7</v>
      </c>
      <c r="I221" s="14" t="s">
        <v>23</v>
      </c>
      <c r="J221" s="90" t="str">
        <f>MID(E221,7,2)-40&amp;"/"&amp;MID(E221,9,2)&amp;"/"&amp;MID(E221,11,2)</f>
        <v>18/12/75</v>
      </c>
      <c r="K221" s="91">
        <f t="shared" ca="1" si="5"/>
        <v>46</v>
      </c>
      <c r="L221" s="14" t="s">
        <v>19</v>
      </c>
      <c r="M221" s="14" t="s">
        <v>772</v>
      </c>
      <c r="N221" s="95"/>
      <c r="O221" s="93"/>
    </row>
    <row r="222" spans="1:15">
      <c r="A222" s="7">
        <f>ROWS($A$3:A222)</f>
        <v>220</v>
      </c>
      <c r="B222" s="7">
        <f>ROWS($A$3:B222)</f>
        <v>220</v>
      </c>
      <c r="C222" s="14"/>
      <c r="D222" s="74"/>
      <c r="E222" s="815" t="s">
        <v>1879</v>
      </c>
      <c r="F222" s="16" t="s">
        <v>1880</v>
      </c>
      <c r="G222" s="11"/>
      <c r="H222" s="14" t="s">
        <v>7</v>
      </c>
      <c r="I222" s="14" t="s">
        <v>50</v>
      </c>
      <c r="J222" s="90" t="str">
        <f>MID(E222,7,2)-40&amp;"/"&amp;MID(E222,9,2)&amp;"/"&amp;MID(E222,11,2)</f>
        <v>25/01/18</v>
      </c>
      <c r="K222" s="91">
        <f t="shared" ca="1" si="5"/>
        <v>4</v>
      </c>
      <c r="L222" s="94" t="s">
        <v>51</v>
      </c>
      <c r="M222" s="14" t="s">
        <v>798</v>
      </c>
      <c r="N222" s="95"/>
      <c r="O222" s="93"/>
    </row>
    <row r="223" spans="1:15">
      <c r="A223" s="7">
        <f>ROWS($A$3:A223)</f>
        <v>221</v>
      </c>
      <c r="B223" s="7">
        <f>ROWS($A$3:B223)</f>
        <v>221</v>
      </c>
      <c r="C223" s="14"/>
      <c r="D223" s="74"/>
      <c r="E223" s="815" t="s">
        <v>1881</v>
      </c>
      <c r="F223" s="16" t="s">
        <v>1882</v>
      </c>
      <c r="G223" s="11"/>
      <c r="H223" s="14" t="s">
        <v>7</v>
      </c>
      <c r="I223" s="14" t="s">
        <v>50</v>
      </c>
      <c r="J223" s="90" t="str">
        <f>MID(E223,7,2)-40&amp;"/"&amp;MID(E223,9,2)&amp;"/"&amp;MID(E223,11,2)</f>
        <v>11/05/19</v>
      </c>
      <c r="K223" s="91">
        <f t="shared" ca="1" si="5"/>
        <v>3</v>
      </c>
      <c r="L223" s="94" t="s">
        <v>51</v>
      </c>
      <c r="M223" s="14" t="s">
        <v>798</v>
      </c>
      <c r="N223" s="95"/>
      <c r="O223" s="93"/>
    </row>
    <row r="224" spans="1:15">
      <c r="A224" s="7">
        <f>ROWS($A$3:A224)</f>
        <v>222</v>
      </c>
      <c r="B224" s="7">
        <f>ROWS($A$3:B224)</f>
        <v>222</v>
      </c>
      <c r="C224" s="14"/>
      <c r="D224" s="74"/>
      <c r="E224" s="815" t="s">
        <v>1883</v>
      </c>
      <c r="F224" s="16" t="s">
        <v>1884</v>
      </c>
      <c r="G224" s="14" t="s">
        <v>17</v>
      </c>
      <c r="H224" s="17"/>
      <c r="I224" s="14" t="s">
        <v>1885</v>
      </c>
      <c r="J224" s="90" t="str">
        <f>MID(E224,7,2)&amp;"/"&amp;MID(E224,9,2)&amp;"/"&amp;MID(E224,11,2)</f>
        <v>19/05/05</v>
      </c>
      <c r="K224" s="91">
        <f t="shared" ca="1" si="5"/>
        <v>17</v>
      </c>
      <c r="L224" s="14" t="s">
        <v>24</v>
      </c>
      <c r="M224" s="72" t="s">
        <v>751</v>
      </c>
      <c r="N224" s="95"/>
      <c r="O224" s="93"/>
    </row>
    <row r="225" spans="1:15">
      <c r="A225" s="7">
        <f>ROWS($A$3:A225)</f>
        <v>223</v>
      </c>
      <c r="B225" s="7">
        <f>ROWS($A$3:B225)</f>
        <v>223</v>
      </c>
      <c r="C225" s="14">
        <v>64</v>
      </c>
      <c r="D225" s="74" t="s">
        <v>1886</v>
      </c>
      <c r="E225" s="815" t="s">
        <v>1887</v>
      </c>
      <c r="F225" s="70" t="s">
        <v>1888</v>
      </c>
      <c r="G225" s="11"/>
      <c r="H225" s="14" t="s">
        <v>7</v>
      </c>
      <c r="I225" s="14" t="s">
        <v>1889</v>
      </c>
      <c r="J225" s="90" t="str">
        <f>MID(E225,7,2)-40&amp;"/"&amp;MID(E225,9,2)&amp;"/"&amp;MID(E225,11,2)</f>
        <v>23/07/54</v>
      </c>
      <c r="K225" s="91">
        <f t="shared" ca="1" si="5"/>
        <v>68</v>
      </c>
      <c r="L225" s="14" t="s">
        <v>113</v>
      </c>
      <c r="M225" s="14" t="s">
        <v>772</v>
      </c>
      <c r="N225" s="95" t="s">
        <v>1890</v>
      </c>
      <c r="O225" s="93"/>
    </row>
    <row r="226" spans="1:15">
      <c r="A226" s="7">
        <f>ROWS($A$3:A226)</f>
        <v>224</v>
      </c>
      <c r="B226" s="7">
        <f>ROWS($A$3:B226)</f>
        <v>224</v>
      </c>
      <c r="C226" s="14"/>
      <c r="D226" s="74"/>
      <c r="E226" s="815" t="s">
        <v>1893</v>
      </c>
      <c r="F226" s="16" t="s">
        <v>1894</v>
      </c>
      <c r="G226" s="11"/>
      <c r="H226" s="14" t="s">
        <v>7</v>
      </c>
      <c r="I226" s="14" t="s">
        <v>23</v>
      </c>
      <c r="J226" s="90" t="str">
        <f>MID(E226,7,2)-40&amp;"/"&amp;MID(E226,9,2)&amp;"/"&amp;MID(E226,11,2)</f>
        <v>28/11/98</v>
      </c>
      <c r="K226" s="91">
        <f t="shared" ca="1" si="5"/>
        <v>24</v>
      </c>
      <c r="L226" s="14" t="s">
        <v>19</v>
      </c>
      <c r="M226" s="14" t="s">
        <v>42</v>
      </c>
      <c r="N226" s="95"/>
      <c r="O226" s="93"/>
    </row>
    <row r="227" spans="1:15">
      <c r="A227" s="7">
        <f>ROWS($A$3:A227)</f>
        <v>225</v>
      </c>
      <c r="B227" s="7">
        <f>ROWS($A$3:B227)</f>
        <v>225</v>
      </c>
      <c r="C227" s="14"/>
      <c r="D227" s="74"/>
      <c r="E227" s="815" t="s">
        <v>1895</v>
      </c>
      <c r="F227" s="16" t="s">
        <v>1896</v>
      </c>
      <c r="G227" s="11"/>
      <c r="H227" s="14" t="s">
        <v>7</v>
      </c>
      <c r="I227" s="14" t="s">
        <v>23</v>
      </c>
      <c r="J227" s="90" t="str">
        <f>MID(E227,7,2)-40&amp;"/"&amp;MID(E227,9,2)&amp;"/"&amp;MID(E227,11,2)</f>
        <v>17/04/01</v>
      </c>
      <c r="K227" s="91">
        <f t="shared" ca="1" si="5"/>
        <v>21</v>
      </c>
      <c r="L227" s="14" t="s">
        <v>19</v>
      </c>
      <c r="M227" s="14" t="s">
        <v>42</v>
      </c>
      <c r="N227" s="95"/>
      <c r="O227" s="93"/>
    </row>
    <row r="228" spans="1:15">
      <c r="A228" s="7">
        <f>ROWS($A$3:A228)</f>
        <v>226</v>
      </c>
      <c r="B228" s="7">
        <f>ROWS($A$3:B228)</f>
        <v>226</v>
      </c>
      <c r="C228" s="14"/>
      <c r="D228" s="74"/>
      <c r="E228" s="815" t="s">
        <v>1897</v>
      </c>
      <c r="F228" s="16" t="s">
        <v>1898</v>
      </c>
      <c r="G228" s="14" t="s">
        <v>17</v>
      </c>
      <c r="H228" s="17"/>
      <c r="I228" s="14" t="s">
        <v>23</v>
      </c>
      <c r="J228" s="90" t="str">
        <f>MID(E228,7,2)&amp;"/"&amp;MID(E228,9,2)&amp;"/"&amp;MID(E228,11,2)</f>
        <v>20/09/08</v>
      </c>
      <c r="K228" s="91">
        <f t="shared" ca="1" si="5"/>
        <v>14</v>
      </c>
      <c r="L228" s="14" t="s">
        <v>113</v>
      </c>
      <c r="M228" s="72" t="s">
        <v>751</v>
      </c>
      <c r="N228" s="95"/>
      <c r="O228" s="93"/>
    </row>
    <row r="229" spans="1:15">
      <c r="A229" s="7">
        <f>ROWS($A$3:A229)</f>
        <v>227</v>
      </c>
      <c r="B229" s="7">
        <f>ROWS($A$3:B229)</f>
        <v>227</v>
      </c>
      <c r="C229" s="14">
        <v>65</v>
      </c>
      <c r="D229" s="74" t="s">
        <v>1899</v>
      </c>
      <c r="E229" s="815" t="s">
        <v>1900</v>
      </c>
      <c r="F229" s="70" t="s">
        <v>1901</v>
      </c>
      <c r="G229" s="14" t="s">
        <v>17</v>
      </c>
      <c r="H229" s="71"/>
      <c r="I229" s="14" t="s">
        <v>23</v>
      </c>
      <c r="J229" s="90" t="str">
        <f>MID(E229,7,2)&amp;"/"&amp;MID(E229,9,2)&amp;"/"&amp;MID(E229,11,2)</f>
        <v>17/07/90</v>
      </c>
      <c r="K229" s="91">
        <f t="shared" ca="1" si="5"/>
        <v>32</v>
      </c>
      <c r="L229" s="14" t="s">
        <v>19</v>
      </c>
      <c r="M229" s="14" t="s">
        <v>42</v>
      </c>
      <c r="N229" s="95"/>
      <c r="O229" s="93"/>
    </row>
    <row r="230" spans="1:15">
      <c r="A230" s="7">
        <f>ROWS($A$3:A230)</f>
        <v>228</v>
      </c>
      <c r="B230" s="7">
        <f>ROWS($A$3:B230)</f>
        <v>228</v>
      </c>
      <c r="C230" s="14"/>
      <c r="D230" s="74"/>
      <c r="E230" s="815" t="s">
        <v>1902</v>
      </c>
      <c r="F230" s="16" t="s">
        <v>1903</v>
      </c>
      <c r="G230" s="11"/>
      <c r="H230" s="14" t="s">
        <v>7</v>
      </c>
      <c r="I230" s="14" t="s">
        <v>1904</v>
      </c>
      <c r="J230" s="90" t="str">
        <f>MID(E230,7,2)-40&amp;"/"&amp;MID(E230,9,2)&amp;"/"&amp;MID(E230,11,2)</f>
        <v>24/10/96</v>
      </c>
      <c r="K230" s="91">
        <f t="shared" ca="1" si="5"/>
        <v>26</v>
      </c>
      <c r="L230" s="14" t="s">
        <v>19</v>
      </c>
      <c r="M230" s="92" t="s">
        <v>719</v>
      </c>
      <c r="N230" s="95"/>
      <c r="O230" s="93"/>
    </row>
    <row r="231" spans="1:15">
      <c r="A231" s="7">
        <f>ROWS($A$3:A231)</f>
        <v>229</v>
      </c>
      <c r="B231" s="7">
        <f>ROWS($A$3:B231)</f>
        <v>229</v>
      </c>
      <c r="C231" s="14"/>
      <c r="D231" s="74"/>
      <c r="E231" s="815" t="s">
        <v>1905</v>
      </c>
      <c r="F231" s="16" t="s">
        <v>1906</v>
      </c>
      <c r="G231" s="11"/>
      <c r="H231" s="14" t="s">
        <v>7</v>
      </c>
      <c r="I231" s="14" t="s">
        <v>23</v>
      </c>
      <c r="J231" s="90" t="str">
        <f>MID(E231,7,2)-40&amp;"/"&amp;MID(E231,9,2)&amp;"/"&amp;MID(E231,11,2)</f>
        <v>9/01/20</v>
      </c>
      <c r="K231" s="91">
        <f t="shared" ca="1" si="5"/>
        <v>2</v>
      </c>
      <c r="L231" s="94" t="s">
        <v>51</v>
      </c>
      <c r="M231" s="14" t="s">
        <v>798</v>
      </c>
      <c r="N231" s="95"/>
      <c r="O231" s="93"/>
    </row>
    <row r="232" spans="1:15">
      <c r="A232" s="7">
        <f>ROWS($A$3:A232)</f>
        <v>230</v>
      </c>
      <c r="B232" s="7">
        <f>ROWS($A$3:B232)</f>
        <v>230</v>
      </c>
      <c r="C232" s="14">
        <v>66</v>
      </c>
      <c r="D232" s="74" t="s">
        <v>1907</v>
      </c>
      <c r="E232" s="815" t="s">
        <v>1908</v>
      </c>
      <c r="F232" s="70" t="s">
        <v>1909</v>
      </c>
      <c r="G232" s="14" t="s">
        <v>17</v>
      </c>
      <c r="H232" s="17"/>
      <c r="I232" s="14" t="s">
        <v>23</v>
      </c>
      <c r="J232" s="90" t="str">
        <f>MID(E232,7,2)&amp;"/"&amp;MID(E232,9,2)&amp;"/"&amp;MID(E232,11,2)</f>
        <v>14/10/74</v>
      </c>
      <c r="K232" s="91">
        <f t="shared" ca="1" si="5"/>
        <v>48</v>
      </c>
      <c r="L232" s="14" t="s">
        <v>24</v>
      </c>
      <c r="M232" s="14" t="s">
        <v>772</v>
      </c>
      <c r="N232" s="95" t="s">
        <v>1910</v>
      </c>
      <c r="O232" s="93"/>
    </row>
    <row r="233" spans="1:15">
      <c r="A233" s="7">
        <f>ROWS($A$3:A233)</f>
        <v>231</v>
      </c>
      <c r="B233" s="7">
        <f>ROWS($A$3:B233)</f>
        <v>231</v>
      </c>
      <c r="C233" s="14"/>
      <c r="D233" s="74"/>
      <c r="E233" s="815" t="s">
        <v>1911</v>
      </c>
      <c r="F233" s="16" t="s">
        <v>1912</v>
      </c>
      <c r="G233" s="14" t="s">
        <v>17</v>
      </c>
      <c r="H233" s="17"/>
      <c r="I233" s="14" t="s">
        <v>23</v>
      </c>
      <c r="J233" s="90" t="str">
        <f>MID(E233,7,2)&amp;"/"&amp;MID(E233,9,2)&amp;"/"&amp;MID(E233,11,2)</f>
        <v>16/10/01</v>
      </c>
      <c r="K233" s="91">
        <f t="shared" ca="1" si="5"/>
        <v>21</v>
      </c>
      <c r="L233" s="14" t="s">
        <v>19</v>
      </c>
      <c r="M233" s="72" t="s">
        <v>751</v>
      </c>
      <c r="N233" s="95"/>
      <c r="O233" s="93"/>
    </row>
    <row r="234" spans="1:15">
      <c r="A234" s="7">
        <f>ROWS($A$3:A234)</f>
        <v>232</v>
      </c>
      <c r="B234" s="7">
        <f>ROWS($A$3:B234)</f>
        <v>232</v>
      </c>
      <c r="C234" s="14"/>
      <c r="D234" s="74"/>
      <c r="E234" s="815" t="s">
        <v>1913</v>
      </c>
      <c r="F234" s="16" t="s">
        <v>1914</v>
      </c>
      <c r="G234" s="11"/>
      <c r="H234" s="14" t="s">
        <v>7</v>
      </c>
      <c r="I234" s="14" t="s">
        <v>23</v>
      </c>
      <c r="J234" s="90" t="str">
        <f>MID(E234,7,2)-40&amp;"/"&amp;MID(E234,9,2)&amp;"/"&amp;MID(E234,11,2)</f>
        <v>14/07/03</v>
      </c>
      <c r="K234" s="91">
        <f t="shared" ca="1" si="5"/>
        <v>19</v>
      </c>
      <c r="L234" s="14" t="s">
        <v>19</v>
      </c>
      <c r="M234" s="72" t="s">
        <v>751</v>
      </c>
      <c r="N234" s="95"/>
      <c r="O234" s="93"/>
    </row>
    <row r="235" spans="1:15">
      <c r="A235" s="7">
        <f>ROWS($A$3:A235)</f>
        <v>233</v>
      </c>
      <c r="B235" s="7">
        <f>ROWS($A$3:B235)</f>
        <v>233</v>
      </c>
      <c r="C235" s="14"/>
      <c r="D235" s="74"/>
      <c r="E235" s="815" t="s">
        <v>1915</v>
      </c>
      <c r="F235" s="16" t="s">
        <v>1916</v>
      </c>
      <c r="G235" s="11"/>
      <c r="H235" s="14" t="s">
        <v>7</v>
      </c>
      <c r="I235" s="14" t="s">
        <v>23</v>
      </c>
      <c r="J235" s="90" t="str">
        <f>MID(E235,7,2)-40&amp;"/"&amp;MID(E235,9,2)&amp;"/"&amp;MID(E235,11,2)</f>
        <v>30/04/09</v>
      </c>
      <c r="K235" s="91">
        <f t="shared" ca="1" si="5"/>
        <v>13</v>
      </c>
      <c r="L235" s="72" t="s">
        <v>38</v>
      </c>
      <c r="M235" s="72" t="s">
        <v>751</v>
      </c>
      <c r="N235" s="95"/>
      <c r="O235" s="93"/>
    </row>
    <row r="236" spans="1:15">
      <c r="A236" s="7">
        <f>ROWS($A$3:A236)</f>
        <v>234</v>
      </c>
      <c r="B236" s="7">
        <f>ROWS($A$3:B236)</f>
        <v>234</v>
      </c>
      <c r="C236" s="14">
        <v>67</v>
      </c>
      <c r="D236" s="74" t="s">
        <v>1917</v>
      </c>
      <c r="E236" s="815" t="s">
        <v>1918</v>
      </c>
      <c r="F236" s="70" t="s">
        <v>1919</v>
      </c>
      <c r="G236" s="14" t="s">
        <v>17</v>
      </c>
      <c r="H236" s="71"/>
      <c r="I236" s="14" t="s">
        <v>1140</v>
      </c>
      <c r="J236" s="90" t="str">
        <f>MID(E236,7,2)&amp;"/"&amp;MID(E236,9,2)&amp;"/"&amp;MID(E236,11,2)</f>
        <v>01/06/94</v>
      </c>
      <c r="K236" s="91">
        <f t="shared" ca="1" si="5"/>
        <v>28</v>
      </c>
      <c r="L236" s="14" t="s">
        <v>24</v>
      </c>
      <c r="M236" s="14" t="s">
        <v>772</v>
      </c>
      <c r="N236" s="95" t="s">
        <v>1920</v>
      </c>
      <c r="O236" s="93"/>
    </row>
    <row r="237" spans="1:15">
      <c r="A237" s="7">
        <f>ROWS($A$3:A237)</f>
        <v>235</v>
      </c>
      <c r="B237" s="7">
        <f>ROWS($A$3:B237)</f>
        <v>235</v>
      </c>
      <c r="C237" s="14"/>
      <c r="D237" s="74"/>
      <c r="E237" s="815" t="s">
        <v>1921</v>
      </c>
      <c r="F237" s="16" t="s">
        <v>1922</v>
      </c>
      <c r="G237" s="11"/>
      <c r="H237" s="14" t="s">
        <v>7</v>
      </c>
      <c r="I237" s="14" t="s">
        <v>23</v>
      </c>
      <c r="J237" s="90" t="str">
        <f>MID(E237,7,2)-40&amp;"/"&amp;MID(E237,9,2)&amp;"/"&amp;MID(E237,11,2)</f>
        <v>2/04/95</v>
      </c>
      <c r="K237" s="91">
        <f t="shared" ca="1" si="5"/>
        <v>27</v>
      </c>
      <c r="L237" s="14" t="s">
        <v>19</v>
      </c>
      <c r="M237" s="14" t="s">
        <v>42</v>
      </c>
      <c r="N237" s="95"/>
      <c r="O237" s="93"/>
    </row>
    <row r="238" spans="1:15">
      <c r="A238" s="7">
        <f>ROWS($A$3:A238)</f>
        <v>236</v>
      </c>
      <c r="B238" s="7">
        <f>ROWS($A$3:B238)</f>
        <v>236</v>
      </c>
      <c r="C238" s="14"/>
      <c r="D238" s="74"/>
      <c r="E238" s="815" t="s">
        <v>1923</v>
      </c>
      <c r="F238" s="16" t="s">
        <v>1924</v>
      </c>
      <c r="G238" s="11"/>
      <c r="H238" s="14" t="s">
        <v>7</v>
      </c>
      <c r="I238" s="14" t="s">
        <v>81</v>
      </c>
      <c r="J238" s="90" t="str">
        <f>MID(E238,7,2)-40&amp;"/"&amp;MID(E238,9,2)&amp;"/"&amp;MID(E238,11,2)</f>
        <v>3/04/18</v>
      </c>
      <c r="K238" s="91">
        <f t="shared" ca="1" si="5"/>
        <v>4</v>
      </c>
      <c r="L238" s="94" t="s">
        <v>51</v>
      </c>
      <c r="M238" s="14" t="s">
        <v>798</v>
      </c>
      <c r="N238" s="95"/>
      <c r="O238" s="93"/>
    </row>
    <row r="239" spans="1:15">
      <c r="A239" s="7">
        <f>ROWS($A$3:A239)</f>
        <v>237</v>
      </c>
      <c r="B239" s="7">
        <f>ROWS($A$3:B239)</f>
        <v>237</v>
      </c>
      <c r="C239" s="14">
        <v>68</v>
      </c>
      <c r="D239" s="74" t="s">
        <v>1925</v>
      </c>
      <c r="E239" s="815" t="s">
        <v>1926</v>
      </c>
      <c r="F239" s="70" t="s">
        <v>1927</v>
      </c>
      <c r="G239" s="14" t="s">
        <v>17</v>
      </c>
      <c r="H239" s="71"/>
      <c r="I239" s="14" t="s">
        <v>23</v>
      </c>
      <c r="J239" s="90" t="str">
        <f>MID(E239,7,2)&amp;"/"&amp;MID(E239,9,2)&amp;"/"&amp;MID(E239,11,2)</f>
        <v>17/09/77</v>
      </c>
      <c r="K239" s="91">
        <f t="shared" ca="1" si="5"/>
        <v>45</v>
      </c>
      <c r="L239" s="14" t="s">
        <v>24</v>
      </c>
      <c r="M239" s="14" t="s">
        <v>42</v>
      </c>
      <c r="N239" s="95" t="s">
        <v>1928</v>
      </c>
      <c r="O239" s="93"/>
    </row>
    <row r="240" spans="1:15">
      <c r="A240" s="7">
        <f>ROWS($A$3:A240)</f>
        <v>238</v>
      </c>
      <c r="B240" s="7">
        <f>ROWS($A$3:B240)</f>
        <v>238</v>
      </c>
      <c r="C240" s="14"/>
      <c r="D240" s="74"/>
      <c r="E240" s="815" t="s">
        <v>1929</v>
      </c>
      <c r="F240" s="16" t="s">
        <v>1930</v>
      </c>
      <c r="G240" s="11"/>
      <c r="H240" s="14" t="s">
        <v>7</v>
      </c>
      <c r="I240" s="14" t="s">
        <v>23</v>
      </c>
      <c r="J240" s="90" t="str">
        <f>MID(E240,7,2)-40&amp;"/"&amp;MID(E240,9,2)&amp;"/"&amp;MID(E240,11,2)</f>
        <v>3/09/79</v>
      </c>
      <c r="K240" s="91">
        <f t="shared" ca="1" si="5"/>
        <v>43</v>
      </c>
      <c r="L240" s="14" t="s">
        <v>24</v>
      </c>
      <c r="M240" s="14" t="s">
        <v>42</v>
      </c>
      <c r="N240" s="95"/>
      <c r="O240" s="93"/>
    </row>
    <row r="241" spans="1:15">
      <c r="A241" s="7">
        <f>ROWS($A$3:A241)</f>
        <v>239</v>
      </c>
      <c r="B241" s="7">
        <f>ROWS($A$3:B241)</f>
        <v>239</v>
      </c>
      <c r="C241" s="14"/>
      <c r="D241" s="74"/>
      <c r="E241" s="815" t="s">
        <v>1931</v>
      </c>
      <c r="F241" s="16" t="s">
        <v>1932</v>
      </c>
      <c r="G241" s="14" t="s">
        <v>17</v>
      </c>
      <c r="H241" s="17"/>
      <c r="I241" s="14" t="s">
        <v>23</v>
      </c>
      <c r="J241" s="90" t="str">
        <f>MID(E241,7,2)&amp;"/"&amp;MID(E241,9,2)&amp;"/"&amp;MID(E241,11,2)</f>
        <v>14/04/00</v>
      </c>
      <c r="K241" s="91">
        <f t="shared" ca="1" si="5"/>
        <v>22</v>
      </c>
      <c r="L241" s="14" t="s">
        <v>19</v>
      </c>
      <c r="M241" s="14" t="s">
        <v>42</v>
      </c>
      <c r="N241" s="95"/>
      <c r="O241" s="93"/>
    </row>
    <row r="242" spans="1:15">
      <c r="A242" s="7">
        <f>ROWS($A$3:A242)</f>
        <v>240</v>
      </c>
      <c r="B242" s="7">
        <f>ROWS($A$3:B242)</f>
        <v>240</v>
      </c>
      <c r="C242" s="14"/>
      <c r="D242" s="74"/>
      <c r="E242" s="815" t="s">
        <v>1933</v>
      </c>
      <c r="F242" s="16" t="s">
        <v>1934</v>
      </c>
      <c r="G242" s="14" t="s">
        <v>17</v>
      </c>
      <c r="H242" s="17"/>
      <c r="I242" s="14" t="s">
        <v>23</v>
      </c>
      <c r="J242" s="90" t="str">
        <f>MID(E242,7,2)&amp;"/"&amp;MID(E242,9,2)&amp;"/"&amp;MID(E242,11,2)</f>
        <v>30/06/01</v>
      </c>
      <c r="K242" s="91">
        <f t="shared" ca="1" si="5"/>
        <v>21</v>
      </c>
      <c r="L242" s="14" t="s">
        <v>19</v>
      </c>
      <c r="M242" s="14" t="s">
        <v>42</v>
      </c>
      <c r="N242" s="95"/>
      <c r="O242" s="93"/>
    </row>
    <row r="243" spans="1:15">
      <c r="A243" s="7">
        <f>ROWS($A$3:A243)</f>
        <v>241</v>
      </c>
      <c r="B243" s="7">
        <f>ROWS($A$3:B243)</f>
        <v>241</v>
      </c>
      <c r="C243" s="14"/>
      <c r="D243" s="74"/>
      <c r="E243" s="815" t="s">
        <v>1935</v>
      </c>
      <c r="F243" s="16" t="s">
        <v>1936</v>
      </c>
      <c r="G243" s="14" t="s">
        <v>17</v>
      </c>
      <c r="H243" s="17"/>
      <c r="I243" s="14" t="s">
        <v>23</v>
      </c>
      <c r="J243" s="90" t="str">
        <f>MID(E243,7,2)&amp;"/"&amp;MID(E243,9,2)&amp;"/"&amp;MID(E243,11,2)</f>
        <v>10/09/03</v>
      </c>
      <c r="K243" s="91">
        <f t="shared" ca="1" si="5"/>
        <v>19</v>
      </c>
      <c r="L243" s="14" t="s">
        <v>19</v>
      </c>
      <c r="M243" s="72" t="s">
        <v>751</v>
      </c>
      <c r="N243" s="95"/>
      <c r="O243" s="93"/>
    </row>
    <row r="244" spans="1:15">
      <c r="A244" s="7">
        <f>ROWS($A$3:A244)</f>
        <v>242</v>
      </c>
      <c r="B244" s="7">
        <f>ROWS($A$3:B244)</f>
        <v>242</v>
      </c>
      <c r="C244" s="14"/>
      <c r="D244" s="74"/>
      <c r="E244" s="815" t="s">
        <v>1937</v>
      </c>
      <c r="F244" s="16" t="s">
        <v>1938</v>
      </c>
      <c r="G244" s="11"/>
      <c r="H244" s="14" t="s">
        <v>7</v>
      </c>
      <c r="I244" s="14" t="s">
        <v>23</v>
      </c>
      <c r="J244" s="90" t="str">
        <f>MID(E244,7,2)-40&amp;"/"&amp;MID(E244,9,2)&amp;"/"&amp;MID(E244,11,2)</f>
        <v>3/09/06</v>
      </c>
      <c r="K244" s="91">
        <f t="shared" ca="1" si="5"/>
        <v>16</v>
      </c>
      <c r="L244" s="92" t="s">
        <v>24</v>
      </c>
      <c r="M244" s="72" t="s">
        <v>751</v>
      </c>
      <c r="N244" s="95"/>
      <c r="O244" s="93"/>
    </row>
    <row r="245" spans="1:15">
      <c r="A245" s="7">
        <f>ROWS($A$3:A245)</f>
        <v>243</v>
      </c>
      <c r="B245" s="7">
        <f>ROWS($A$3:B245)</f>
        <v>243</v>
      </c>
      <c r="C245" s="14">
        <v>69</v>
      </c>
      <c r="D245" s="74" t="s">
        <v>1939</v>
      </c>
      <c r="E245" s="815" t="s">
        <v>1940</v>
      </c>
      <c r="F245" s="70" t="s">
        <v>1941</v>
      </c>
      <c r="G245" s="14" t="s">
        <v>17</v>
      </c>
      <c r="H245" s="71"/>
      <c r="I245" s="14" t="s">
        <v>153</v>
      </c>
      <c r="J245" s="90" t="str">
        <f>MID(E245,7,2)&amp;"/"&amp;MID(E245,9,2)&amp;"/"&amp;MID(E245,11,2)</f>
        <v>26/09/70</v>
      </c>
      <c r="K245" s="91">
        <f t="shared" ca="1" si="5"/>
        <v>52</v>
      </c>
      <c r="L245" s="14" t="s">
        <v>24</v>
      </c>
      <c r="M245" s="14" t="s">
        <v>772</v>
      </c>
      <c r="N245" s="95"/>
      <c r="O245" s="93"/>
    </row>
    <row r="246" spans="1:15">
      <c r="A246" s="7">
        <f>ROWS($A$3:A246)</f>
        <v>244</v>
      </c>
      <c r="B246" s="7">
        <f>ROWS($A$3:B246)</f>
        <v>244</v>
      </c>
      <c r="C246" s="14"/>
      <c r="D246" s="74"/>
      <c r="E246" s="815" t="s">
        <v>1942</v>
      </c>
      <c r="F246" s="16" t="s">
        <v>1943</v>
      </c>
      <c r="G246" s="11"/>
      <c r="H246" s="14" t="s">
        <v>7</v>
      </c>
      <c r="I246" s="14" t="s">
        <v>50</v>
      </c>
      <c r="J246" s="90" t="str">
        <f>MID(E246,7,2)-40&amp;"/"&amp;MID(E246,9,2)&amp;"/"&amp;MID(E246,11,2)</f>
        <v>1/03/64</v>
      </c>
      <c r="K246" s="91">
        <f t="shared" ca="1" si="5"/>
        <v>58</v>
      </c>
      <c r="L246" s="14" t="s">
        <v>98</v>
      </c>
      <c r="M246" s="14" t="s">
        <v>772</v>
      </c>
      <c r="N246" s="95"/>
      <c r="O246" s="93"/>
    </row>
    <row r="247" spans="1:15">
      <c r="A247" s="7">
        <f>ROWS($A$3:A247)</f>
        <v>245</v>
      </c>
      <c r="B247" s="7">
        <f>ROWS($A$3:B247)</f>
        <v>245</v>
      </c>
      <c r="C247" s="14"/>
      <c r="D247" s="74"/>
      <c r="E247" s="815" t="s">
        <v>1944</v>
      </c>
      <c r="F247" s="16" t="s">
        <v>1945</v>
      </c>
      <c r="G247" s="14" t="s">
        <v>17</v>
      </c>
      <c r="H247" s="17"/>
      <c r="I247" s="14" t="s">
        <v>393</v>
      </c>
      <c r="J247" s="90" t="str">
        <f>MID(E247,7,2)&amp;"/"&amp;MID(E247,9,2)&amp;"/"&amp;MID(E247,11,2)</f>
        <v>21/03/95</v>
      </c>
      <c r="K247" s="91">
        <f t="shared" ca="1" si="5"/>
        <v>27</v>
      </c>
      <c r="L247" s="14" t="s">
        <v>19</v>
      </c>
      <c r="M247" s="14" t="s">
        <v>74</v>
      </c>
      <c r="N247" s="95"/>
      <c r="O247" s="93"/>
    </row>
    <row r="248" spans="1:15">
      <c r="A248" s="7">
        <f>ROWS($A$3:A248)</f>
        <v>246</v>
      </c>
      <c r="B248" s="7">
        <f>ROWS($A$3:B248)</f>
        <v>246</v>
      </c>
      <c r="C248" s="14"/>
      <c r="D248" s="74"/>
      <c r="E248" s="815" t="s">
        <v>1946</v>
      </c>
      <c r="F248" s="16" t="s">
        <v>1947</v>
      </c>
      <c r="G248" s="11"/>
      <c r="H248" s="14" t="s">
        <v>7</v>
      </c>
      <c r="I248" s="14" t="s">
        <v>393</v>
      </c>
      <c r="J248" s="90" t="str">
        <f>MID(E248,7,2)-40&amp;"/"&amp;MID(E248,9,2)&amp;"/"&amp;MID(E248,11,2)</f>
        <v>24/01/97</v>
      </c>
      <c r="K248" s="91">
        <f t="shared" ca="1" si="5"/>
        <v>25</v>
      </c>
      <c r="L248" s="14" t="s">
        <v>98</v>
      </c>
      <c r="M248" s="14" t="s">
        <v>74</v>
      </c>
      <c r="N248" s="95"/>
      <c r="O248" s="93"/>
    </row>
    <row r="249" spans="1:15">
      <c r="A249" s="7">
        <f>ROWS($A$3:A249)</f>
        <v>247</v>
      </c>
      <c r="B249" s="7">
        <f>ROWS($A$3:B249)</f>
        <v>247</v>
      </c>
      <c r="C249" s="14"/>
      <c r="D249" s="74"/>
      <c r="E249" s="815" t="s">
        <v>1948</v>
      </c>
      <c r="F249" s="16" t="s">
        <v>1949</v>
      </c>
      <c r="G249" s="11"/>
      <c r="H249" s="14" t="s">
        <v>7</v>
      </c>
      <c r="I249" s="14" t="s">
        <v>23</v>
      </c>
      <c r="J249" s="90" t="str">
        <f>MID(E249,7,2)-40&amp;"/"&amp;MID(E249,9,2)&amp;"/"&amp;MID(E249,11,2)</f>
        <v>29/12/00</v>
      </c>
      <c r="K249" s="91">
        <f t="shared" ca="1" si="5"/>
        <v>21</v>
      </c>
      <c r="L249" s="14" t="s">
        <v>98</v>
      </c>
      <c r="M249" s="72" t="s">
        <v>751</v>
      </c>
      <c r="N249" s="95"/>
      <c r="O249" s="93"/>
    </row>
    <row r="250" spans="1:15">
      <c r="A250" s="7">
        <f>ROWS($A$3:A250)</f>
        <v>248</v>
      </c>
      <c r="B250" s="7">
        <f>ROWS($A$3:B250)</f>
        <v>248</v>
      </c>
      <c r="C250" s="14">
        <v>70</v>
      </c>
      <c r="D250" s="74" t="s">
        <v>1950</v>
      </c>
      <c r="E250" s="815" t="s">
        <v>1951</v>
      </c>
      <c r="F250" s="86" t="s">
        <v>1952</v>
      </c>
      <c r="G250" s="14" t="s">
        <v>17</v>
      </c>
      <c r="H250" s="17"/>
      <c r="I250" s="14" t="s">
        <v>1953</v>
      </c>
      <c r="J250" s="90" t="str">
        <f>MID(E250,7,2)&amp;"/"&amp;MID(E250,9,2)&amp;"/"&amp;MID(E250,11,2)</f>
        <v>30/11/74</v>
      </c>
      <c r="K250" s="91">
        <f t="shared" ca="1" si="5"/>
        <v>48</v>
      </c>
      <c r="L250" s="14" t="s">
        <v>113</v>
      </c>
      <c r="M250" s="14" t="s">
        <v>42</v>
      </c>
      <c r="N250" s="95" t="s">
        <v>1184</v>
      </c>
      <c r="O250" s="93"/>
    </row>
    <row r="251" spans="1:15">
      <c r="A251" s="7">
        <f>ROWS($A$3:A251)</f>
        <v>249</v>
      </c>
      <c r="B251" s="7">
        <f>ROWS($A$3:B251)</f>
        <v>249</v>
      </c>
      <c r="C251" s="14">
        <v>71</v>
      </c>
      <c r="D251" s="74" t="s">
        <v>1954</v>
      </c>
      <c r="E251" s="815" t="s">
        <v>1955</v>
      </c>
      <c r="F251" s="70" t="s">
        <v>1956</v>
      </c>
      <c r="G251" s="14" t="s">
        <v>17</v>
      </c>
      <c r="H251" s="71"/>
      <c r="I251" s="14" t="s">
        <v>23</v>
      </c>
      <c r="J251" s="90" t="str">
        <f>MID(E251,7,2)&amp;"/"&amp;MID(E251,9,2)&amp;"/"&amp;MID(E251,11,2)</f>
        <v>21/07/82</v>
      </c>
      <c r="K251" s="91">
        <f t="shared" ca="1" si="5"/>
        <v>40</v>
      </c>
      <c r="L251" s="14" t="s">
        <v>98</v>
      </c>
      <c r="M251" s="92" t="s">
        <v>342</v>
      </c>
      <c r="N251" s="95" t="s">
        <v>1184</v>
      </c>
      <c r="O251" s="93"/>
    </row>
    <row r="252" spans="1:15">
      <c r="A252" s="7">
        <f>ROWS($A$3:A252)</f>
        <v>250</v>
      </c>
      <c r="B252" s="7">
        <f>ROWS($A$3:B252)</f>
        <v>250</v>
      </c>
      <c r="C252" s="14"/>
      <c r="D252" s="74"/>
      <c r="E252" s="815" t="s">
        <v>1957</v>
      </c>
      <c r="F252" s="16" t="s">
        <v>1958</v>
      </c>
      <c r="G252" s="14" t="s">
        <v>17</v>
      </c>
      <c r="H252" s="17"/>
      <c r="I252" s="14" t="s">
        <v>23</v>
      </c>
      <c r="J252" s="90" t="str">
        <f>MID(E252,7,2)&amp;"/"&amp;MID(E252,9,2)&amp;"/"&amp;MID(E252,11,2)</f>
        <v>14/09/86</v>
      </c>
      <c r="K252" s="91">
        <f t="shared" ca="1" si="5"/>
        <v>36</v>
      </c>
      <c r="L252" s="14" t="s">
        <v>19</v>
      </c>
      <c r="M252" s="14" t="s">
        <v>42</v>
      </c>
      <c r="N252" s="95"/>
      <c r="O252" s="93"/>
    </row>
    <row r="253" spans="1:15">
      <c r="A253" s="7">
        <f>ROWS($A$3:A253)</f>
        <v>251</v>
      </c>
      <c r="B253" s="7">
        <f>ROWS($A$3:B253)</f>
        <v>251</v>
      </c>
      <c r="C253" s="14"/>
      <c r="D253" s="74"/>
      <c r="E253" s="815" t="s">
        <v>1961</v>
      </c>
      <c r="F253" s="16" t="s">
        <v>1962</v>
      </c>
      <c r="G253" s="11"/>
      <c r="H253" s="14" t="s">
        <v>7</v>
      </c>
      <c r="I253" s="14" t="s">
        <v>23</v>
      </c>
      <c r="J253" s="90" t="str">
        <f>MID(E253,7,2)-40&amp;"/"&amp;MID(E253,9,2)&amp;"/"&amp;MID(E253,11,2)</f>
        <v>24/09/93</v>
      </c>
      <c r="K253" s="91">
        <f t="shared" ca="1" si="5"/>
        <v>29</v>
      </c>
      <c r="L253" s="14" t="s">
        <v>19</v>
      </c>
      <c r="M253" s="14" t="s">
        <v>42</v>
      </c>
      <c r="N253" s="95"/>
      <c r="O253" s="93"/>
    </row>
    <row r="254" spans="1:15">
      <c r="A254" s="7">
        <f>ROWS($A$3:A254)</f>
        <v>252</v>
      </c>
      <c r="B254" s="7">
        <f>ROWS($A$3:B254)</f>
        <v>252</v>
      </c>
      <c r="C254" s="14">
        <v>72</v>
      </c>
      <c r="D254" s="74" t="s">
        <v>1963</v>
      </c>
      <c r="E254" s="815" t="s">
        <v>1964</v>
      </c>
      <c r="F254" s="70" t="s">
        <v>1965</v>
      </c>
      <c r="G254" s="14" t="s">
        <v>17</v>
      </c>
      <c r="H254" s="71"/>
      <c r="I254" s="14" t="s">
        <v>23</v>
      </c>
      <c r="J254" s="90" t="str">
        <f>MID(E254,7,2)&amp;"/"&amp;MID(E254,9,2)&amp;"/"&amp;MID(E254,11,2)</f>
        <v>15/08/61</v>
      </c>
      <c r="K254" s="91">
        <f t="shared" ca="1" si="5"/>
        <v>61</v>
      </c>
      <c r="L254" s="14" t="s">
        <v>113</v>
      </c>
      <c r="M254" s="14" t="s">
        <v>772</v>
      </c>
      <c r="N254" s="95" t="s">
        <v>1966</v>
      </c>
      <c r="O254" s="93"/>
    </row>
    <row r="255" spans="1:15">
      <c r="A255" s="7">
        <f>ROWS($A$3:A255)</f>
        <v>253</v>
      </c>
      <c r="B255" s="7">
        <f>ROWS($A$3:B255)</f>
        <v>253</v>
      </c>
      <c r="C255" s="14"/>
      <c r="D255" s="74"/>
      <c r="E255" s="815" t="s">
        <v>1967</v>
      </c>
      <c r="F255" s="16" t="s">
        <v>1968</v>
      </c>
      <c r="G255" s="11"/>
      <c r="H255" s="14" t="s">
        <v>7</v>
      </c>
      <c r="I255" s="14" t="s">
        <v>1969</v>
      </c>
      <c r="J255" s="90" t="str">
        <f>MID(E255,7,2)-40&amp;"/"&amp;MID(E255,9,2)&amp;"/"&amp;MID(E255,11,2)</f>
        <v>9/10/67</v>
      </c>
      <c r="K255" s="91">
        <f t="shared" ca="1" si="5"/>
        <v>55</v>
      </c>
      <c r="L255" s="14" t="s">
        <v>24</v>
      </c>
      <c r="M255" s="14" t="s">
        <v>772</v>
      </c>
      <c r="N255" s="95"/>
      <c r="O255" s="93"/>
    </row>
    <row r="256" spans="1:15">
      <c r="A256" s="7">
        <f>ROWS($A$3:A256)</f>
        <v>254</v>
      </c>
      <c r="B256" s="7">
        <f>ROWS($A$3:B256)</f>
        <v>254</v>
      </c>
      <c r="C256" s="14"/>
      <c r="D256" s="74"/>
      <c r="E256" s="815" t="s">
        <v>1970</v>
      </c>
      <c r="F256" s="16" t="s">
        <v>1971</v>
      </c>
      <c r="G256" s="14" t="s">
        <v>17</v>
      </c>
      <c r="H256" s="17"/>
      <c r="I256" s="14" t="s">
        <v>23</v>
      </c>
      <c r="J256" s="90" t="str">
        <f>MID(E256,7,2)&amp;"/"&amp;MID(E256,9,2)&amp;"/"&amp;MID(E256,11,2)</f>
        <v>02/05/98</v>
      </c>
      <c r="K256" s="91">
        <f t="shared" ca="1" si="5"/>
        <v>24</v>
      </c>
      <c r="L256" s="14" t="s">
        <v>46</v>
      </c>
      <c r="M256" s="14" t="s">
        <v>798</v>
      </c>
      <c r="N256" s="95"/>
      <c r="O256" s="93"/>
    </row>
    <row r="257" spans="1:15">
      <c r="A257" s="7">
        <f>ROWS($A$3:A257)</f>
        <v>255</v>
      </c>
      <c r="B257" s="7">
        <f>ROWS($A$3:B257)</f>
        <v>255</v>
      </c>
      <c r="C257" s="14"/>
      <c r="D257" s="74"/>
      <c r="E257" s="815" t="s">
        <v>1972</v>
      </c>
      <c r="F257" s="16" t="s">
        <v>1973</v>
      </c>
      <c r="G257" s="11"/>
      <c r="H257" s="14" t="s">
        <v>7</v>
      </c>
      <c r="I257" s="14" t="s">
        <v>23</v>
      </c>
      <c r="J257" s="90" t="str">
        <f>MID(E257,7,2)-40&amp;"/"&amp;MID(E257,9,2)&amp;"/"&amp;MID(E257,11,2)</f>
        <v>2/04/01</v>
      </c>
      <c r="K257" s="91">
        <f t="shared" ca="1" si="5"/>
        <v>21</v>
      </c>
      <c r="L257" s="14" t="s">
        <v>19</v>
      </c>
      <c r="M257" s="14" t="s">
        <v>42</v>
      </c>
      <c r="N257" s="95"/>
      <c r="O257" s="93"/>
    </row>
    <row r="258" spans="1:15">
      <c r="A258" s="7">
        <f>ROWS($A$3:A258)</f>
        <v>256</v>
      </c>
      <c r="B258" s="7">
        <f>ROWS($A$3:B258)</f>
        <v>256</v>
      </c>
      <c r="C258" s="14"/>
      <c r="D258" s="74"/>
      <c r="E258" s="815" t="s">
        <v>1974</v>
      </c>
      <c r="F258" s="16" t="s">
        <v>1975</v>
      </c>
      <c r="G258" s="14" t="s">
        <v>17</v>
      </c>
      <c r="H258" s="17"/>
      <c r="I258" s="14" t="s">
        <v>23</v>
      </c>
      <c r="J258" s="90" t="str">
        <f>MID(E258,7,2)&amp;"/"&amp;MID(E258,9,2)&amp;"/"&amp;MID(E258,11,2)</f>
        <v>14/07/03</v>
      </c>
      <c r="K258" s="91">
        <f t="shared" ca="1" si="5"/>
        <v>19</v>
      </c>
      <c r="L258" s="14" t="s">
        <v>19</v>
      </c>
      <c r="M258" s="72" t="s">
        <v>751</v>
      </c>
      <c r="N258" s="95"/>
      <c r="O258" s="93"/>
    </row>
    <row r="259" spans="1:15">
      <c r="A259" s="7">
        <f>ROWS($A$3:A259)</f>
        <v>257</v>
      </c>
      <c r="B259" s="7">
        <f>ROWS($A$3:B259)</f>
        <v>257</v>
      </c>
      <c r="C259" s="14">
        <v>73</v>
      </c>
      <c r="D259" s="74" t="s">
        <v>1976</v>
      </c>
      <c r="E259" s="815" t="s">
        <v>1977</v>
      </c>
      <c r="F259" s="70" t="s">
        <v>1978</v>
      </c>
      <c r="G259" s="11"/>
      <c r="H259" s="14" t="s">
        <v>7</v>
      </c>
      <c r="I259" s="14" t="s">
        <v>771</v>
      </c>
      <c r="J259" s="90" t="str">
        <f>MID(E259,7,2)-40&amp;"/"&amp;MID(E259,9,2)&amp;"/"&amp;MID(E259,11,2)</f>
        <v>1/02/34</v>
      </c>
      <c r="K259" s="91">
        <f t="shared" ca="1" si="5"/>
        <v>88</v>
      </c>
      <c r="L259" s="14" t="s">
        <v>113</v>
      </c>
      <c r="M259" s="14" t="s">
        <v>772</v>
      </c>
      <c r="N259" s="95"/>
      <c r="O259" s="93"/>
    </row>
    <row r="260" spans="1:15">
      <c r="A260" s="7">
        <f>ROWS($A$3:A260)</f>
        <v>258</v>
      </c>
      <c r="B260" s="7">
        <f>ROWS($A$3:B260)</f>
        <v>258</v>
      </c>
      <c r="C260" s="14">
        <v>74</v>
      </c>
      <c r="D260" s="74" t="s">
        <v>1979</v>
      </c>
      <c r="E260" s="815" t="s">
        <v>1980</v>
      </c>
      <c r="F260" s="70" t="s">
        <v>1981</v>
      </c>
      <c r="G260" s="14" t="s">
        <v>17</v>
      </c>
      <c r="H260" s="71"/>
      <c r="I260" s="14" t="s">
        <v>23</v>
      </c>
      <c r="J260" s="90" t="str">
        <f>MID(E260,7,2)&amp;"/"&amp;MID(E260,9,2)&amp;"/"&amp;MID(E260,11,2)</f>
        <v>09/08/72</v>
      </c>
      <c r="K260" s="91">
        <f t="shared" ref="K260:K320" ca="1" si="6">ROUNDDOWN(YEARFRAC(J260,TODAY(),1),0)</f>
        <v>50</v>
      </c>
      <c r="L260" s="14" t="s">
        <v>24</v>
      </c>
      <c r="M260" s="14" t="s">
        <v>772</v>
      </c>
      <c r="N260" s="95" t="s">
        <v>1982</v>
      </c>
      <c r="O260" s="93"/>
    </row>
    <row r="261" spans="1:15">
      <c r="A261" s="7">
        <f>ROWS($A$3:A261)</f>
        <v>259</v>
      </c>
      <c r="B261" s="7">
        <f>ROWS($A$3:B261)</f>
        <v>259</v>
      </c>
      <c r="C261" s="14"/>
      <c r="D261" s="74"/>
      <c r="E261" s="815" t="s">
        <v>1983</v>
      </c>
      <c r="F261" s="16" t="s">
        <v>1984</v>
      </c>
      <c r="G261" s="11"/>
      <c r="H261" s="14" t="s">
        <v>7</v>
      </c>
      <c r="I261" s="14" t="s">
        <v>1331</v>
      </c>
      <c r="J261" s="90" t="str">
        <f>MID(E261,7,2)-40&amp;"/"&amp;MID(E261,9,2)&amp;"/"&amp;MID(E261,11,2)</f>
        <v>13/10/71</v>
      </c>
      <c r="K261" s="91">
        <f t="shared" ca="1" si="6"/>
        <v>51</v>
      </c>
      <c r="L261" s="14" t="s">
        <v>24</v>
      </c>
      <c r="M261" s="14" t="s">
        <v>772</v>
      </c>
      <c r="N261" s="95"/>
      <c r="O261" s="93"/>
    </row>
    <row r="262" spans="1:15">
      <c r="A262" s="7">
        <f>ROWS($A$3:A262)</f>
        <v>260</v>
      </c>
      <c r="B262" s="7">
        <f>ROWS($A$3:B262)</f>
        <v>260</v>
      </c>
      <c r="C262" s="14"/>
      <c r="D262" s="74"/>
      <c r="E262" s="815" t="s">
        <v>1985</v>
      </c>
      <c r="F262" s="16" t="s">
        <v>1986</v>
      </c>
      <c r="G262" s="11"/>
      <c r="H262" s="14" t="s">
        <v>7</v>
      </c>
      <c r="I262" s="14" t="s">
        <v>1987</v>
      </c>
      <c r="J262" s="90" t="str">
        <f>MID(E262,7,2)-40&amp;"/"&amp;MID(E262,9,2)&amp;"/"&amp;MID(E262,11,2)</f>
        <v>27/11/96</v>
      </c>
      <c r="K262" s="91">
        <f t="shared" ca="1" si="6"/>
        <v>26</v>
      </c>
      <c r="L262" s="14" t="s">
        <v>19</v>
      </c>
      <c r="M262" s="14" t="s">
        <v>74</v>
      </c>
      <c r="N262" s="95"/>
      <c r="O262" s="93"/>
    </row>
    <row r="263" spans="1:15">
      <c r="A263" s="7">
        <f>ROWS($A$3:A263)</f>
        <v>261</v>
      </c>
      <c r="B263" s="7">
        <f>ROWS($A$3:B263)</f>
        <v>261</v>
      </c>
      <c r="C263" s="14"/>
      <c r="D263" s="74"/>
      <c r="E263" s="815" t="s">
        <v>1988</v>
      </c>
      <c r="F263" s="16" t="s">
        <v>1989</v>
      </c>
      <c r="G263" s="11"/>
      <c r="H263" s="14" t="s">
        <v>7</v>
      </c>
      <c r="I263" s="14" t="s">
        <v>23</v>
      </c>
      <c r="J263" s="90" t="str">
        <f>MID(E263,7,2)-40&amp;"/"&amp;MID(E263,9,2)&amp;"/"&amp;MID(E263,11,2)</f>
        <v>20/02/99</v>
      </c>
      <c r="K263" s="91">
        <f t="shared" ca="1" si="6"/>
        <v>23</v>
      </c>
      <c r="L263" s="14" t="s">
        <v>19</v>
      </c>
      <c r="M263" s="14" t="s">
        <v>74</v>
      </c>
      <c r="N263" s="95"/>
      <c r="O263" s="93"/>
    </row>
    <row r="264" spans="1:15">
      <c r="A264" s="7">
        <f>ROWS($A$3:A264)</f>
        <v>262</v>
      </c>
      <c r="B264" s="7">
        <f>ROWS($A$3:B264)</f>
        <v>262</v>
      </c>
      <c r="C264" s="14"/>
      <c r="D264" s="74"/>
      <c r="E264" s="815" t="s">
        <v>1990</v>
      </c>
      <c r="F264" s="16" t="s">
        <v>1991</v>
      </c>
      <c r="G264" s="11"/>
      <c r="H264" s="14" t="s">
        <v>7</v>
      </c>
      <c r="I264" s="14" t="s">
        <v>23</v>
      </c>
      <c r="J264" s="90" t="str">
        <f>MID(E264,7,2)-40&amp;"/"&amp;MID(E264,9,2)&amp;"/"&amp;MID(E264,11,2)</f>
        <v>29/04/01</v>
      </c>
      <c r="K264" s="91">
        <f t="shared" ca="1" si="6"/>
        <v>21</v>
      </c>
      <c r="L264" s="14" t="s">
        <v>19</v>
      </c>
      <c r="M264" s="14" t="s">
        <v>42</v>
      </c>
      <c r="N264" s="95"/>
      <c r="O264" s="93"/>
    </row>
    <row r="265" spans="1:15">
      <c r="A265" s="7">
        <f>ROWS($A$3:A265)</f>
        <v>263</v>
      </c>
      <c r="B265" s="7">
        <f>ROWS($A$3:B265)</f>
        <v>263</v>
      </c>
      <c r="C265" s="14"/>
      <c r="D265" s="74"/>
      <c r="E265" s="815" t="s">
        <v>1992</v>
      </c>
      <c r="F265" s="16" t="s">
        <v>1993</v>
      </c>
      <c r="G265" s="14" t="s">
        <v>17</v>
      </c>
      <c r="H265" s="17"/>
      <c r="I265" s="14" t="s">
        <v>23</v>
      </c>
      <c r="J265" s="90" t="str">
        <f>MID(E265,7,2)&amp;"/"&amp;MID(E265,9,2)&amp;"/"&amp;MID(E265,11,2)</f>
        <v>23/08/02</v>
      </c>
      <c r="K265" s="91">
        <f t="shared" ca="1" si="6"/>
        <v>20</v>
      </c>
      <c r="L265" s="14" t="s">
        <v>19</v>
      </c>
      <c r="M265" s="72" t="s">
        <v>751</v>
      </c>
      <c r="N265" s="95"/>
      <c r="O265" s="93"/>
    </row>
    <row r="266" spans="1:15">
      <c r="A266" s="7">
        <f>ROWS($A$3:A266)</f>
        <v>264</v>
      </c>
      <c r="B266" s="7">
        <f>ROWS($A$3:B266)</f>
        <v>264</v>
      </c>
      <c r="C266" s="14"/>
      <c r="D266" s="74"/>
      <c r="E266" s="815" t="s">
        <v>1994</v>
      </c>
      <c r="F266" s="16" t="s">
        <v>1995</v>
      </c>
      <c r="G266" s="11"/>
      <c r="H266" s="14" t="s">
        <v>7</v>
      </c>
      <c r="I266" s="14" t="s">
        <v>23</v>
      </c>
      <c r="J266" s="90" t="str">
        <f>MID(E266,7,2)-40&amp;"/"&amp;MID(E266,9,2)&amp;"/"&amp;MID(E266,11,2)</f>
        <v>7/07/04</v>
      </c>
      <c r="K266" s="91">
        <f t="shared" ca="1" si="6"/>
        <v>18</v>
      </c>
      <c r="L266" s="14" t="s">
        <v>19</v>
      </c>
      <c r="M266" s="72" t="s">
        <v>751</v>
      </c>
      <c r="N266" s="95"/>
      <c r="O266" s="93"/>
    </row>
    <row r="267" spans="1:15">
      <c r="A267" s="7">
        <f>ROWS($A$3:A267)</f>
        <v>265</v>
      </c>
      <c r="B267" s="7">
        <f>ROWS($A$3:B267)</f>
        <v>265</v>
      </c>
      <c r="C267" s="14"/>
      <c r="D267" s="74"/>
      <c r="E267" s="815" t="s">
        <v>1996</v>
      </c>
      <c r="F267" s="16" t="s">
        <v>1997</v>
      </c>
      <c r="G267" s="14" t="s">
        <v>17</v>
      </c>
      <c r="H267" s="17"/>
      <c r="I267" s="14" t="s">
        <v>23</v>
      </c>
      <c r="J267" s="90" t="str">
        <f>MID(E267,7,2)&amp;"/"&amp;MID(E267,9,2)&amp;"/"&amp;MID(E267,11,2)</f>
        <v>10/09/07</v>
      </c>
      <c r="K267" s="91">
        <f t="shared" ca="1" si="6"/>
        <v>15</v>
      </c>
      <c r="L267" s="14" t="s">
        <v>113</v>
      </c>
      <c r="M267" s="72" t="s">
        <v>751</v>
      </c>
      <c r="N267" s="95"/>
      <c r="O267" s="93"/>
    </row>
    <row r="268" spans="1:15">
      <c r="A268" s="7">
        <f>ROWS($A$3:A268)</f>
        <v>266</v>
      </c>
      <c r="B268" s="7">
        <f>ROWS($A$3:B268)</f>
        <v>266</v>
      </c>
      <c r="C268" s="14">
        <v>75</v>
      </c>
      <c r="D268" s="74" t="s">
        <v>1998</v>
      </c>
      <c r="E268" s="815" t="s">
        <v>1999</v>
      </c>
      <c r="F268" s="70" t="s">
        <v>2000</v>
      </c>
      <c r="G268" s="14" t="s">
        <v>17</v>
      </c>
      <c r="H268" s="71"/>
      <c r="I268" s="14" t="s">
        <v>23</v>
      </c>
      <c r="J268" s="90" t="str">
        <f>MID(E268,7,2)&amp;"/"&amp;MID(E268,9,2)&amp;"/"&amp;MID(E268,11,2)</f>
        <v>12/09/59</v>
      </c>
      <c r="K268" s="91">
        <f t="shared" ca="1" si="6"/>
        <v>63</v>
      </c>
      <c r="L268" s="14" t="s">
        <v>24</v>
      </c>
      <c r="M268" s="14" t="s">
        <v>42</v>
      </c>
      <c r="N268" s="95" t="s">
        <v>2001</v>
      </c>
      <c r="O268" s="93"/>
    </row>
    <row r="269" spans="1:15">
      <c r="A269" s="7">
        <f>ROWS($A$3:A269)</f>
        <v>267</v>
      </c>
      <c r="B269" s="7">
        <f>ROWS($A$3:B269)</f>
        <v>267</v>
      </c>
      <c r="C269" s="14"/>
      <c r="D269" s="74"/>
      <c r="E269" s="815" t="s">
        <v>2002</v>
      </c>
      <c r="F269" s="16" t="s">
        <v>2003</v>
      </c>
      <c r="G269" s="11"/>
      <c r="H269" s="14" t="s">
        <v>7</v>
      </c>
      <c r="I269" s="14" t="s">
        <v>2004</v>
      </c>
      <c r="J269" s="90" t="str">
        <f>MID(E269,7,2)-40&amp;"/"&amp;MID(E269,9,2)&amp;"/"&amp;MID(E269,11,2)</f>
        <v>1/02/51</v>
      </c>
      <c r="K269" s="91">
        <f t="shared" ca="1" si="6"/>
        <v>71</v>
      </c>
      <c r="L269" s="14" t="s">
        <v>24</v>
      </c>
      <c r="M269" s="14" t="s">
        <v>42</v>
      </c>
      <c r="N269" s="95"/>
      <c r="O269" s="93"/>
    </row>
    <row r="270" spans="1:15">
      <c r="A270" s="7">
        <f>ROWS($A$3:A270)</f>
        <v>268</v>
      </c>
      <c r="B270" s="7">
        <f>ROWS($A$3:B270)</f>
        <v>268</v>
      </c>
      <c r="C270" s="14"/>
      <c r="D270" s="74"/>
      <c r="E270" s="815" t="s">
        <v>2005</v>
      </c>
      <c r="F270" s="16" t="s">
        <v>2006</v>
      </c>
      <c r="G270" s="11"/>
      <c r="H270" s="14" t="s">
        <v>7</v>
      </c>
      <c r="I270" s="14" t="s">
        <v>23</v>
      </c>
      <c r="J270" s="90" t="str">
        <f>MID(E270,7,2)-40&amp;"/"&amp;MID(E270,9,2)&amp;"/"&amp;MID(E270,11,2)</f>
        <v>15/08/96</v>
      </c>
      <c r="K270" s="91">
        <f t="shared" ca="1" si="6"/>
        <v>26</v>
      </c>
      <c r="L270" s="14" t="s">
        <v>98</v>
      </c>
      <c r="M270" s="72" t="s">
        <v>751</v>
      </c>
      <c r="N270" s="95"/>
      <c r="O270" s="93"/>
    </row>
    <row r="271" spans="1:15">
      <c r="A271" s="7">
        <f>ROWS($A$3:A271)</f>
        <v>269</v>
      </c>
      <c r="B271" s="7">
        <f>ROWS($A$3:B271)</f>
        <v>269</v>
      </c>
      <c r="C271" s="14">
        <v>76</v>
      </c>
      <c r="D271" s="74" t="s">
        <v>2007</v>
      </c>
      <c r="E271" s="12" t="s">
        <v>2008</v>
      </c>
      <c r="F271" s="70" t="s">
        <v>2009</v>
      </c>
      <c r="G271" s="14" t="s">
        <v>17</v>
      </c>
      <c r="H271" s="71"/>
      <c r="I271" s="14" t="s">
        <v>23</v>
      </c>
      <c r="J271" s="90" t="str">
        <f>MID(E271,7,2)-10&amp;"/"&amp;MID(E271,9,2)&amp;"/"&amp;MID(E271,11,2)</f>
        <v>7/05/86</v>
      </c>
      <c r="K271" s="91">
        <f t="shared" ca="1" si="6"/>
        <v>36</v>
      </c>
      <c r="L271" s="14" t="s">
        <v>19</v>
      </c>
      <c r="M271" s="14" t="s">
        <v>42</v>
      </c>
      <c r="N271" s="95" t="s">
        <v>2010</v>
      </c>
      <c r="O271" s="93"/>
    </row>
    <row r="272" spans="1:15">
      <c r="A272" s="7">
        <f>ROWS($A$3:A272)</f>
        <v>270</v>
      </c>
      <c r="B272" s="7">
        <f>ROWS($A$3:B272)</f>
        <v>270</v>
      </c>
      <c r="C272" s="14"/>
      <c r="D272" s="74"/>
      <c r="E272" s="815" t="s">
        <v>2011</v>
      </c>
      <c r="F272" s="16" t="s">
        <v>2012</v>
      </c>
      <c r="G272" s="11"/>
      <c r="H272" s="14" t="s">
        <v>7</v>
      </c>
      <c r="I272" s="14" t="s">
        <v>2013</v>
      </c>
      <c r="J272" s="90" t="str">
        <f>MID(E272,7,2)-40&amp;"/"&amp;MID(E272,9,2)&amp;"/"&amp;MID(E272,11,2)</f>
        <v>28/05/91</v>
      </c>
      <c r="K272" s="91">
        <f t="shared" ca="1" si="6"/>
        <v>31</v>
      </c>
      <c r="L272" s="14" t="s">
        <v>19</v>
      </c>
      <c r="M272" s="14" t="s">
        <v>42</v>
      </c>
      <c r="N272" s="95"/>
      <c r="O272" s="93"/>
    </row>
    <row r="273" spans="1:15">
      <c r="A273" s="7">
        <f>ROWS($A$3:A273)</f>
        <v>271</v>
      </c>
      <c r="B273" s="7">
        <f>ROWS($A$3:B273)</f>
        <v>271</v>
      </c>
      <c r="C273" s="14"/>
      <c r="D273" s="74"/>
      <c r="E273" s="815" t="s">
        <v>2014</v>
      </c>
      <c r="F273" s="117" t="s">
        <v>2015</v>
      </c>
      <c r="G273" s="14" t="s">
        <v>17</v>
      </c>
      <c r="H273" s="17"/>
      <c r="I273" s="14" t="s">
        <v>23</v>
      </c>
      <c r="J273" s="90" t="str">
        <f>MID(E273,7,2)&amp;"/"&amp;MID(E273,9,2)&amp;"/"&amp;MID(E273,11,2)</f>
        <v>02/02/16</v>
      </c>
      <c r="K273" s="91">
        <f t="shared" ca="1" si="6"/>
        <v>6</v>
      </c>
      <c r="L273" s="94" t="s">
        <v>51</v>
      </c>
      <c r="M273" s="14" t="s">
        <v>798</v>
      </c>
      <c r="N273" s="95"/>
      <c r="O273" s="93"/>
    </row>
    <row r="274" spans="1:15">
      <c r="A274" s="7">
        <f>ROWS($A$3:A274)</f>
        <v>272</v>
      </c>
      <c r="B274" s="7">
        <f>ROWS($A$3:B274)</f>
        <v>272</v>
      </c>
      <c r="C274" s="14"/>
      <c r="D274" s="74"/>
      <c r="E274" s="12" t="s">
        <v>2421</v>
      </c>
      <c r="F274" s="16" t="s">
        <v>2422</v>
      </c>
      <c r="G274" s="14" t="s">
        <v>17</v>
      </c>
      <c r="H274" s="17"/>
      <c r="I274" s="14" t="s">
        <v>23</v>
      </c>
      <c r="J274" s="90">
        <v>42933</v>
      </c>
      <c r="K274" s="91">
        <f t="shared" ca="1" si="6"/>
        <v>5</v>
      </c>
      <c r="L274" s="94" t="s">
        <v>51</v>
      </c>
      <c r="M274" s="14" t="s">
        <v>798</v>
      </c>
      <c r="N274" s="95"/>
      <c r="O274" s="93"/>
    </row>
    <row r="275" spans="1:15">
      <c r="A275" s="7">
        <f>ROWS($A$3:A275)</f>
        <v>273</v>
      </c>
      <c r="B275" s="7">
        <f>ROWS($A$3:B275)</f>
        <v>273</v>
      </c>
      <c r="C275" s="14"/>
      <c r="D275" s="74"/>
      <c r="E275" s="12" t="s">
        <v>2423</v>
      </c>
      <c r="F275" s="16" t="s">
        <v>2017</v>
      </c>
      <c r="G275" s="14" t="s">
        <v>17</v>
      </c>
      <c r="H275" s="17"/>
      <c r="I275" s="14" t="s">
        <v>23</v>
      </c>
      <c r="J275" s="90">
        <v>43782</v>
      </c>
      <c r="K275" s="91">
        <f t="shared" ca="1" si="6"/>
        <v>3</v>
      </c>
      <c r="L275" s="94" t="s">
        <v>51</v>
      </c>
      <c r="M275" s="14" t="s">
        <v>798</v>
      </c>
      <c r="N275" s="95"/>
      <c r="O275" s="93"/>
    </row>
    <row r="276" spans="1:15">
      <c r="A276" s="7">
        <f>ROWS($A$3:A276)</f>
        <v>274</v>
      </c>
      <c r="B276" s="7">
        <f>ROWS($A$3:B276)</f>
        <v>274</v>
      </c>
      <c r="C276" s="14">
        <v>77</v>
      </c>
      <c r="D276" s="74" t="s">
        <v>2018</v>
      </c>
      <c r="E276" s="815" t="s">
        <v>2019</v>
      </c>
      <c r="F276" s="70" t="s">
        <v>2020</v>
      </c>
      <c r="G276" s="14" t="s">
        <v>17</v>
      </c>
      <c r="H276" s="71"/>
      <c r="I276" s="14" t="s">
        <v>23</v>
      </c>
      <c r="J276" s="90" t="str">
        <f>MID(E276,7,2)&amp;"/"&amp;MID(E276,9,2)&amp;"/"&amp;MID(E276,11,2)</f>
        <v>08/01/40</v>
      </c>
      <c r="K276" s="91">
        <f t="shared" ca="1" si="6"/>
        <v>82</v>
      </c>
      <c r="L276" s="14" t="s">
        <v>19</v>
      </c>
      <c r="M276" s="14" t="s">
        <v>772</v>
      </c>
      <c r="N276" s="95" t="s">
        <v>1184</v>
      </c>
      <c r="O276" s="93"/>
    </row>
    <row r="277" spans="1:15">
      <c r="A277" s="7">
        <f>ROWS($A$3:A277)</f>
        <v>275</v>
      </c>
      <c r="B277" s="7">
        <f>ROWS($A$3:B277)</f>
        <v>275</v>
      </c>
      <c r="C277" s="14"/>
      <c r="D277" s="74"/>
      <c r="E277" s="815" t="s">
        <v>2021</v>
      </c>
      <c r="F277" s="16" t="s">
        <v>2022</v>
      </c>
      <c r="G277" s="11"/>
      <c r="H277" s="14" t="s">
        <v>7</v>
      </c>
      <c r="I277" s="14" t="s">
        <v>1481</v>
      </c>
      <c r="J277" s="90" t="str">
        <f>MID(E277,7,2)-40&amp;"/"&amp;MID(E277,9,2)&amp;"/"&amp;MID(E277,11,2)</f>
        <v>9/08/39</v>
      </c>
      <c r="K277" s="91">
        <f t="shared" ca="1" si="6"/>
        <v>83</v>
      </c>
      <c r="L277" s="14" t="s">
        <v>24</v>
      </c>
      <c r="M277" s="14" t="s">
        <v>772</v>
      </c>
      <c r="N277" s="95"/>
      <c r="O277" s="93"/>
    </row>
    <row r="278" spans="1:15">
      <c r="A278" s="7">
        <f>ROWS($A$3:A278)</f>
        <v>276</v>
      </c>
      <c r="B278" s="7">
        <f>ROWS($A$3:B278)</f>
        <v>276</v>
      </c>
      <c r="C278" s="14">
        <v>78</v>
      </c>
      <c r="D278" s="74" t="s">
        <v>2023</v>
      </c>
      <c r="E278" s="815" t="s">
        <v>2024</v>
      </c>
      <c r="F278" s="70" t="s">
        <v>2025</v>
      </c>
      <c r="G278" s="14" t="s">
        <v>17</v>
      </c>
      <c r="H278" s="71"/>
      <c r="I278" s="14" t="s">
        <v>23</v>
      </c>
      <c r="J278" s="90" t="str">
        <f>MID(E278,7,2)&amp;"/"&amp;MID(E278,9,2)&amp;"/"&amp;MID(E278,11,2)</f>
        <v>29/05/75</v>
      </c>
      <c r="K278" s="91">
        <f t="shared" ca="1" si="6"/>
        <v>47</v>
      </c>
      <c r="L278" s="14" t="s">
        <v>19</v>
      </c>
      <c r="M278" s="14" t="s">
        <v>772</v>
      </c>
      <c r="N278" s="95" t="s">
        <v>1184</v>
      </c>
      <c r="O278" s="93"/>
    </row>
    <row r="279" spans="1:15">
      <c r="A279" s="7">
        <f>ROWS($A$3:A279)</f>
        <v>277</v>
      </c>
      <c r="B279" s="7">
        <f>ROWS($A$3:B279)</f>
        <v>277</v>
      </c>
      <c r="C279" s="14"/>
      <c r="D279" s="74"/>
      <c r="E279" s="815" t="s">
        <v>2026</v>
      </c>
      <c r="F279" s="16" t="s">
        <v>2027</v>
      </c>
      <c r="G279" s="11"/>
      <c r="H279" s="14" t="s">
        <v>7</v>
      </c>
      <c r="I279" s="14" t="s">
        <v>2028</v>
      </c>
      <c r="J279" s="90" t="str">
        <f>MID(E279,7,2)-40&amp;"/"&amp;MID(E279,9,2)&amp;"/"&amp;MID(E279,11,2)</f>
        <v>8/09/79</v>
      </c>
      <c r="K279" s="91">
        <f t="shared" ca="1" si="6"/>
        <v>43</v>
      </c>
      <c r="L279" s="14" t="s">
        <v>19</v>
      </c>
      <c r="M279" s="14" t="s">
        <v>772</v>
      </c>
      <c r="N279" s="95"/>
      <c r="O279" s="93"/>
    </row>
    <row r="280" spans="1:15">
      <c r="A280" s="7">
        <f>ROWS($A$3:A280)</f>
        <v>278</v>
      </c>
      <c r="B280" s="7">
        <f>ROWS($A$3:B280)</f>
        <v>278</v>
      </c>
      <c r="C280" s="14"/>
      <c r="D280" s="74"/>
      <c r="E280" s="815" t="s">
        <v>2029</v>
      </c>
      <c r="F280" s="16" t="s">
        <v>2030</v>
      </c>
      <c r="G280" s="11"/>
      <c r="H280" s="14" t="s">
        <v>7</v>
      </c>
      <c r="I280" s="14" t="s">
        <v>722</v>
      </c>
      <c r="J280" s="90" t="str">
        <f>MID(E280,7,2)-40&amp;"/"&amp;MID(E280,9,2)&amp;"/"&amp;MID(E280,11,2)</f>
        <v>13/01/05</v>
      </c>
      <c r="K280" s="91">
        <f t="shared" ca="1" si="6"/>
        <v>17</v>
      </c>
      <c r="L280" s="14" t="s">
        <v>24</v>
      </c>
      <c r="M280" s="72" t="s">
        <v>751</v>
      </c>
      <c r="N280" s="95"/>
      <c r="O280" s="93"/>
    </row>
    <row r="281" spans="1:15">
      <c r="A281" s="7">
        <f>ROWS($A$3:A281)</f>
        <v>279</v>
      </c>
      <c r="B281" s="7">
        <f>ROWS($A$3:B281)</f>
        <v>279</v>
      </c>
      <c r="C281" s="14"/>
      <c r="D281" s="74"/>
      <c r="E281" s="815" t="s">
        <v>2031</v>
      </c>
      <c r="F281" s="16" t="s">
        <v>2032</v>
      </c>
      <c r="G281" s="11"/>
      <c r="H281" s="14" t="s">
        <v>7</v>
      </c>
      <c r="I281" s="14" t="s">
        <v>23</v>
      </c>
      <c r="J281" s="90" t="str">
        <f>MID(E281,7,2)-40&amp;"/"&amp;MID(E281,9,2)&amp;"/"&amp;MID(E281,11,2)</f>
        <v>17/03/07</v>
      </c>
      <c r="K281" s="91">
        <f t="shared" ca="1" si="6"/>
        <v>15</v>
      </c>
      <c r="L281" s="92" t="s">
        <v>24</v>
      </c>
      <c r="M281" s="72" t="s">
        <v>751</v>
      </c>
      <c r="N281" s="95"/>
      <c r="O281" s="93"/>
    </row>
    <row r="282" spans="1:15">
      <c r="A282" s="7">
        <f>ROWS($A$3:A282)</f>
        <v>280</v>
      </c>
      <c r="B282" s="7">
        <f>ROWS($A$3:B282)</f>
        <v>280</v>
      </c>
      <c r="C282" s="14"/>
      <c r="D282" s="74"/>
      <c r="E282" s="815" t="s">
        <v>2033</v>
      </c>
      <c r="F282" s="16" t="s">
        <v>2034</v>
      </c>
      <c r="G282" s="11"/>
      <c r="H282" s="14" t="s">
        <v>7</v>
      </c>
      <c r="I282" s="14" t="s">
        <v>23</v>
      </c>
      <c r="J282" s="90" t="str">
        <f>MID(E282,7,2)-40&amp;"/"&amp;MID(E282,9,2)&amp;"/"&amp;MID(E282,11,2)</f>
        <v>3/04/09</v>
      </c>
      <c r="K282" s="91">
        <f t="shared" ca="1" si="6"/>
        <v>13</v>
      </c>
      <c r="L282" s="72" t="s">
        <v>38</v>
      </c>
      <c r="M282" s="72" t="s">
        <v>751</v>
      </c>
      <c r="N282" s="95"/>
      <c r="O282" s="93"/>
    </row>
    <row r="283" spans="1:15">
      <c r="A283" s="7">
        <f>ROWS($A$3:A283)</f>
        <v>281</v>
      </c>
      <c r="B283" s="7">
        <f>ROWS($A$3:B283)</f>
        <v>281</v>
      </c>
      <c r="C283" s="14"/>
      <c r="D283" s="74"/>
      <c r="E283" s="815" t="s">
        <v>2035</v>
      </c>
      <c r="F283" s="16" t="s">
        <v>2036</v>
      </c>
      <c r="G283" s="14" t="s">
        <v>17</v>
      </c>
      <c r="H283" s="17"/>
      <c r="I283" s="14" t="s">
        <v>23</v>
      </c>
      <c r="J283" s="90" t="str">
        <f>MID(E283,7,2)&amp;"/"&amp;MID(E283,9,2)&amp;"/"&amp;MID(E283,11,2)</f>
        <v>21/09/10</v>
      </c>
      <c r="K283" s="91">
        <f t="shared" ca="1" si="6"/>
        <v>12</v>
      </c>
      <c r="L283" s="14" t="s">
        <v>113</v>
      </c>
      <c r="M283" s="72" t="s">
        <v>751</v>
      </c>
      <c r="N283" s="95"/>
      <c r="O283" s="93"/>
    </row>
    <row r="284" spans="1:15">
      <c r="A284" s="7">
        <f>ROWS($A$3:A284)</f>
        <v>282</v>
      </c>
      <c r="B284" s="7">
        <f>ROWS($A$3:B284)</f>
        <v>282</v>
      </c>
      <c r="C284" s="14"/>
      <c r="D284" s="74"/>
      <c r="E284" s="815" t="s">
        <v>2037</v>
      </c>
      <c r="F284" s="16" t="s">
        <v>2038</v>
      </c>
      <c r="G284" s="11"/>
      <c r="H284" s="14" t="s">
        <v>7</v>
      </c>
      <c r="I284" s="14" t="s">
        <v>23</v>
      </c>
      <c r="J284" s="90" t="str">
        <f>MID(E284,7,2)-40&amp;"/"&amp;MID(E284,9,2)&amp;"/"&amp;MID(E284,11,2)</f>
        <v>2/02/14</v>
      </c>
      <c r="K284" s="91">
        <f t="shared" ca="1" si="6"/>
        <v>8</v>
      </c>
      <c r="L284" s="14" t="s">
        <v>113</v>
      </c>
      <c r="M284" s="72" t="s">
        <v>751</v>
      </c>
      <c r="N284" s="95"/>
      <c r="O284" s="93"/>
    </row>
    <row r="285" spans="1:15">
      <c r="A285" s="7">
        <f>ROWS($A$3:A285)</f>
        <v>283</v>
      </c>
      <c r="B285" s="7">
        <f>ROWS($A$3:B285)</f>
        <v>283</v>
      </c>
      <c r="C285" s="14">
        <v>79</v>
      </c>
      <c r="D285" s="74" t="s">
        <v>2039</v>
      </c>
      <c r="E285" s="815" t="s">
        <v>2040</v>
      </c>
      <c r="F285" s="70" t="s">
        <v>2041</v>
      </c>
      <c r="G285" s="11"/>
      <c r="H285" s="14" t="s">
        <v>7</v>
      </c>
      <c r="I285" s="14" t="s">
        <v>2042</v>
      </c>
      <c r="J285" s="90" t="str">
        <f>MID(E285,7,2)-40&amp;"/"&amp;MID(E285,9,2)&amp;"/"&amp;MID(E285,11,2)</f>
        <v>8/03/55</v>
      </c>
      <c r="K285" s="91">
        <f t="shared" ca="1" si="6"/>
        <v>67</v>
      </c>
      <c r="L285" s="14" t="s">
        <v>19</v>
      </c>
      <c r="M285" s="14" t="s">
        <v>772</v>
      </c>
      <c r="N285" s="95" t="s">
        <v>1184</v>
      </c>
      <c r="O285" s="93"/>
    </row>
    <row r="286" spans="1:15">
      <c r="A286" s="7">
        <f>ROWS($A$3:A286)</f>
        <v>284</v>
      </c>
      <c r="B286" s="7">
        <f>ROWS($A$3:B286)</f>
        <v>284</v>
      </c>
      <c r="C286" s="14"/>
      <c r="D286" s="74"/>
      <c r="E286" s="815" t="s">
        <v>2043</v>
      </c>
      <c r="F286" s="16" t="s">
        <v>881</v>
      </c>
      <c r="G286" s="14" t="s">
        <v>17</v>
      </c>
      <c r="H286" s="17"/>
      <c r="I286" s="14" t="s">
        <v>23</v>
      </c>
      <c r="J286" s="90" t="str">
        <f>MID(E286,7,2)&amp;"/"&amp;MID(E286,9,2)&amp;"/"&amp;MID(E286,11,2)</f>
        <v>04/04/81</v>
      </c>
      <c r="K286" s="91">
        <f t="shared" ca="1" si="6"/>
        <v>41</v>
      </c>
      <c r="L286" s="14" t="s">
        <v>19</v>
      </c>
      <c r="M286" s="14" t="s">
        <v>42</v>
      </c>
      <c r="N286" s="95"/>
      <c r="O286" s="93"/>
    </row>
    <row r="287" spans="1:15">
      <c r="A287" s="7">
        <f>ROWS($A$3:A287)</f>
        <v>285</v>
      </c>
      <c r="B287" s="7">
        <f>ROWS($A$3:B287)</f>
        <v>285</v>
      </c>
      <c r="C287" s="14">
        <v>80</v>
      </c>
      <c r="D287" s="74" t="s">
        <v>2044</v>
      </c>
      <c r="E287" s="815" t="s">
        <v>2045</v>
      </c>
      <c r="F287" s="70" t="s">
        <v>2046</v>
      </c>
      <c r="G287" s="11"/>
      <c r="H287" s="14" t="s">
        <v>7</v>
      </c>
      <c r="I287" s="14" t="s">
        <v>1050</v>
      </c>
      <c r="J287" s="90" t="str">
        <f>MID(E287,7,2)-40&amp;"/"&amp;MID(E287,9,2)&amp;"/"&amp;MID(E287,11,2)</f>
        <v>24/02/47</v>
      </c>
      <c r="K287" s="91">
        <f t="shared" ca="1" si="6"/>
        <v>75</v>
      </c>
      <c r="L287" s="14" t="s">
        <v>113</v>
      </c>
      <c r="M287" s="14" t="s">
        <v>772</v>
      </c>
      <c r="N287" s="95" t="s">
        <v>1184</v>
      </c>
      <c r="O287" s="93"/>
    </row>
    <row r="288" spans="1:15">
      <c r="A288" s="7">
        <f>ROWS($A$3:A288)</f>
        <v>286</v>
      </c>
      <c r="B288" s="7">
        <f>ROWS($A$3:B288)</f>
        <v>286</v>
      </c>
      <c r="C288" s="14">
        <v>81</v>
      </c>
      <c r="D288" s="74" t="s">
        <v>2047</v>
      </c>
      <c r="E288" s="815" t="s">
        <v>2048</v>
      </c>
      <c r="F288" s="118" t="s">
        <v>2049</v>
      </c>
      <c r="G288" s="14" t="s">
        <v>17</v>
      </c>
      <c r="H288" s="17"/>
      <c r="I288" s="14" t="s">
        <v>1253</v>
      </c>
      <c r="J288" s="90" t="str">
        <f>MID(E288,7,2)&amp;"/"&amp;MID(E288,9,2)&amp;"/"&amp;MID(E288,11,2)</f>
        <v>28/07/77</v>
      </c>
      <c r="K288" s="91">
        <f t="shared" ca="1" si="6"/>
        <v>45</v>
      </c>
      <c r="L288" s="14" t="s">
        <v>19</v>
      </c>
      <c r="M288" s="14" t="s">
        <v>42</v>
      </c>
      <c r="N288" s="95" t="s">
        <v>2050</v>
      </c>
      <c r="O288" s="93"/>
    </row>
    <row r="289" spans="1:15">
      <c r="A289" s="7">
        <f>ROWS($A$3:A289)</f>
        <v>287</v>
      </c>
      <c r="B289" s="7">
        <f>ROWS($A$3:B289)</f>
        <v>287</v>
      </c>
      <c r="C289" s="14"/>
      <c r="D289" s="74"/>
      <c r="E289" s="815" t="s">
        <v>2051</v>
      </c>
      <c r="F289" s="17" t="s">
        <v>2052</v>
      </c>
      <c r="G289" s="11"/>
      <c r="H289" s="14" t="s">
        <v>7</v>
      </c>
      <c r="I289" s="14" t="s">
        <v>2053</v>
      </c>
      <c r="J289" s="90" t="str">
        <f>MID(E289,7,2)-40&amp;"/"&amp;MID(E289,9,2)&amp;"/"&amp;MID(E289,11,2)</f>
        <v>25/11/85</v>
      </c>
      <c r="K289" s="91">
        <f t="shared" ca="1" si="6"/>
        <v>37</v>
      </c>
      <c r="L289" s="14" t="s">
        <v>24</v>
      </c>
      <c r="M289" s="14" t="s">
        <v>42</v>
      </c>
      <c r="N289" s="95"/>
      <c r="O289" s="93"/>
    </row>
    <row r="290" spans="1:15">
      <c r="A290" s="7">
        <f>ROWS($A$3:A290)</f>
        <v>288</v>
      </c>
      <c r="B290" s="7">
        <f>ROWS($A$3:B290)</f>
        <v>288</v>
      </c>
      <c r="C290" s="14"/>
      <c r="D290" s="74"/>
      <c r="E290" s="815" t="s">
        <v>2054</v>
      </c>
      <c r="F290" s="17" t="s">
        <v>2055</v>
      </c>
      <c r="G290" s="11"/>
      <c r="H290" s="14" t="s">
        <v>7</v>
      </c>
      <c r="I290" s="14" t="s">
        <v>1494</v>
      </c>
      <c r="J290" s="90" t="str">
        <f>MID(E290,7,2)-40&amp;"/"&amp;MID(E290,9,2)&amp;"/"&amp;MID(E290,11,2)</f>
        <v>8/02/07</v>
      </c>
      <c r="K290" s="91">
        <f t="shared" ca="1" si="6"/>
        <v>15</v>
      </c>
      <c r="L290" s="14" t="s">
        <v>113</v>
      </c>
      <c r="M290" s="72" t="s">
        <v>751</v>
      </c>
      <c r="N290" s="95"/>
      <c r="O290" s="93"/>
    </row>
    <row r="291" spans="1:15">
      <c r="A291" s="7">
        <f>ROWS($A$3:A291)</f>
        <v>289</v>
      </c>
      <c r="B291" s="7">
        <f>ROWS($A$3:B291)</f>
        <v>289</v>
      </c>
      <c r="C291" s="14"/>
      <c r="D291" s="74"/>
      <c r="E291" s="815" t="s">
        <v>2056</v>
      </c>
      <c r="F291" s="119" t="s">
        <v>2057</v>
      </c>
      <c r="G291" s="14" t="s">
        <v>17</v>
      </c>
      <c r="H291" s="17"/>
      <c r="I291" s="14" t="s">
        <v>1494</v>
      </c>
      <c r="J291" s="90" t="str">
        <f>MID(E291,7,2)&amp;"/"&amp;MID(E291,9,2)&amp;"/"&amp;MID(E291,11,2)</f>
        <v>06/12/08</v>
      </c>
      <c r="K291" s="91">
        <f t="shared" ca="1" si="6"/>
        <v>13</v>
      </c>
      <c r="L291" s="14" t="s">
        <v>113</v>
      </c>
      <c r="M291" s="72" t="s">
        <v>751</v>
      </c>
      <c r="N291" s="95"/>
      <c r="O291" s="93"/>
    </row>
    <row r="292" spans="1:15">
      <c r="A292" s="7">
        <f>ROWS($A$3:A292)</f>
        <v>290</v>
      </c>
      <c r="B292" s="7">
        <f>ROWS($A$3:B292)</f>
        <v>290</v>
      </c>
      <c r="C292" s="14"/>
      <c r="D292" s="74"/>
      <c r="E292" s="815" t="s">
        <v>2058</v>
      </c>
      <c r="F292" s="17" t="s">
        <v>2059</v>
      </c>
      <c r="G292" s="14" t="s">
        <v>17</v>
      </c>
      <c r="H292" s="17"/>
      <c r="I292" s="14" t="s">
        <v>50</v>
      </c>
      <c r="J292" s="90" t="str">
        <f>MID(E292,7,2)&amp;"/"&amp;MID(E292,9,2)&amp;"/"&amp;MID(E292,11,2)</f>
        <v>13/08/12</v>
      </c>
      <c r="K292" s="91">
        <f t="shared" ca="1" si="6"/>
        <v>10</v>
      </c>
      <c r="L292" s="72" t="s">
        <v>38</v>
      </c>
      <c r="M292" s="72" t="s">
        <v>751</v>
      </c>
      <c r="N292" s="95"/>
      <c r="O292" s="93"/>
    </row>
    <row r="293" spans="1:15">
      <c r="A293" s="7">
        <f>ROWS($A$3:A293)</f>
        <v>291</v>
      </c>
      <c r="B293" s="7">
        <f>ROWS($A$3:B293)</f>
        <v>291</v>
      </c>
      <c r="C293" s="14">
        <v>82</v>
      </c>
      <c r="D293" s="74" t="s">
        <v>2060</v>
      </c>
      <c r="E293" s="815" t="s">
        <v>2061</v>
      </c>
      <c r="F293" s="70" t="s">
        <v>2062</v>
      </c>
      <c r="G293" s="14" t="s">
        <v>17</v>
      </c>
      <c r="H293" s="17"/>
      <c r="I293" s="14" t="s">
        <v>1419</v>
      </c>
      <c r="J293" s="90" t="str">
        <f>MID(E293,7,2)&amp;"/"&amp;MID(E293,9,2)&amp;"/"&amp;MID(E293,11,2)</f>
        <v>23/06/80</v>
      </c>
      <c r="K293" s="91">
        <f t="shared" ca="1" si="6"/>
        <v>42</v>
      </c>
      <c r="L293" s="14" t="s">
        <v>24</v>
      </c>
      <c r="M293" s="14" t="s">
        <v>42</v>
      </c>
      <c r="N293" s="95" t="s">
        <v>2063</v>
      </c>
      <c r="O293" s="93"/>
    </row>
    <row r="294" spans="1:15">
      <c r="A294" s="7">
        <f>ROWS($A$3:A294)</f>
        <v>292</v>
      </c>
      <c r="B294" s="7">
        <f>ROWS($A$3:B294)</f>
        <v>292</v>
      </c>
      <c r="C294" s="14"/>
      <c r="D294" s="74"/>
      <c r="E294" s="815" t="s">
        <v>2064</v>
      </c>
      <c r="F294" s="17" t="s">
        <v>2065</v>
      </c>
      <c r="G294" s="11"/>
      <c r="H294" s="14" t="s">
        <v>7</v>
      </c>
      <c r="I294" s="14" t="s">
        <v>23</v>
      </c>
      <c r="J294" s="90" t="str">
        <f>MID(E294,7,2)-40&amp;"/"&amp;MID(E294,9,2)&amp;"/"&amp;MID(E294,11,2)</f>
        <v>25/05/88</v>
      </c>
      <c r="K294" s="91">
        <f t="shared" ca="1" si="6"/>
        <v>34</v>
      </c>
      <c r="L294" s="14" t="s">
        <v>19</v>
      </c>
      <c r="M294" s="14" t="s">
        <v>42</v>
      </c>
      <c r="N294" s="95"/>
      <c r="O294" s="93"/>
    </row>
    <row r="295" spans="1:15">
      <c r="A295" s="7">
        <f>ROWS($A$3:A295)</f>
        <v>293</v>
      </c>
      <c r="B295" s="7">
        <f>ROWS($A$3:B295)</f>
        <v>293</v>
      </c>
      <c r="C295" s="14"/>
      <c r="D295" s="74"/>
      <c r="E295" s="815" t="s">
        <v>2066</v>
      </c>
      <c r="F295" s="119" t="s">
        <v>2067</v>
      </c>
      <c r="G295" s="14" t="s">
        <v>17</v>
      </c>
      <c r="H295" s="17"/>
      <c r="I295" s="14" t="s">
        <v>23</v>
      </c>
      <c r="J295" s="90" t="str">
        <f>MID(E295,7,2)&amp;"/"&amp;MID(E295,9,2)&amp;"/"&amp;MID(E295,11,2)</f>
        <v>16/11/10</v>
      </c>
      <c r="K295" s="91">
        <f t="shared" ca="1" si="6"/>
        <v>12</v>
      </c>
      <c r="L295" s="72" t="s">
        <v>38</v>
      </c>
      <c r="M295" s="72" t="s">
        <v>751</v>
      </c>
      <c r="N295" s="95"/>
      <c r="O295" s="93"/>
    </row>
    <row r="296" spans="1:15">
      <c r="A296" s="7">
        <f>ROWS($A$3:A296)</f>
        <v>294</v>
      </c>
      <c r="B296" s="7">
        <f>ROWS($A$3:B296)</f>
        <v>294</v>
      </c>
      <c r="C296" s="14"/>
      <c r="D296" s="74"/>
      <c r="E296" s="815" t="s">
        <v>2068</v>
      </c>
      <c r="F296" s="17" t="s">
        <v>2069</v>
      </c>
      <c r="G296" s="11"/>
      <c r="H296" s="14" t="s">
        <v>7</v>
      </c>
      <c r="I296" s="14" t="s">
        <v>23</v>
      </c>
      <c r="J296" s="90" t="str">
        <f>MID(E296,7,2)-40&amp;"/"&amp;MID(E296,9,2)&amp;"/"&amp;MID(E296,11,2)</f>
        <v>18/04/14</v>
      </c>
      <c r="K296" s="91">
        <f t="shared" ca="1" si="6"/>
        <v>8</v>
      </c>
      <c r="L296" s="72" t="s">
        <v>38</v>
      </c>
      <c r="M296" s="72" t="s">
        <v>751</v>
      </c>
      <c r="N296" s="95"/>
      <c r="O296" s="93"/>
    </row>
    <row r="297" spans="1:15">
      <c r="A297" s="7">
        <f>ROWS($A$3:A297)</f>
        <v>295</v>
      </c>
      <c r="B297" s="7">
        <f>ROWS($A$3:B297)</f>
        <v>295</v>
      </c>
      <c r="C297" s="14">
        <v>83</v>
      </c>
      <c r="D297" s="74" t="s">
        <v>2070</v>
      </c>
      <c r="E297" s="815" t="s">
        <v>2071</v>
      </c>
      <c r="F297" s="70" t="s">
        <v>2072</v>
      </c>
      <c r="G297" s="11"/>
      <c r="H297" s="14" t="s">
        <v>7</v>
      </c>
      <c r="I297" s="14" t="s">
        <v>50</v>
      </c>
      <c r="J297" s="90" t="str">
        <f>MID(E297,7,2)-40&amp;"/"&amp;MID(E297,9,2)&amp;"/"&amp;MID(E297,11,2)</f>
        <v>17/06/76</v>
      </c>
      <c r="K297" s="91">
        <f t="shared" ca="1" si="6"/>
        <v>46</v>
      </c>
      <c r="L297" s="14" t="s">
        <v>19</v>
      </c>
      <c r="M297" s="14" t="s">
        <v>42</v>
      </c>
      <c r="N297" s="95" t="s">
        <v>2073</v>
      </c>
      <c r="O297" s="93"/>
    </row>
    <row r="298" spans="1:15">
      <c r="A298" s="7">
        <f>ROWS($A$3:A298)</f>
        <v>296</v>
      </c>
      <c r="B298" s="7">
        <f>ROWS($A$3:B298)</f>
        <v>296</v>
      </c>
      <c r="C298" s="14"/>
      <c r="D298" s="74"/>
      <c r="E298" s="815" t="s">
        <v>2074</v>
      </c>
      <c r="F298" s="16" t="s">
        <v>2075</v>
      </c>
      <c r="G298" s="14" t="s">
        <v>17</v>
      </c>
      <c r="H298" s="7"/>
      <c r="I298" s="14" t="s">
        <v>81</v>
      </c>
      <c r="J298" s="90" t="str">
        <f>MID(E298,7,2)&amp;"/"&amp;MID(E298,9,2)&amp;"/"&amp;MID(E298,11,2)</f>
        <v>14/09/09</v>
      </c>
      <c r="K298" s="91">
        <f t="shared" ca="1" si="6"/>
        <v>13</v>
      </c>
      <c r="L298" s="72" t="s">
        <v>38</v>
      </c>
      <c r="M298" s="72" t="s">
        <v>751</v>
      </c>
      <c r="N298" s="95"/>
      <c r="O298" s="93"/>
    </row>
    <row r="299" spans="1:15">
      <c r="A299" s="7">
        <f>ROWS($A$3:A299)</f>
        <v>297</v>
      </c>
      <c r="B299" s="7">
        <f>ROWS($A$3:B299)</f>
        <v>297</v>
      </c>
      <c r="C299" s="14"/>
      <c r="D299" s="74"/>
      <c r="E299" s="815" t="s">
        <v>2076</v>
      </c>
      <c r="F299" s="16" t="s">
        <v>2077</v>
      </c>
      <c r="G299" s="11"/>
      <c r="H299" s="14" t="s">
        <v>7</v>
      </c>
      <c r="I299" s="14" t="s">
        <v>50</v>
      </c>
      <c r="J299" s="90" t="str">
        <f>MID(E299,7,2)-40&amp;"/"&amp;MID(E299,9,2)&amp;"/"&amp;MID(E299,11,2)</f>
        <v>5/03/10</v>
      </c>
      <c r="K299" s="91">
        <f t="shared" ca="1" si="6"/>
        <v>12</v>
      </c>
      <c r="L299" s="72" t="s">
        <v>38</v>
      </c>
      <c r="M299" s="72" t="s">
        <v>751</v>
      </c>
      <c r="N299" s="95"/>
      <c r="O299" s="93"/>
    </row>
    <row r="300" spans="1:15">
      <c r="A300" s="7">
        <f>ROWS($A$3:A300)</f>
        <v>298</v>
      </c>
      <c r="B300" s="7">
        <f>ROWS($A$3:B300)</f>
        <v>298</v>
      </c>
      <c r="C300" s="14">
        <v>84</v>
      </c>
      <c r="D300" s="74" t="s">
        <v>2078</v>
      </c>
      <c r="E300" s="815" t="s">
        <v>2079</v>
      </c>
      <c r="F300" s="70" t="s">
        <v>2080</v>
      </c>
      <c r="G300" s="14" t="s">
        <v>17</v>
      </c>
      <c r="H300" s="71"/>
      <c r="I300" s="14" t="s">
        <v>23</v>
      </c>
      <c r="J300" s="90" t="str">
        <f>MID(E300,7,2)&amp;"/"&amp;MID(E300,9,2)&amp;"/"&amp;MID(E300,11,2)</f>
        <v>17/05/53</v>
      </c>
      <c r="K300" s="91">
        <f t="shared" ca="1" si="6"/>
        <v>69</v>
      </c>
      <c r="L300" s="14" t="s">
        <v>113</v>
      </c>
      <c r="M300" s="14" t="s">
        <v>772</v>
      </c>
      <c r="N300" s="121" t="s">
        <v>2081</v>
      </c>
      <c r="O300" s="93"/>
    </row>
    <row r="301" spans="1:15">
      <c r="A301" s="7">
        <f>ROWS($A$3:A301)</f>
        <v>299</v>
      </c>
      <c r="B301" s="7">
        <f>ROWS($A$3:B301)</f>
        <v>299</v>
      </c>
      <c r="C301" s="14"/>
      <c r="D301" s="74"/>
      <c r="E301" s="815" t="s">
        <v>2082</v>
      </c>
      <c r="F301" s="16" t="s">
        <v>2083</v>
      </c>
      <c r="G301" s="11"/>
      <c r="H301" s="14" t="s">
        <v>7</v>
      </c>
      <c r="I301" s="14" t="s">
        <v>2084</v>
      </c>
      <c r="J301" s="90" t="str">
        <f>MID(E301,7,2)-40&amp;"/"&amp;MID(E301,9,2)&amp;"/"&amp;MID(E301,11,2)</f>
        <v>17/06/49</v>
      </c>
      <c r="K301" s="91">
        <f t="shared" ca="1" si="6"/>
        <v>73</v>
      </c>
      <c r="L301" s="14" t="s">
        <v>113</v>
      </c>
      <c r="M301" s="14" t="s">
        <v>772</v>
      </c>
      <c r="N301" s="95"/>
      <c r="O301" s="93"/>
    </row>
    <row r="302" spans="1:15">
      <c r="A302" s="7">
        <f>ROWS($A$3:A302)</f>
        <v>300</v>
      </c>
      <c r="B302" s="7">
        <f>ROWS($A$3:B302)</f>
        <v>300</v>
      </c>
      <c r="C302" s="14"/>
      <c r="D302" s="74"/>
      <c r="E302" s="815" t="s">
        <v>2085</v>
      </c>
      <c r="F302" s="116" t="s">
        <v>2086</v>
      </c>
      <c r="G302" s="14" t="s">
        <v>17</v>
      </c>
      <c r="H302" s="17"/>
      <c r="I302" s="14" t="s">
        <v>23</v>
      </c>
      <c r="J302" s="90" t="str">
        <f>MID(E302,7,2)&amp;"/"&amp;MID(E302,9,2)&amp;"/"&amp;MID(E302,11,2)</f>
        <v>17/03/96</v>
      </c>
      <c r="K302" s="91">
        <f t="shared" ca="1" si="6"/>
        <v>26</v>
      </c>
      <c r="L302" s="14" t="s">
        <v>24</v>
      </c>
      <c r="M302" s="14" t="s">
        <v>42</v>
      </c>
      <c r="N302" s="95"/>
      <c r="O302" s="93"/>
    </row>
    <row r="303" spans="1:15">
      <c r="A303" s="7">
        <f>ROWS($A$3:A303)</f>
        <v>301</v>
      </c>
      <c r="B303" s="7">
        <f>ROWS($A$3:B303)</f>
        <v>301</v>
      </c>
      <c r="C303" s="14">
        <v>85</v>
      </c>
      <c r="D303" s="74" t="s">
        <v>2087</v>
      </c>
      <c r="E303" s="815" t="s">
        <v>2088</v>
      </c>
      <c r="F303" s="120" t="s">
        <v>2089</v>
      </c>
      <c r="G303" s="14" t="s">
        <v>17</v>
      </c>
      <c r="H303" s="71"/>
      <c r="I303" s="14" t="s">
        <v>81</v>
      </c>
      <c r="J303" s="90" t="str">
        <f>MID(E303,7,2)&amp;"/"&amp;MID(E303,9,2)&amp;"/"&amp;MID(E303,11,2)</f>
        <v>31/08/81</v>
      </c>
      <c r="K303" s="91">
        <f t="shared" ca="1" si="6"/>
        <v>41</v>
      </c>
      <c r="L303" s="14" t="s">
        <v>19</v>
      </c>
      <c r="M303" s="14" t="s">
        <v>42</v>
      </c>
      <c r="N303" s="95"/>
      <c r="O303" s="93"/>
    </row>
    <row r="304" spans="1:15">
      <c r="A304" s="7">
        <f>ROWS($A$3:A304)</f>
        <v>302</v>
      </c>
      <c r="B304" s="7">
        <f>ROWS($A$3:B304)</f>
        <v>302</v>
      </c>
      <c r="C304" s="14"/>
      <c r="D304" s="74"/>
      <c r="E304" s="815" t="s">
        <v>2090</v>
      </c>
      <c r="F304" s="116" t="s">
        <v>2091</v>
      </c>
      <c r="G304" s="11"/>
      <c r="H304" s="14" t="s">
        <v>7</v>
      </c>
      <c r="I304" s="14" t="s">
        <v>2092</v>
      </c>
      <c r="J304" s="90" t="str">
        <f>MID(E304,7,2)-40&amp;"/"&amp;MID(E304,9,2)&amp;"/"&amp;MID(E304,11,2)</f>
        <v>17/10/82</v>
      </c>
      <c r="K304" s="91">
        <f t="shared" ca="1" si="6"/>
        <v>40</v>
      </c>
      <c r="L304" s="72" t="s">
        <v>82</v>
      </c>
      <c r="M304" s="92" t="s">
        <v>719</v>
      </c>
      <c r="N304" s="95"/>
      <c r="O304" s="93"/>
    </row>
    <row r="305" spans="1:15">
      <c r="A305" s="7">
        <f>ROWS($A$3:A305)</f>
        <v>303</v>
      </c>
      <c r="B305" s="7">
        <f>ROWS($A$3:B305)</f>
        <v>303</v>
      </c>
      <c r="C305" s="14"/>
      <c r="D305" s="74"/>
      <c r="E305" s="815" t="s">
        <v>2093</v>
      </c>
      <c r="F305" s="16" t="s">
        <v>2094</v>
      </c>
      <c r="G305" s="11"/>
      <c r="H305" s="14" t="s">
        <v>7</v>
      </c>
      <c r="I305" s="14" t="s">
        <v>2092</v>
      </c>
      <c r="J305" s="90" t="str">
        <f>MID(E305,7,2)-40&amp;"/"&amp;MID(E305,9,2)&amp;"/"&amp;MID(E305,11,2)</f>
        <v>14/06/10</v>
      </c>
      <c r="K305" s="91">
        <f t="shared" ca="1" si="6"/>
        <v>12</v>
      </c>
      <c r="L305" s="14" t="s">
        <v>38</v>
      </c>
      <c r="M305" s="72" t="s">
        <v>751</v>
      </c>
      <c r="N305" s="95"/>
      <c r="O305" s="93"/>
    </row>
    <row r="306" spans="1:15">
      <c r="A306" s="7">
        <f>ROWS($A$3:A306)</f>
        <v>304</v>
      </c>
      <c r="B306" s="7">
        <f>ROWS($A$3:B306)</f>
        <v>304</v>
      </c>
      <c r="C306" s="14"/>
      <c r="D306" s="74"/>
      <c r="E306" s="815" t="s">
        <v>2095</v>
      </c>
      <c r="F306" s="16" t="s">
        <v>2096</v>
      </c>
      <c r="G306" s="14" t="s">
        <v>17</v>
      </c>
      <c r="H306" s="17"/>
      <c r="I306" s="14" t="s">
        <v>2097</v>
      </c>
      <c r="J306" s="90" t="str">
        <f>MID(E306,7,2)&amp;"/"&amp;MID(E306,9,2)&amp;"/"&amp;MID(E306,11,2)</f>
        <v>26/05/18</v>
      </c>
      <c r="K306" s="91">
        <f t="shared" ca="1" si="6"/>
        <v>4</v>
      </c>
      <c r="L306" s="94" t="s">
        <v>51</v>
      </c>
      <c r="M306" s="14" t="s">
        <v>798</v>
      </c>
      <c r="N306" s="95"/>
      <c r="O306" s="93"/>
    </row>
    <row r="307" spans="1:15">
      <c r="A307" s="7">
        <f>ROWS($A$3:A307)</f>
        <v>305</v>
      </c>
      <c r="B307" s="7">
        <f>ROWS($A$3:B307)</f>
        <v>305</v>
      </c>
      <c r="C307" s="14">
        <v>86</v>
      </c>
      <c r="D307" s="74" t="s">
        <v>2098</v>
      </c>
      <c r="E307" s="815" t="s">
        <v>2099</v>
      </c>
      <c r="F307" s="120" t="s">
        <v>2100</v>
      </c>
      <c r="G307" s="14" t="s">
        <v>17</v>
      </c>
      <c r="H307" s="17"/>
      <c r="I307" s="14" t="s">
        <v>23</v>
      </c>
      <c r="J307" s="90" t="str">
        <f>MID(E307,7,2)&amp;"/"&amp;MID(E307,9,2)&amp;"/"&amp;MID(E307,11,2)</f>
        <v>02/01/86</v>
      </c>
      <c r="K307" s="91">
        <f t="shared" ca="1" si="6"/>
        <v>36</v>
      </c>
      <c r="L307" s="14" t="s">
        <v>24</v>
      </c>
      <c r="M307" s="14" t="s">
        <v>42</v>
      </c>
      <c r="N307" s="121" t="s">
        <v>2081</v>
      </c>
      <c r="O307" s="93"/>
    </row>
    <row r="308" spans="1:15">
      <c r="A308" s="7">
        <f>ROWS($A$3:A308)</f>
        <v>306</v>
      </c>
      <c r="B308" s="7">
        <f>ROWS($A$3:B308)</f>
        <v>306</v>
      </c>
      <c r="C308" s="14">
        <v>87</v>
      </c>
      <c r="D308" s="74" t="s">
        <v>2104</v>
      </c>
      <c r="E308" s="815" t="s">
        <v>2105</v>
      </c>
      <c r="F308" s="70" t="s">
        <v>2106</v>
      </c>
      <c r="G308" s="14" t="s">
        <v>17</v>
      </c>
      <c r="H308" s="71"/>
      <c r="I308" s="14" t="s">
        <v>23</v>
      </c>
      <c r="J308" s="90" t="str">
        <f>MID(E308,7,2)&amp;"/"&amp;MID(E308,9,2)&amp;"/"&amp;MID(E308,11,2)</f>
        <v>28/02/68</v>
      </c>
      <c r="K308" s="91">
        <f t="shared" ca="1" si="6"/>
        <v>54</v>
      </c>
      <c r="L308" s="14" t="s">
        <v>113</v>
      </c>
      <c r="M308" s="14" t="s">
        <v>772</v>
      </c>
      <c r="N308" s="95" t="s">
        <v>2107</v>
      </c>
      <c r="O308" s="93"/>
    </row>
    <row r="309" spans="1:15">
      <c r="A309" s="7">
        <f>ROWS($A$3:A309)</f>
        <v>307</v>
      </c>
      <c r="B309" s="7">
        <f>ROWS($A$3:B309)</f>
        <v>307</v>
      </c>
      <c r="C309" s="14"/>
      <c r="D309" s="74"/>
      <c r="E309" s="815" t="s">
        <v>2108</v>
      </c>
      <c r="F309" s="16" t="s">
        <v>2109</v>
      </c>
      <c r="G309" s="11"/>
      <c r="H309" s="14" t="s">
        <v>7</v>
      </c>
      <c r="I309" s="14" t="s">
        <v>23</v>
      </c>
      <c r="J309" s="90" t="str">
        <f>MID(E309,7,2)-40&amp;"/"&amp;MID(E309,9,2)&amp;"/"&amp;MID(E309,11,2)</f>
        <v>5/05/53</v>
      </c>
      <c r="K309" s="91">
        <f t="shared" ca="1" si="6"/>
        <v>69</v>
      </c>
      <c r="L309" s="14" t="s">
        <v>113</v>
      </c>
      <c r="M309" s="14" t="s">
        <v>772</v>
      </c>
      <c r="N309" s="95"/>
      <c r="O309" s="93"/>
    </row>
    <row r="310" spans="1:15">
      <c r="A310" s="7">
        <f>ROWS($A$3:A310)</f>
        <v>308</v>
      </c>
      <c r="B310" s="7">
        <f>ROWS($A$3:B310)</f>
        <v>308</v>
      </c>
      <c r="C310" s="14"/>
      <c r="D310" s="74"/>
      <c r="E310" s="815" t="s">
        <v>2110</v>
      </c>
      <c r="F310" s="16" t="s">
        <v>2111</v>
      </c>
      <c r="G310" s="11"/>
      <c r="H310" s="14" t="s">
        <v>7</v>
      </c>
      <c r="I310" s="14" t="s">
        <v>23</v>
      </c>
      <c r="J310" s="90" t="str">
        <f>MID(E310,7,2)-40&amp;"/"&amp;MID(E310,9,2)&amp;"/"&amp;MID(E310,11,2)</f>
        <v>4/01/03</v>
      </c>
      <c r="K310" s="91">
        <f t="shared" ca="1" si="6"/>
        <v>19</v>
      </c>
      <c r="L310" s="14" t="s">
        <v>19</v>
      </c>
      <c r="M310" s="72" t="s">
        <v>751</v>
      </c>
      <c r="N310" s="95"/>
      <c r="O310" s="93"/>
    </row>
    <row r="311" spans="1:15">
      <c r="A311" s="7">
        <f>ROWS($A$3:A311)</f>
        <v>309</v>
      </c>
      <c r="B311" s="7">
        <f>ROWS($A$3:B311)</f>
        <v>309</v>
      </c>
      <c r="C311" s="14"/>
      <c r="D311" s="74"/>
      <c r="E311" s="815" t="s">
        <v>2112</v>
      </c>
      <c r="F311" s="16" t="s">
        <v>2113</v>
      </c>
      <c r="G311" s="11"/>
      <c r="H311" s="14" t="s">
        <v>7</v>
      </c>
      <c r="I311" s="14" t="s">
        <v>23</v>
      </c>
      <c r="J311" s="90" t="str">
        <f>MID(E311,7,2)-40&amp;"/"&amp;MID(E311,9,2)&amp;"/"&amp;MID(E311,11,2)</f>
        <v>23/04/05</v>
      </c>
      <c r="K311" s="91">
        <f t="shared" ca="1" si="6"/>
        <v>17</v>
      </c>
      <c r="L311" s="14" t="s">
        <v>24</v>
      </c>
      <c r="M311" s="72" t="s">
        <v>751</v>
      </c>
      <c r="N311" s="95"/>
      <c r="O311" s="93"/>
    </row>
    <row r="312" spans="1:15">
      <c r="A312" s="7">
        <f>ROWS($A$3:A312)</f>
        <v>310</v>
      </c>
      <c r="B312" s="7">
        <f>ROWS($A$3:B312)</f>
        <v>310</v>
      </c>
      <c r="C312" s="14"/>
      <c r="D312" s="74"/>
      <c r="E312" s="815" t="s">
        <v>2114</v>
      </c>
      <c r="F312" s="16" t="s">
        <v>2115</v>
      </c>
      <c r="G312" s="11"/>
      <c r="H312" s="14" t="s">
        <v>7</v>
      </c>
      <c r="I312" s="14" t="s">
        <v>23</v>
      </c>
      <c r="J312" s="90" t="str">
        <f>MID(E312,7,2)-40&amp;"/"&amp;MID(E312,9,2)&amp;"/"&amp;MID(E312,11,2)</f>
        <v>24/12/96</v>
      </c>
      <c r="K312" s="91">
        <f t="shared" ca="1" si="6"/>
        <v>25</v>
      </c>
      <c r="L312" s="14" t="s">
        <v>19</v>
      </c>
      <c r="M312" s="14" t="s">
        <v>42</v>
      </c>
      <c r="N312" s="95"/>
      <c r="O312" s="93"/>
    </row>
    <row r="313" spans="1:15">
      <c r="A313" s="7">
        <f>ROWS($A$3:A313)</f>
        <v>311</v>
      </c>
      <c r="B313" s="7">
        <f>ROWS($A$3:B313)</f>
        <v>311</v>
      </c>
      <c r="C313" s="14"/>
      <c r="D313" s="74"/>
      <c r="E313" s="12"/>
      <c r="F313" s="16" t="s">
        <v>2116</v>
      </c>
      <c r="G313" s="11"/>
      <c r="H313" s="14" t="s">
        <v>7</v>
      </c>
      <c r="I313" s="14" t="s">
        <v>81</v>
      </c>
      <c r="J313" s="90">
        <v>42627</v>
      </c>
      <c r="K313" s="91">
        <f t="shared" ca="1" si="6"/>
        <v>6</v>
      </c>
      <c r="L313" s="94" t="s">
        <v>51</v>
      </c>
      <c r="M313" s="14" t="s">
        <v>798</v>
      </c>
      <c r="N313" s="95"/>
      <c r="O313" s="93"/>
    </row>
    <row r="314" spans="1:15">
      <c r="A314" s="7">
        <f>ROWS($A$3:A314)</f>
        <v>312</v>
      </c>
      <c r="B314" s="7">
        <f>ROWS($A$3:B314)</f>
        <v>312</v>
      </c>
      <c r="C314" s="14">
        <v>88</v>
      </c>
      <c r="D314" s="74" t="s">
        <v>2117</v>
      </c>
      <c r="E314" s="815" t="s">
        <v>2118</v>
      </c>
      <c r="F314" s="70" t="s">
        <v>2119</v>
      </c>
      <c r="G314" s="14" t="s">
        <v>17</v>
      </c>
      <c r="H314" s="71"/>
      <c r="I314" s="14" t="s">
        <v>23</v>
      </c>
      <c r="J314" s="90" t="str">
        <f>MID(E314,7,2)&amp;"/"&amp;MID(E314,9,2)&amp;"/"&amp;MID(E314,11,2)</f>
        <v>13/08/91</v>
      </c>
      <c r="K314" s="91">
        <f t="shared" ca="1" si="6"/>
        <v>31</v>
      </c>
      <c r="L314" s="14" t="s">
        <v>19</v>
      </c>
      <c r="M314" s="14" t="s">
        <v>42</v>
      </c>
      <c r="N314" s="95" t="s">
        <v>2120</v>
      </c>
      <c r="O314" s="93"/>
    </row>
    <row r="315" spans="1:15">
      <c r="A315" s="7">
        <f>ROWS($A$3:A315)</f>
        <v>313</v>
      </c>
      <c r="B315" s="7">
        <f>ROWS($A$3:B315)</f>
        <v>313</v>
      </c>
      <c r="C315" s="14"/>
      <c r="D315" s="74"/>
      <c r="E315" s="815" t="s">
        <v>2121</v>
      </c>
      <c r="F315" s="16" t="s">
        <v>2122</v>
      </c>
      <c r="G315" s="11"/>
      <c r="H315" s="14" t="s">
        <v>7</v>
      </c>
      <c r="I315" s="14" t="s">
        <v>50</v>
      </c>
      <c r="J315" s="90" t="str">
        <f>MID(E315,7,2)-40&amp;"/"&amp;MID(E315,9,2)&amp;"/"&amp;MID(E315,11,2)</f>
        <v>29/10/66</v>
      </c>
      <c r="K315" s="91">
        <f t="shared" ca="1" si="6"/>
        <v>56</v>
      </c>
      <c r="L315" s="14" t="s">
        <v>19</v>
      </c>
      <c r="M315" s="92" t="s">
        <v>2527</v>
      </c>
      <c r="N315" s="95"/>
      <c r="O315" s="93"/>
    </row>
    <row r="316" spans="1:15">
      <c r="A316" s="7">
        <f>ROWS($A$3:A316)</f>
        <v>314</v>
      </c>
      <c r="B316" s="7">
        <f>ROWS($A$3:B316)</f>
        <v>314</v>
      </c>
      <c r="C316" s="14"/>
      <c r="D316" s="74"/>
      <c r="E316" s="815" t="s">
        <v>2123</v>
      </c>
      <c r="F316" s="16" t="s">
        <v>2124</v>
      </c>
      <c r="G316" s="14" t="s">
        <v>17</v>
      </c>
      <c r="H316" s="17"/>
      <c r="I316" s="14" t="s">
        <v>191</v>
      </c>
      <c r="J316" s="90" t="str">
        <f>MID(E316,7,2)&amp;"/"&amp;MID(E316,9,2)&amp;"/"&amp;MID(E316,11,2)</f>
        <v>03/10/98</v>
      </c>
      <c r="K316" s="91">
        <f t="shared" ca="1" si="6"/>
        <v>24</v>
      </c>
      <c r="L316" s="14" t="s">
        <v>19</v>
      </c>
      <c r="M316" s="14" t="s">
        <v>42</v>
      </c>
      <c r="N316" s="95"/>
      <c r="O316" s="93"/>
    </row>
    <row r="317" spans="1:15">
      <c r="A317" s="7">
        <f>ROWS($A$3:A317)</f>
        <v>315</v>
      </c>
      <c r="B317" s="7">
        <f>ROWS($A$3:B317)</f>
        <v>315</v>
      </c>
      <c r="C317" s="14"/>
      <c r="D317" s="74"/>
      <c r="E317" s="815" t="s">
        <v>2125</v>
      </c>
      <c r="F317" s="16" t="s">
        <v>2126</v>
      </c>
      <c r="G317" s="11"/>
      <c r="H317" s="14" t="s">
        <v>7</v>
      </c>
      <c r="I317" s="14" t="s">
        <v>191</v>
      </c>
      <c r="J317" s="90" t="str">
        <f>MID(E317,7,2)-40&amp;"/"&amp;MID(E317,9,2)&amp;"/"&amp;MID(E317,11,2)</f>
        <v>2/07/00</v>
      </c>
      <c r="K317" s="91">
        <f t="shared" ca="1" si="6"/>
        <v>22</v>
      </c>
      <c r="L317" s="14" t="s">
        <v>19</v>
      </c>
      <c r="M317" s="14" t="s">
        <v>1517</v>
      </c>
      <c r="N317" s="95"/>
      <c r="O317" s="93"/>
    </row>
    <row r="318" spans="1:15">
      <c r="A318" s="7">
        <f>ROWS($A$3:A318)</f>
        <v>316</v>
      </c>
      <c r="B318" s="7">
        <f>ROWS($A$3:B318)</f>
        <v>316</v>
      </c>
      <c r="C318" s="14">
        <v>89</v>
      </c>
      <c r="D318" s="74" t="s">
        <v>2127</v>
      </c>
      <c r="E318" s="815" t="s">
        <v>2128</v>
      </c>
      <c r="F318" s="86" t="s">
        <v>2129</v>
      </c>
      <c r="G318" s="11"/>
      <c r="H318" s="14" t="s">
        <v>7</v>
      </c>
      <c r="I318" s="14" t="s">
        <v>50</v>
      </c>
      <c r="J318" s="90" t="str">
        <f>MID(E318,7,2)-40&amp;"/"&amp;MID(E318,9,2)&amp;"/"&amp;MID(E318,11,2)</f>
        <v>12/10/38</v>
      </c>
      <c r="K318" s="91">
        <f t="shared" ca="1" si="6"/>
        <v>84</v>
      </c>
      <c r="L318" s="14" t="s">
        <v>113</v>
      </c>
      <c r="M318" s="14" t="s">
        <v>772</v>
      </c>
      <c r="N318" s="95"/>
      <c r="O318" s="93"/>
    </row>
    <row r="319" spans="1:15">
      <c r="A319" s="7">
        <f>ROWS($A$3:A319)</f>
        <v>317</v>
      </c>
      <c r="B319" s="7">
        <f>ROWS($A$3:B319)</f>
        <v>317</v>
      </c>
      <c r="C319" s="14">
        <v>90</v>
      </c>
      <c r="D319" s="74" t="s">
        <v>2130</v>
      </c>
      <c r="E319" s="815" t="s">
        <v>2131</v>
      </c>
      <c r="F319" s="70" t="s">
        <v>2132</v>
      </c>
      <c r="G319" s="14" t="s">
        <v>17</v>
      </c>
      <c r="H319" s="71"/>
      <c r="I319" s="14" t="s">
        <v>437</v>
      </c>
      <c r="J319" s="90" t="str">
        <f>MID(E319,7,2)-40&amp;"/"&amp;MID(E319,9,2)&amp;"/"&amp;MID(E319,11,2)</f>
        <v>18/08/57</v>
      </c>
      <c r="K319" s="91">
        <f t="shared" ca="1" si="6"/>
        <v>65</v>
      </c>
      <c r="L319" s="14" t="s">
        <v>19</v>
      </c>
      <c r="M319" s="14" t="s">
        <v>772</v>
      </c>
      <c r="N319" s="95"/>
      <c r="O319" s="93" t="s">
        <v>1318</v>
      </c>
    </row>
    <row r="320" spans="1:15">
      <c r="A320" s="7">
        <f>ROWS($A$3:A320)</f>
        <v>318</v>
      </c>
      <c r="B320" s="7">
        <f>ROWS($A$3:B320)</f>
        <v>318</v>
      </c>
      <c r="C320" s="14">
        <v>91</v>
      </c>
      <c r="D320" s="74" t="s">
        <v>2133</v>
      </c>
      <c r="E320" s="815" t="s">
        <v>2134</v>
      </c>
      <c r="F320" s="86" t="s">
        <v>2135</v>
      </c>
      <c r="G320" s="14" t="s">
        <v>17</v>
      </c>
      <c r="H320" s="71"/>
      <c r="I320" s="14" t="s">
        <v>50</v>
      </c>
      <c r="J320" s="90" t="str">
        <f>MID(E320,7,2)&amp;"/"&amp;MID(E320,9,2)&amp;"/"&amp;MID(E320,11,2)</f>
        <v>09/07/64</v>
      </c>
      <c r="K320" s="91">
        <f t="shared" ca="1" si="6"/>
        <v>58</v>
      </c>
      <c r="L320" s="14" t="s">
        <v>24</v>
      </c>
      <c r="M320" s="14" t="s">
        <v>42</v>
      </c>
      <c r="N320" s="95"/>
      <c r="O320" s="93"/>
    </row>
    <row r="321" spans="1:15">
      <c r="A321" s="7">
        <f>ROWS($A$3:A321)</f>
        <v>319</v>
      </c>
      <c r="B321" s="7">
        <f>ROWS($A$3:B321)</f>
        <v>319</v>
      </c>
      <c r="C321" s="14"/>
      <c r="D321" s="74"/>
      <c r="E321" s="815" t="s">
        <v>2136</v>
      </c>
      <c r="F321" s="16" t="s">
        <v>2137</v>
      </c>
      <c r="G321" s="11"/>
      <c r="H321" s="14" t="s">
        <v>7</v>
      </c>
      <c r="I321" s="14" t="s">
        <v>215</v>
      </c>
      <c r="J321" s="90" t="str">
        <f>MID(E321,7,2)-40&amp;"/"&amp;MID(E321,9,2)&amp;"/"&amp;MID(E321,11,2)</f>
        <v>26/09/81</v>
      </c>
      <c r="K321" s="91">
        <f t="shared" ref="K321:K384" ca="1" si="7">ROUNDDOWN(YEARFRAC(J321,TODAY(),1),0)</f>
        <v>41</v>
      </c>
      <c r="L321" s="14" t="s">
        <v>19</v>
      </c>
      <c r="M321" s="14" t="s">
        <v>42</v>
      </c>
      <c r="N321" s="95"/>
      <c r="O321" s="93"/>
    </row>
    <row r="322" spans="1:15">
      <c r="A322" s="7">
        <f>ROWS($A$3:A322)</f>
        <v>320</v>
      </c>
      <c r="B322" s="7">
        <f>ROWS($A$3:B322)</f>
        <v>320</v>
      </c>
      <c r="C322" s="14">
        <v>92</v>
      </c>
      <c r="D322" s="74" t="s">
        <v>2138</v>
      </c>
      <c r="E322" s="815" t="s">
        <v>2139</v>
      </c>
      <c r="F322" s="86" t="s">
        <v>2140</v>
      </c>
      <c r="G322" s="11"/>
      <c r="H322" s="11" t="s">
        <v>7</v>
      </c>
      <c r="I322" s="14" t="s">
        <v>50</v>
      </c>
      <c r="J322" s="90" t="str">
        <f>MID(E322,7,2)-40&amp;"/"&amp;MID(E322,9,2)&amp;"/"&amp;MID(E322,11,2)</f>
        <v>19/04/50</v>
      </c>
      <c r="K322" s="91">
        <f t="shared" ca="1" si="7"/>
        <v>72</v>
      </c>
      <c r="L322" s="14" t="s">
        <v>19</v>
      </c>
      <c r="M322" s="14" t="s">
        <v>42</v>
      </c>
      <c r="N322" s="95"/>
      <c r="O322" s="93" t="s">
        <v>1318</v>
      </c>
    </row>
    <row r="323" spans="1:15">
      <c r="A323" s="7">
        <f>ROWS($A$3:A323)</f>
        <v>321</v>
      </c>
      <c r="B323" s="7">
        <f>ROWS($A$3:B323)</f>
        <v>321</v>
      </c>
      <c r="C323" s="14"/>
      <c r="D323" s="74"/>
      <c r="E323" s="815" t="s">
        <v>2141</v>
      </c>
      <c r="F323" s="42" t="s">
        <v>2142</v>
      </c>
      <c r="G323" s="11" t="s">
        <v>17</v>
      </c>
      <c r="H323" s="7"/>
      <c r="I323" s="11" t="s">
        <v>50</v>
      </c>
      <c r="J323" s="90" t="str">
        <f>MID(E323,7,2)&amp;"/"&amp;MID(E323,9,2)&amp;"/"&amp;MID(E323,11,2)</f>
        <v>05/09/87</v>
      </c>
      <c r="K323" s="91">
        <f t="shared" ca="1" si="7"/>
        <v>35</v>
      </c>
      <c r="L323" s="14" t="s">
        <v>113</v>
      </c>
      <c r="M323" s="14" t="s">
        <v>42</v>
      </c>
      <c r="N323" s="95"/>
      <c r="O323" s="93"/>
    </row>
    <row r="324" spans="1:15">
      <c r="A324" s="7">
        <f>ROWS($A$3:A324)</f>
        <v>322</v>
      </c>
      <c r="B324" s="7">
        <f>ROWS($A$3:B324)</f>
        <v>322</v>
      </c>
      <c r="C324" s="14"/>
      <c r="D324" s="74"/>
      <c r="E324" s="815" t="s">
        <v>2143</v>
      </c>
      <c r="F324" s="16" t="s">
        <v>2144</v>
      </c>
      <c r="G324" s="11" t="s">
        <v>17</v>
      </c>
      <c r="H324" s="7"/>
      <c r="I324" s="14" t="s">
        <v>50</v>
      </c>
      <c r="J324" s="90" t="str">
        <f>MID(E324,7,2)&amp;"/"&amp;MID(E324,9,2)&amp;"/"&amp;MID(E324,11,2)</f>
        <v>04/01/92</v>
      </c>
      <c r="K324" s="91">
        <f t="shared" ca="1" si="7"/>
        <v>30</v>
      </c>
      <c r="L324" s="14" t="s">
        <v>19</v>
      </c>
      <c r="M324" s="14" t="s">
        <v>42</v>
      </c>
      <c r="N324" s="95"/>
      <c r="O324" s="93"/>
    </row>
    <row r="325" spans="1:15">
      <c r="A325" s="7">
        <f>ROWS($A$3:A325)</f>
        <v>323</v>
      </c>
      <c r="B325" s="7">
        <f>ROWS($A$3:B325)</f>
        <v>323</v>
      </c>
      <c r="C325" s="14">
        <v>93</v>
      </c>
      <c r="D325" s="74" t="s">
        <v>2145</v>
      </c>
      <c r="E325" s="815" t="s">
        <v>2146</v>
      </c>
      <c r="F325" s="86" t="s">
        <v>2147</v>
      </c>
      <c r="G325" s="11"/>
      <c r="H325" s="14" t="s">
        <v>7</v>
      </c>
      <c r="I325" s="14" t="s">
        <v>50</v>
      </c>
      <c r="J325" s="90" t="str">
        <f>MID(E325,7,2)-40&amp;"/"&amp;MID(E325,9,2)&amp;"/"&amp;MID(E325,11,2)</f>
        <v>4/11/79</v>
      </c>
      <c r="K325" s="91">
        <f t="shared" ca="1" si="7"/>
        <v>43</v>
      </c>
      <c r="L325" s="14" t="s">
        <v>19</v>
      </c>
      <c r="M325" s="14" t="s">
        <v>42</v>
      </c>
      <c r="N325" s="95" t="s">
        <v>1184</v>
      </c>
      <c r="O325" s="93"/>
    </row>
    <row r="326" spans="1:15">
      <c r="A326" s="7">
        <f>ROWS($A$3:A326)</f>
        <v>324</v>
      </c>
      <c r="B326" s="7">
        <f>ROWS($A$3:B326)</f>
        <v>324</v>
      </c>
      <c r="C326" s="14">
        <v>94</v>
      </c>
      <c r="D326" s="74" t="s">
        <v>2150</v>
      </c>
      <c r="E326" s="815" t="s">
        <v>2151</v>
      </c>
      <c r="F326" s="122" t="s">
        <v>2152</v>
      </c>
      <c r="G326" s="11" t="s">
        <v>17</v>
      </c>
      <c r="H326" s="7"/>
      <c r="I326" s="96" t="s">
        <v>2153</v>
      </c>
      <c r="J326" s="90" t="str">
        <f>MID(E326,7,2)&amp;"/"&amp;MID(E326,9,2)&amp;"/"&amp;MID(E326,11,2)</f>
        <v>09/09/60</v>
      </c>
      <c r="K326" s="91">
        <f t="shared" ca="1" si="7"/>
        <v>62</v>
      </c>
      <c r="L326" s="14" t="s">
        <v>98</v>
      </c>
      <c r="M326" s="14" t="s">
        <v>42</v>
      </c>
      <c r="N326" s="95" t="s">
        <v>1184</v>
      </c>
      <c r="O326" s="93"/>
    </row>
    <row r="327" spans="1:15">
      <c r="A327" s="7">
        <f>ROWS($A$3:A327)</f>
        <v>325</v>
      </c>
      <c r="B327" s="7">
        <f>ROWS($A$3:B327)</f>
        <v>325</v>
      </c>
      <c r="C327" s="14"/>
      <c r="D327" s="74"/>
      <c r="E327" s="815" t="s">
        <v>2154</v>
      </c>
      <c r="F327" s="16" t="s">
        <v>2155</v>
      </c>
      <c r="G327" s="11"/>
      <c r="H327" s="14" t="s">
        <v>7</v>
      </c>
      <c r="I327" s="14" t="s">
        <v>2156</v>
      </c>
      <c r="J327" s="90" t="str">
        <f>MID(E327,7,2)-40&amp;"/"&amp;MID(E327,9,2)&amp;"/"&amp;MID(E327,11,2)</f>
        <v>5/05/71</v>
      </c>
      <c r="K327" s="91">
        <f t="shared" ca="1" si="7"/>
        <v>51</v>
      </c>
      <c r="L327" s="14" t="s">
        <v>19</v>
      </c>
      <c r="M327" s="92" t="s">
        <v>719</v>
      </c>
      <c r="N327" s="95"/>
      <c r="O327" s="93"/>
    </row>
    <row r="328" spans="1:15">
      <c r="A328" s="7">
        <f>ROWS($A$3:A328)</f>
        <v>326</v>
      </c>
      <c r="B328" s="7">
        <f>ROWS($A$3:B328)</f>
        <v>326</v>
      </c>
      <c r="C328" s="14"/>
      <c r="D328" s="74"/>
      <c r="E328" s="815" t="s">
        <v>2157</v>
      </c>
      <c r="F328" s="16" t="s">
        <v>2158</v>
      </c>
      <c r="G328" s="14" t="s">
        <v>17</v>
      </c>
      <c r="H328" s="17"/>
      <c r="I328" s="14" t="s">
        <v>191</v>
      </c>
      <c r="J328" s="90" t="str">
        <f>MID(E328,7,2)&amp;"/"&amp;MID(E328,9,2)&amp;"/"&amp;MID(E328,11,2)</f>
        <v>15/10/09</v>
      </c>
      <c r="K328" s="91">
        <f t="shared" ca="1" si="7"/>
        <v>13</v>
      </c>
      <c r="L328" s="14" t="s">
        <v>38</v>
      </c>
      <c r="M328" s="72" t="s">
        <v>751</v>
      </c>
      <c r="N328" s="95"/>
      <c r="O328" s="93"/>
    </row>
    <row r="329" spans="1:15">
      <c r="A329" s="7">
        <f>ROWS($A$3:A329)</f>
        <v>327</v>
      </c>
      <c r="B329" s="7">
        <f>ROWS($A$3:B329)</f>
        <v>327</v>
      </c>
      <c r="C329" s="14">
        <v>95</v>
      </c>
      <c r="D329" s="74" t="s">
        <v>2159</v>
      </c>
      <c r="E329" s="815" t="s">
        <v>2160</v>
      </c>
      <c r="F329" s="70" t="s">
        <v>2161</v>
      </c>
      <c r="G329" s="14" t="s">
        <v>17</v>
      </c>
      <c r="H329" s="71"/>
      <c r="I329" s="96" t="s">
        <v>1222</v>
      </c>
      <c r="J329" s="90" t="str">
        <f>MID(E329,7,2)&amp;"/"&amp;MID(E329,9,2)&amp;"/"&amp;MID(E329,11,2)</f>
        <v>23/07/78</v>
      </c>
      <c r="K329" s="91">
        <f t="shared" ca="1" si="7"/>
        <v>44</v>
      </c>
      <c r="L329" s="14" t="s">
        <v>19</v>
      </c>
      <c r="M329" s="14" t="s">
        <v>42</v>
      </c>
      <c r="N329" s="95" t="s">
        <v>2162</v>
      </c>
      <c r="O329" s="93"/>
    </row>
    <row r="330" spans="1:15">
      <c r="A330" s="7">
        <f>ROWS($A$3:A330)</f>
        <v>328</v>
      </c>
      <c r="B330" s="7">
        <f>ROWS($A$3:B330)</f>
        <v>328</v>
      </c>
      <c r="C330" s="14"/>
      <c r="D330" s="74"/>
      <c r="E330" s="815" t="s">
        <v>2163</v>
      </c>
      <c r="F330" s="42" t="s">
        <v>2164</v>
      </c>
      <c r="G330" s="11"/>
      <c r="H330" s="11" t="s">
        <v>7</v>
      </c>
      <c r="I330" s="14" t="s">
        <v>2165</v>
      </c>
      <c r="J330" s="90" t="str">
        <f>MID(E330,7,2)-40&amp;"/"&amp;MID(E330,9,2)&amp;"/"&amp;MID(E330,11,2)</f>
        <v>11/11/83</v>
      </c>
      <c r="K330" s="91">
        <f t="shared" ca="1" si="7"/>
        <v>39</v>
      </c>
      <c r="L330" s="14" t="s">
        <v>19</v>
      </c>
      <c r="M330" s="14" t="s">
        <v>42</v>
      </c>
      <c r="N330" s="95"/>
      <c r="O330" s="93"/>
    </row>
    <row r="331" spans="1:15">
      <c r="A331" s="7">
        <f>ROWS($A$3:A331)</f>
        <v>329</v>
      </c>
      <c r="B331" s="7">
        <f>ROWS($A$3:B331)</f>
        <v>329</v>
      </c>
      <c r="C331" s="14"/>
      <c r="D331" s="74"/>
      <c r="E331" s="815" t="s">
        <v>2166</v>
      </c>
      <c r="F331" s="42" t="s">
        <v>2167</v>
      </c>
      <c r="G331" s="11"/>
      <c r="H331" s="11" t="s">
        <v>7</v>
      </c>
      <c r="I331" s="14" t="s">
        <v>23</v>
      </c>
      <c r="J331" s="90" t="str">
        <f>MID(E331,7,2)-40&amp;"/"&amp;MID(E331,9,2)&amp;"/"&amp;MID(E331,11,2)</f>
        <v>26/09/08</v>
      </c>
      <c r="K331" s="91">
        <f t="shared" ca="1" si="7"/>
        <v>14</v>
      </c>
      <c r="L331" s="14" t="s">
        <v>113</v>
      </c>
      <c r="M331" s="72" t="s">
        <v>751</v>
      </c>
      <c r="N331" s="95"/>
      <c r="O331" s="93"/>
    </row>
    <row r="332" spans="1:15">
      <c r="A332" s="7">
        <f>ROWS($A$3:A332)</f>
        <v>330</v>
      </c>
      <c r="B332" s="7">
        <f>ROWS($A$3:B332)</f>
        <v>330</v>
      </c>
      <c r="C332" s="14"/>
      <c r="D332" s="74"/>
      <c r="E332" s="815" t="s">
        <v>2168</v>
      </c>
      <c r="F332" s="42" t="s">
        <v>2169</v>
      </c>
      <c r="G332" s="11" t="s">
        <v>17</v>
      </c>
      <c r="H332" s="7"/>
      <c r="I332" s="14" t="s">
        <v>23</v>
      </c>
      <c r="J332" s="90" t="str">
        <f>MID(E332,7,2)&amp;"/"&amp;MID(E332,9,2)&amp;"/"&amp;MID(E332,11,2)</f>
        <v>09/06/10</v>
      </c>
      <c r="K332" s="91">
        <f t="shared" ca="1" si="7"/>
        <v>12</v>
      </c>
      <c r="L332" s="14" t="s">
        <v>38</v>
      </c>
      <c r="M332" s="72" t="s">
        <v>751</v>
      </c>
      <c r="N332" s="95"/>
      <c r="O332" s="93"/>
    </row>
    <row r="333" spans="1:15">
      <c r="A333" s="7">
        <f>ROWS($A$3:A333)</f>
        <v>331</v>
      </c>
      <c r="B333" s="7">
        <f>ROWS($A$3:B333)</f>
        <v>331</v>
      </c>
      <c r="C333" s="14"/>
      <c r="D333" s="74"/>
      <c r="E333" s="815" t="s">
        <v>2170</v>
      </c>
      <c r="F333" s="116" t="s">
        <v>2171</v>
      </c>
      <c r="G333" s="11" t="s">
        <v>17</v>
      </c>
      <c r="H333" s="7"/>
      <c r="I333" s="14" t="s">
        <v>23</v>
      </c>
      <c r="J333" s="90" t="str">
        <f>MID(E333,7,2)&amp;"/"&amp;MID(E333,9,2)&amp;"/"&amp;MID(E333,11,2)</f>
        <v>25/02/13</v>
      </c>
      <c r="K333" s="91">
        <f t="shared" ca="1" si="7"/>
        <v>9</v>
      </c>
      <c r="L333" s="14" t="s">
        <v>38</v>
      </c>
      <c r="M333" s="72" t="s">
        <v>751</v>
      </c>
      <c r="N333" s="95"/>
      <c r="O333" s="93"/>
    </row>
    <row r="334" spans="1:15">
      <c r="A334" s="7">
        <f>ROWS($A$3:A334)</f>
        <v>332</v>
      </c>
      <c r="B334" s="7">
        <f>ROWS($A$3:B334)</f>
        <v>332</v>
      </c>
      <c r="C334" s="14"/>
      <c r="D334" s="74"/>
      <c r="E334" s="815" t="s">
        <v>2172</v>
      </c>
      <c r="F334" s="16" t="s">
        <v>2173</v>
      </c>
      <c r="G334" s="11" t="s">
        <v>17</v>
      </c>
      <c r="H334" s="7"/>
      <c r="I334" s="14" t="s">
        <v>23</v>
      </c>
      <c r="J334" s="90" t="str">
        <f>MID(E334,7,2)&amp;"/"&amp;MID(E334,9,2)&amp;"/"&amp;MID(E334,11,2)</f>
        <v>12/07/14</v>
      </c>
      <c r="K334" s="91">
        <f t="shared" ca="1" si="7"/>
        <v>8</v>
      </c>
      <c r="L334" s="14" t="s">
        <v>38</v>
      </c>
      <c r="M334" s="72" t="s">
        <v>751</v>
      </c>
      <c r="N334" s="95"/>
      <c r="O334" s="93"/>
    </row>
    <row r="335" spans="1:15">
      <c r="A335" s="7">
        <f>ROWS($A$3:A335)</f>
        <v>333</v>
      </c>
      <c r="B335" s="7">
        <f>ROWS($A$3:B335)</f>
        <v>333</v>
      </c>
      <c r="C335" s="14">
        <v>96</v>
      </c>
      <c r="D335" s="74" t="s">
        <v>2174</v>
      </c>
      <c r="E335" s="815" t="s">
        <v>2175</v>
      </c>
      <c r="F335" s="86" t="s">
        <v>2176</v>
      </c>
      <c r="G335" s="14" t="s">
        <v>17</v>
      </c>
      <c r="H335" s="17"/>
      <c r="I335" s="14" t="s">
        <v>81</v>
      </c>
      <c r="J335" s="90" t="str">
        <f>MID(E335,7,2)&amp;"/"&amp;MID(E335,9,2)&amp;"/"&amp;MID(E335,11,2)</f>
        <v>19/01/54</v>
      </c>
      <c r="K335" s="91">
        <f t="shared" ca="1" si="7"/>
        <v>68</v>
      </c>
      <c r="L335" s="72" t="s">
        <v>82</v>
      </c>
      <c r="M335" s="14" t="s">
        <v>42</v>
      </c>
      <c r="N335" s="95"/>
      <c r="O335" s="93"/>
    </row>
    <row r="336" spans="1:15">
      <c r="A336" s="7">
        <f>ROWS($A$3:A336)</f>
        <v>334</v>
      </c>
      <c r="B336" s="7">
        <f>ROWS($A$3:B336)</f>
        <v>334</v>
      </c>
      <c r="C336" s="14"/>
      <c r="D336" s="74"/>
      <c r="E336" s="815" t="s">
        <v>2177</v>
      </c>
      <c r="F336" s="16" t="s">
        <v>2178</v>
      </c>
      <c r="G336" s="11"/>
      <c r="H336" s="14" t="s">
        <v>7</v>
      </c>
      <c r="I336" s="14" t="s">
        <v>81</v>
      </c>
      <c r="J336" s="90" t="str">
        <f>MID(E336,7,2)-40&amp;"/"&amp;MID(E336,9,2)&amp;"/"&amp;MID(E336,11,2)</f>
        <v>15/02/65</v>
      </c>
      <c r="K336" s="91">
        <f t="shared" ca="1" si="7"/>
        <v>57</v>
      </c>
      <c r="L336" s="14" t="s">
        <v>19</v>
      </c>
      <c r="M336" s="92" t="s">
        <v>719</v>
      </c>
      <c r="N336" s="95"/>
      <c r="O336" s="93"/>
    </row>
    <row r="337" spans="1:15">
      <c r="A337" s="7">
        <f>ROWS($A$3:A337)</f>
        <v>335</v>
      </c>
      <c r="B337" s="7">
        <f>ROWS($A$3:B337)</f>
        <v>335</v>
      </c>
      <c r="C337" s="14"/>
      <c r="D337" s="74"/>
      <c r="E337" s="815" t="s">
        <v>2181</v>
      </c>
      <c r="F337" s="42" t="s">
        <v>554</v>
      </c>
      <c r="G337" s="11"/>
      <c r="H337" s="14" t="s">
        <v>7</v>
      </c>
      <c r="I337" s="14" t="s">
        <v>81</v>
      </c>
      <c r="J337" s="90" t="str">
        <f>MID(E337,7,2)-40&amp;"/"&amp;MID(E337,9,2)&amp;"/"&amp;MID(E337,11,2)</f>
        <v>18/08/90</v>
      </c>
      <c r="K337" s="91">
        <f t="shared" ca="1" si="7"/>
        <v>32</v>
      </c>
      <c r="L337" s="14" t="s">
        <v>19</v>
      </c>
      <c r="M337" s="14" t="s">
        <v>74</v>
      </c>
      <c r="N337" s="95"/>
      <c r="O337" s="93"/>
    </row>
    <row r="338" spans="1:15">
      <c r="A338" s="7">
        <f>ROWS($A$3:A338)</f>
        <v>336</v>
      </c>
      <c r="B338" s="7">
        <f>ROWS($A$3:B338)</f>
        <v>336</v>
      </c>
      <c r="C338" s="14"/>
      <c r="D338" s="74"/>
      <c r="E338" s="815" t="s">
        <v>2182</v>
      </c>
      <c r="F338" s="42" t="s">
        <v>2183</v>
      </c>
      <c r="G338" s="11" t="s">
        <v>17</v>
      </c>
      <c r="H338" s="7"/>
      <c r="I338" s="14" t="s">
        <v>2184</v>
      </c>
      <c r="J338" s="90" t="str">
        <f>MID(E338,7,2)&amp;"/"&amp;MID(E338,9,2)&amp;"/"&amp;MID(E338,11,2)</f>
        <v>10/01/93</v>
      </c>
      <c r="K338" s="91">
        <f t="shared" ca="1" si="7"/>
        <v>29</v>
      </c>
      <c r="L338" s="14" t="s">
        <v>19</v>
      </c>
      <c r="M338" s="14" t="s">
        <v>74</v>
      </c>
      <c r="N338" s="95"/>
      <c r="O338" s="93"/>
    </row>
    <row r="339" spans="1:15">
      <c r="A339" s="7">
        <f>ROWS($A$3:A339)</f>
        <v>337</v>
      </c>
      <c r="B339" s="7">
        <f>ROWS($A$3:B339)</f>
        <v>337</v>
      </c>
      <c r="C339" s="14"/>
      <c r="D339" s="74"/>
      <c r="E339" s="815" t="s">
        <v>2185</v>
      </c>
      <c r="F339" s="42" t="s">
        <v>2186</v>
      </c>
      <c r="G339" s="11" t="s">
        <v>17</v>
      </c>
      <c r="H339" s="7"/>
      <c r="I339" s="14" t="s">
        <v>2184</v>
      </c>
      <c r="J339" s="90" t="str">
        <f>MID(E339,7,2)&amp;"/"&amp;MID(E339,9,2)&amp;"/"&amp;MID(E339,11,2)</f>
        <v>10/01/93</v>
      </c>
      <c r="K339" s="91">
        <f t="shared" ca="1" si="7"/>
        <v>29</v>
      </c>
      <c r="L339" s="14" t="s">
        <v>19</v>
      </c>
      <c r="M339" s="14" t="s">
        <v>42</v>
      </c>
      <c r="N339" s="95"/>
      <c r="O339" s="93"/>
    </row>
    <row r="340" spans="1:15">
      <c r="A340" s="7">
        <f>ROWS($A$3:A340)</f>
        <v>338</v>
      </c>
      <c r="B340" s="7">
        <f>ROWS($A$3:B340)</f>
        <v>338</v>
      </c>
      <c r="C340" s="14"/>
      <c r="D340" s="74"/>
      <c r="E340" s="815" t="s">
        <v>2187</v>
      </c>
      <c r="F340" s="16" t="s">
        <v>2188</v>
      </c>
      <c r="G340" s="11"/>
      <c r="H340" s="14" t="s">
        <v>7</v>
      </c>
      <c r="I340" s="14" t="s">
        <v>2189</v>
      </c>
      <c r="J340" s="90" t="str">
        <f>MID(E340,7,2)-40&amp;"/"&amp;MID(E340,9,2)&amp;"/"&amp;MID(E340,11,2)</f>
        <v>7/02/00</v>
      </c>
      <c r="K340" s="91">
        <f t="shared" ca="1" si="7"/>
        <v>22</v>
      </c>
      <c r="L340" s="14" t="s">
        <v>19</v>
      </c>
      <c r="M340" s="14" t="s">
        <v>42</v>
      </c>
      <c r="N340" s="95"/>
      <c r="O340" s="93"/>
    </row>
    <row r="341" spans="1:15">
      <c r="A341" s="7">
        <f>ROWS($A$3:A341)</f>
        <v>339</v>
      </c>
      <c r="B341" s="7">
        <f>ROWS($A$3:B341)</f>
        <v>339</v>
      </c>
      <c r="C341" s="14">
        <v>97</v>
      </c>
      <c r="D341" s="74" t="s">
        <v>2190</v>
      </c>
      <c r="E341" s="815" t="s">
        <v>2191</v>
      </c>
      <c r="F341" s="70" t="s">
        <v>2192</v>
      </c>
      <c r="G341" s="14" t="s">
        <v>17</v>
      </c>
      <c r="H341" s="71"/>
      <c r="I341" s="14" t="s">
        <v>50</v>
      </c>
      <c r="J341" s="90" t="str">
        <f>MID(E341,7,2)&amp;"/"&amp;MID(E341,9,2)&amp;"/"&amp;MID(E341,11,2)</f>
        <v>19/01/66</v>
      </c>
      <c r="K341" s="91">
        <f t="shared" ca="1" si="7"/>
        <v>56</v>
      </c>
      <c r="L341" s="14" t="s">
        <v>19</v>
      </c>
      <c r="M341" s="14" t="s">
        <v>42</v>
      </c>
      <c r="N341" s="95" t="s">
        <v>2193</v>
      </c>
      <c r="O341" s="93"/>
    </row>
    <row r="342" spans="1:15">
      <c r="A342" s="7">
        <f>ROWS($A$3:A342)</f>
        <v>340</v>
      </c>
      <c r="B342" s="7">
        <f>ROWS($A$3:B342)</f>
        <v>340</v>
      </c>
      <c r="C342" s="14"/>
      <c r="D342" s="74"/>
      <c r="E342" s="815" t="s">
        <v>2194</v>
      </c>
      <c r="F342" s="16" t="s">
        <v>2195</v>
      </c>
      <c r="G342" s="11"/>
      <c r="H342" s="14" t="s">
        <v>7</v>
      </c>
      <c r="I342" s="14" t="s">
        <v>722</v>
      </c>
      <c r="J342" s="90" t="str">
        <f>MID(E342,7,2)-40&amp;"/"&amp;MID(E342,9,2)&amp;"/"&amp;MID(E342,11,2)</f>
        <v>5/06/78</v>
      </c>
      <c r="K342" s="91">
        <f t="shared" ca="1" si="7"/>
        <v>44</v>
      </c>
      <c r="L342" s="14" t="s">
        <v>19</v>
      </c>
      <c r="M342" s="14" t="s">
        <v>42</v>
      </c>
      <c r="N342" s="95"/>
      <c r="O342" s="93"/>
    </row>
    <row r="343" spans="1:15">
      <c r="A343" s="7">
        <f>ROWS($A$3:A343)</f>
        <v>341</v>
      </c>
      <c r="B343" s="7">
        <f>ROWS($A$3:B343)</f>
        <v>341</v>
      </c>
      <c r="C343" s="14"/>
      <c r="D343" s="74"/>
      <c r="E343" s="815" t="s">
        <v>2196</v>
      </c>
      <c r="F343" s="42" t="s">
        <v>2197</v>
      </c>
      <c r="G343" s="11"/>
      <c r="H343" s="11" t="s">
        <v>7</v>
      </c>
      <c r="I343" s="14" t="s">
        <v>81</v>
      </c>
      <c r="J343" s="90" t="str">
        <f>MID(E343,7,2)-40&amp;"/"&amp;MID(E343,9,2)&amp;"/"&amp;MID(E343,11,2)</f>
        <v>13/04/07</v>
      </c>
      <c r="K343" s="91">
        <f t="shared" ca="1" si="7"/>
        <v>15</v>
      </c>
      <c r="L343" s="14" t="s">
        <v>113</v>
      </c>
      <c r="M343" s="72" t="s">
        <v>751</v>
      </c>
      <c r="N343" s="95"/>
      <c r="O343" s="93"/>
    </row>
    <row r="344" spans="1:15">
      <c r="A344" s="7">
        <f>ROWS($A$3:A344)</f>
        <v>342</v>
      </c>
      <c r="B344" s="7">
        <f>ROWS($A$3:B344)</f>
        <v>342</v>
      </c>
      <c r="C344" s="14">
        <v>98</v>
      </c>
      <c r="D344" s="74" t="s">
        <v>2198</v>
      </c>
      <c r="E344" s="815" t="s">
        <v>2199</v>
      </c>
      <c r="F344" s="70" t="s">
        <v>2200</v>
      </c>
      <c r="G344" s="11" t="s">
        <v>17</v>
      </c>
      <c r="H344" s="7"/>
      <c r="I344" s="14" t="s">
        <v>191</v>
      </c>
      <c r="J344" s="90" t="str">
        <f>MID(E344,7,2)&amp;"/"&amp;MID(E344,9,2)&amp;"/"&amp;MID(E344,11,2)</f>
        <v>03/04/79</v>
      </c>
      <c r="K344" s="91">
        <f t="shared" ca="1" si="7"/>
        <v>43</v>
      </c>
      <c r="L344" s="14" t="s">
        <v>19</v>
      </c>
      <c r="M344" s="14" t="s">
        <v>42</v>
      </c>
      <c r="N344" s="95" t="s">
        <v>2201</v>
      </c>
      <c r="O344" s="93"/>
    </row>
    <row r="345" spans="1:15">
      <c r="A345" s="7">
        <f>ROWS($A$3:A345)</f>
        <v>343</v>
      </c>
      <c r="B345" s="7">
        <f>ROWS($A$3:B345)</f>
        <v>343</v>
      </c>
      <c r="C345" s="14"/>
      <c r="D345" s="74"/>
      <c r="E345" s="816" t="s">
        <v>2202</v>
      </c>
      <c r="F345" s="42" t="s">
        <v>2203</v>
      </c>
      <c r="G345" s="11"/>
      <c r="H345" s="11" t="s">
        <v>7</v>
      </c>
      <c r="I345" s="14" t="s">
        <v>50</v>
      </c>
      <c r="J345" s="90" t="str">
        <f>MID(E345,7,2)-40&amp;"/"&amp;MID(E345,9,2)&amp;"/"&amp;MID(E345,11,2)</f>
        <v>15/03/80</v>
      </c>
      <c r="K345" s="91">
        <f t="shared" ca="1" si="7"/>
        <v>42</v>
      </c>
      <c r="L345" s="72" t="s">
        <v>82</v>
      </c>
      <c r="M345" s="14" t="s">
        <v>42</v>
      </c>
      <c r="N345" s="95"/>
      <c r="O345" s="93"/>
    </row>
    <row r="346" spans="1:15">
      <c r="A346" s="7">
        <f>ROWS($A$3:A346)</f>
        <v>344</v>
      </c>
      <c r="B346" s="7">
        <f>ROWS($A$3:B346)</f>
        <v>344</v>
      </c>
      <c r="C346" s="14"/>
      <c r="D346" s="74"/>
      <c r="E346" s="815" t="s">
        <v>2204</v>
      </c>
      <c r="F346" s="116" t="s">
        <v>2205</v>
      </c>
      <c r="G346" s="11"/>
      <c r="H346" s="14" t="s">
        <v>7</v>
      </c>
      <c r="I346" s="14" t="s">
        <v>23</v>
      </c>
      <c r="J346" s="90" t="str">
        <f>MID(E346,7,2)-40&amp;"/"&amp;MID(E346,9,2)&amp;"/"&amp;MID(E346,11,2)</f>
        <v>26/11/08</v>
      </c>
      <c r="K346" s="91">
        <f t="shared" ca="1" si="7"/>
        <v>14</v>
      </c>
      <c r="L346" s="14" t="s">
        <v>113</v>
      </c>
      <c r="M346" s="72" t="s">
        <v>751</v>
      </c>
      <c r="N346" s="95"/>
      <c r="O346" s="93"/>
    </row>
    <row r="347" spans="1:15">
      <c r="A347" s="7">
        <f>ROWS($A$3:A347)</f>
        <v>345</v>
      </c>
      <c r="B347" s="7">
        <f>ROWS($A$3:B347)</f>
        <v>345</v>
      </c>
      <c r="C347" s="14"/>
      <c r="D347" s="74"/>
      <c r="E347" s="815" t="s">
        <v>2206</v>
      </c>
      <c r="F347" s="16" t="s">
        <v>2207</v>
      </c>
      <c r="G347" s="11"/>
      <c r="H347" s="14" t="s">
        <v>7</v>
      </c>
      <c r="I347" s="14" t="s">
        <v>23</v>
      </c>
      <c r="J347" s="90" t="str">
        <f>MID(E347,7,2)-40&amp;"/"&amp;MID(E347,9,2)&amp;"/"&amp;MID(E347,11,2)</f>
        <v>6/12/13</v>
      </c>
      <c r="K347" s="91">
        <f t="shared" ca="1" si="7"/>
        <v>8</v>
      </c>
      <c r="L347" s="14" t="s">
        <v>38</v>
      </c>
      <c r="M347" s="72" t="s">
        <v>751</v>
      </c>
      <c r="N347" s="95"/>
      <c r="O347" s="93"/>
    </row>
    <row r="348" spans="1:15">
      <c r="A348" s="7">
        <f>ROWS($A$3:A348)</f>
        <v>346</v>
      </c>
      <c r="B348" s="7">
        <f>ROWS($A$3:B348)</f>
        <v>346</v>
      </c>
      <c r="C348" s="14"/>
      <c r="D348" s="74"/>
      <c r="E348" s="815" t="s">
        <v>2208</v>
      </c>
      <c r="F348" s="42" t="s">
        <v>2209</v>
      </c>
      <c r="G348" s="11" t="s">
        <v>17</v>
      </c>
      <c r="H348" s="7"/>
      <c r="I348" s="14" t="s">
        <v>50</v>
      </c>
      <c r="J348" s="90" t="str">
        <f>MID(E348,7,2)&amp;"/"&amp;MID(E348,9,2)&amp;"/"&amp;MID(E348,11,2)</f>
        <v>02/02/16</v>
      </c>
      <c r="K348" s="91">
        <f t="shared" ca="1" si="7"/>
        <v>6</v>
      </c>
      <c r="L348" s="94" t="s">
        <v>51</v>
      </c>
      <c r="M348" s="14" t="s">
        <v>798</v>
      </c>
      <c r="N348" s="95"/>
      <c r="O348" s="93"/>
    </row>
    <row r="349" spans="1:15">
      <c r="A349" s="7">
        <f>ROWS($A$3:A349)</f>
        <v>347</v>
      </c>
      <c r="B349" s="7">
        <f>ROWS($A$3:B349)</f>
        <v>347</v>
      </c>
      <c r="C349" s="14"/>
      <c r="D349" s="74"/>
      <c r="E349" s="815" t="s">
        <v>2210</v>
      </c>
      <c r="F349" s="42" t="s">
        <v>2211</v>
      </c>
      <c r="G349" s="11" t="s">
        <v>17</v>
      </c>
      <c r="H349" s="7"/>
      <c r="I349" s="14" t="s">
        <v>50</v>
      </c>
      <c r="J349" s="90" t="str">
        <f>MID(E349,7,2)&amp;"/"&amp;MID(E349,9,2)&amp;"/"&amp;MID(E349,11,2)</f>
        <v>13/08/04</v>
      </c>
      <c r="K349" s="91">
        <f t="shared" ca="1" si="7"/>
        <v>18</v>
      </c>
      <c r="L349" s="14" t="s">
        <v>24</v>
      </c>
      <c r="M349" s="72" t="s">
        <v>751</v>
      </c>
      <c r="N349" s="95"/>
      <c r="O349" s="93"/>
    </row>
    <row r="350" spans="1:15">
      <c r="A350" s="7">
        <f>ROWS($A$3:A350)</f>
        <v>348</v>
      </c>
      <c r="B350" s="7">
        <f>ROWS($A$3:B350)</f>
        <v>348</v>
      </c>
      <c r="C350" s="14">
        <v>99</v>
      </c>
      <c r="D350" s="74" t="s">
        <v>2212</v>
      </c>
      <c r="E350" s="815" t="s">
        <v>2213</v>
      </c>
      <c r="F350" s="70" t="s">
        <v>2214</v>
      </c>
      <c r="G350" s="14" t="s">
        <v>17</v>
      </c>
      <c r="H350" s="71"/>
      <c r="I350" s="14" t="s">
        <v>23</v>
      </c>
      <c r="J350" s="90" t="str">
        <f>MID(E350,7,2)&amp;"/"&amp;MID(E350,9,2)&amp;"/"&amp;MID(E350,11,2)</f>
        <v>28/08/71</v>
      </c>
      <c r="K350" s="91">
        <f t="shared" ca="1" si="7"/>
        <v>51</v>
      </c>
      <c r="L350" s="14" t="s">
        <v>19</v>
      </c>
      <c r="M350" s="14" t="s">
        <v>772</v>
      </c>
      <c r="N350" s="95" t="s">
        <v>2215</v>
      </c>
      <c r="O350" s="93"/>
    </row>
    <row r="351" spans="1:15">
      <c r="A351" s="7">
        <f>ROWS($A$3:A351)</f>
        <v>349</v>
      </c>
      <c r="B351" s="7">
        <f>ROWS($A$3:B351)</f>
        <v>349</v>
      </c>
      <c r="C351" s="14"/>
      <c r="D351" s="74"/>
      <c r="E351" s="815" t="s">
        <v>2216</v>
      </c>
      <c r="F351" s="42" t="s">
        <v>2217</v>
      </c>
      <c r="G351" s="11"/>
      <c r="H351" s="11" t="s">
        <v>7</v>
      </c>
      <c r="I351" s="14" t="s">
        <v>23</v>
      </c>
      <c r="J351" s="90" t="str">
        <f>MID(E351,7,2)-40&amp;"/"&amp;MID(E351,9,2)&amp;"/"&amp;MID(E351,11,2)</f>
        <v>5/03/69</v>
      </c>
      <c r="K351" s="91">
        <f t="shared" ca="1" si="7"/>
        <v>53</v>
      </c>
      <c r="L351" s="14" t="s">
        <v>24</v>
      </c>
      <c r="M351" s="14" t="s">
        <v>772</v>
      </c>
      <c r="N351" s="95"/>
      <c r="O351" s="93"/>
    </row>
    <row r="352" spans="1:15">
      <c r="A352" s="7">
        <f>ROWS($A$3:A352)</f>
        <v>350</v>
      </c>
      <c r="B352" s="7">
        <f>ROWS($A$3:B352)</f>
        <v>350</v>
      </c>
      <c r="C352" s="14"/>
      <c r="D352" s="74"/>
      <c r="E352" s="815" t="s">
        <v>2218</v>
      </c>
      <c r="F352" s="16" t="s">
        <v>2219</v>
      </c>
      <c r="G352" s="11"/>
      <c r="H352" s="11" t="s">
        <v>7</v>
      </c>
      <c r="I352" s="14" t="s">
        <v>23</v>
      </c>
      <c r="J352" s="90" t="str">
        <f>MID(E352,7,2)-40&amp;"/"&amp;MID(E352,9,2)&amp;"/"&amp;MID(E352,11,2)</f>
        <v>31/01/94</v>
      </c>
      <c r="K352" s="91">
        <f t="shared" ca="1" si="7"/>
        <v>28</v>
      </c>
      <c r="L352" s="14" t="s">
        <v>19</v>
      </c>
      <c r="M352" s="14" t="s">
        <v>42</v>
      </c>
      <c r="N352" s="95"/>
      <c r="O352" s="93"/>
    </row>
    <row r="353" spans="1:15">
      <c r="A353" s="7">
        <f>ROWS($A$3:A353)</f>
        <v>351</v>
      </c>
      <c r="B353" s="7">
        <f>ROWS($A$3:B353)</f>
        <v>351</v>
      </c>
      <c r="C353" s="14"/>
      <c r="D353" s="74"/>
      <c r="E353" s="815" t="s">
        <v>2220</v>
      </c>
      <c r="F353" s="16" t="s">
        <v>2221</v>
      </c>
      <c r="G353" s="11"/>
      <c r="H353" s="11" t="s">
        <v>7</v>
      </c>
      <c r="I353" s="14" t="s">
        <v>23</v>
      </c>
      <c r="J353" s="90" t="str">
        <f>MID(E353,7,2)-40&amp;"/"&amp;MID(E353,9,2)&amp;"/"&amp;MID(E353,11,2)</f>
        <v>16/05/85</v>
      </c>
      <c r="K353" s="91">
        <f t="shared" ca="1" si="7"/>
        <v>37</v>
      </c>
      <c r="L353" s="14" t="s">
        <v>19</v>
      </c>
      <c r="M353" s="14" t="s">
        <v>74</v>
      </c>
      <c r="N353" s="95"/>
      <c r="O353" s="93"/>
    </row>
    <row r="354" spans="1:15">
      <c r="A354" s="7">
        <f>ROWS($A$3:A354)</f>
        <v>352</v>
      </c>
      <c r="B354" s="7">
        <f>ROWS($A$3:B354)</f>
        <v>352</v>
      </c>
      <c r="C354" s="14"/>
      <c r="D354" s="74"/>
      <c r="E354" s="815" t="s">
        <v>2222</v>
      </c>
      <c r="F354" s="16" t="s">
        <v>2223</v>
      </c>
      <c r="G354" s="14" t="s">
        <v>17</v>
      </c>
      <c r="H354" s="17"/>
      <c r="I354" s="14" t="s">
        <v>23</v>
      </c>
      <c r="J354" s="90" t="str">
        <f t="shared" ref="J354:J359" si="8">MID(E354,7,2)&amp;"/"&amp;MID(E354,9,2)&amp;"/"&amp;MID(E354,11,2)</f>
        <v>15/06/97</v>
      </c>
      <c r="K354" s="91">
        <f t="shared" ca="1" si="7"/>
        <v>25</v>
      </c>
      <c r="L354" s="14" t="s">
        <v>19</v>
      </c>
      <c r="M354" s="14" t="s">
        <v>74</v>
      </c>
      <c r="N354" s="95"/>
      <c r="O354" s="93"/>
    </row>
    <row r="355" spans="1:15">
      <c r="A355" s="7">
        <f>ROWS($A$3:A355)</f>
        <v>353</v>
      </c>
      <c r="B355" s="7">
        <f>ROWS($A$3:B355)</f>
        <v>353</v>
      </c>
      <c r="C355" s="14"/>
      <c r="D355" s="74"/>
      <c r="E355" s="815" t="s">
        <v>2224</v>
      </c>
      <c r="F355" s="16" t="s">
        <v>2225</v>
      </c>
      <c r="G355" s="14" t="s">
        <v>17</v>
      </c>
      <c r="H355" s="17"/>
      <c r="I355" s="14" t="s">
        <v>23</v>
      </c>
      <c r="J355" s="90" t="str">
        <f t="shared" si="8"/>
        <v>18/02/00</v>
      </c>
      <c r="K355" s="91">
        <f t="shared" ca="1" si="7"/>
        <v>22</v>
      </c>
      <c r="L355" s="14" t="s">
        <v>19</v>
      </c>
      <c r="M355" s="14" t="s">
        <v>2226</v>
      </c>
      <c r="N355" s="95"/>
      <c r="O355" s="93"/>
    </row>
    <row r="356" spans="1:15">
      <c r="A356" s="7">
        <f>ROWS($A$3:A356)</f>
        <v>354</v>
      </c>
      <c r="B356" s="7">
        <f>ROWS($A$3:B356)</f>
        <v>354</v>
      </c>
      <c r="C356" s="14"/>
      <c r="D356" s="74"/>
      <c r="E356" s="815" t="s">
        <v>2227</v>
      </c>
      <c r="F356" s="42" t="s">
        <v>2228</v>
      </c>
      <c r="G356" s="14" t="s">
        <v>17</v>
      </c>
      <c r="H356" s="17"/>
      <c r="I356" s="14" t="s">
        <v>23</v>
      </c>
      <c r="J356" s="90" t="str">
        <f t="shared" si="8"/>
        <v>30/12/02</v>
      </c>
      <c r="K356" s="91">
        <f t="shared" ca="1" si="7"/>
        <v>19</v>
      </c>
      <c r="L356" s="14" t="s">
        <v>19</v>
      </c>
      <c r="M356" s="72" t="s">
        <v>751</v>
      </c>
      <c r="N356" s="95"/>
      <c r="O356" s="93"/>
    </row>
    <row r="357" spans="1:15">
      <c r="A357" s="7">
        <f>ROWS($A$3:A357)</f>
        <v>355</v>
      </c>
      <c r="B357" s="7">
        <f>ROWS($A$3:B357)</f>
        <v>355</v>
      </c>
      <c r="C357" s="11"/>
      <c r="D357" s="123"/>
      <c r="E357" s="44" t="s">
        <v>2229</v>
      </c>
      <c r="F357" s="124" t="s">
        <v>2230</v>
      </c>
      <c r="G357" s="14" t="s">
        <v>17</v>
      </c>
      <c r="H357" s="17"/>
      <c r="I357" s="14" t="s">
        <v>23</v>
      </c>
      <c r="J357" s="127" t="str">
        <f t="shared" si="8"/>
        <v>28/07/05</v>
      </c>
      <c r="K357" s="91">
        <f t="shared" ca="1" si="7"/>
        <v>17</v>
      </c>
      <c r="L357" s="14" t="s">
        <v>24</v>
      </c>
      <c r="M357" s="72" t="s">
        <v>751</v>
      </c>
      <c r="N357" s="95"/>
      <c r="O357" s="93"/>
    </row>
    <row r="358" spans="1:15">
      <c r="A358" s="7">
        <f>ROWS($A$3:A358)</f>
        <v>356</v>
      </c>
      <c r="B358" s="7">
        <f>ROWS($A$3:B358)</f>
        <v>356</v>
      </c>
      <c r="C358" s="11">
        <v>100</v>
      </c>
      <c r="D358" s="123" t="s">
        <v>2231</v>
      </c>
      <c r="E358" s="44" t="s">
        <v>2232</v>
      </c>
      <c r="F358" s="122" t="s">
        <v>2233</v>
      </c>
      <c r="G358" s="14" t="s">
        <v>17</v>
      </c>
      <c r="H358" s="17"/>
      <c r="I358" s="11" t="s">
        <v>81</v>
      </c>
      <c r="J358" s="127" t="str">
        <f t="shared" si="8"/>
        <v>10/05/76</v>
      </c>
      <c r="K358" s="91">
        <f t="shared" ca="1" si="7"/>
        <v>46</v>
      </c>
      <c r="L358" s="11" t="s">
        <v>19</v>
      </c>
      <c r="M358" s="11" t="s">
        <v>42</v>
      </c>
      <c r="N358" s="95" t="s">
        <v>1184</v>
      </c>
      <c r="O358" s="93"/>
    </row>
    <row r="359" spans="1:15">
      <c r="A359" s="7">
        <f>ROWS($A$3:A359)</f>
        <v>357</v>
      </c>
      <c r="B359" s="7">
        <f>ROWS($A$3:B359)</f>
        <v>357</v>
      </c>
      <c r="C359" s="11">
        <v>101</v>
      </c>
      <c r="D359" s="123" t="s">
        <v>2234</v>
      </c>
      <c r="E359" s="44" t="s">
        <v>2235</v>
      </c>
      <c r="F359" s="70" t="s">
        <v>2236</v>
      </c>
      <c r="G359" s="14" t="s">
        <v>17</v>
      </c>
      <c r="H359" s="71"/>
      <c r="I359" s="11" t="s">
        <v>50</v>
      </c>
      <c r="J359" s="127" t="str">
        <f t="shared" si="8"/>
        <v>01/02/75</v>
      </c>
      <c r="K359" s="91">
        <f t="shared" ca="1" si="7"/>
        <v>47</v>
      </c>
      <c r="L359" s="11" t="s">
        <v>24</v>
      </c>
      <c r="M359" s="14" t="s">
        <v>772</v>
      </c>
      <c r="N359" s="95" t="s">
        <v>2237</v>
      </c>
      <c r="O359" s="93"/>
    </row>
    <row r="360" spans="1:15">
      <c r="A360" s="7">
        <f>ROWS($A$3:A360)</f>
        <v>358</v>
      </c>
      <c r="B360" s="7">
        <f>ROWS($A$3:B360)</f>
        <v>358</v>
      </c>
      <c r="C360" s="11"/>
      <c r="D360" s="123"/>
      <c r="E360" s="44" t="s">
        <v>2238</v>
      </c>
      <c r="F360" s="17" t="s">
        <v>2239</v>
      </c>
      <c r="G360" s="11"/>
      <c r="H360" s="14" t="s">
        <v>7</v>
      </c>
      <c r="I360" s="11" t="s">
        <v>2240</v>
      </c>
      <c r="J360" s="127" t="str">
        <f>MID(E360,7,2)-40&amp;"/"&amp;MID(E360,9,2)&amp;"/"&amp;MID(E360,11,2)</f>
        <v>6/09/81</v>
      </c>
      <c r="K360" s="91">
        <f t="shared" ca="1" si="7"/>
        <v>41</v>
      </c>
      <c r="L360" s="11" t="s">
        <v>19</v>
      </c>
      <c r="M360" s="11" t="s">
        <v>42</v>
      </c>
      <c r="N360" s="95"/>
      <c r="O360" s="93"/>
    </row>
    <row r="361" spans="1:15">
      <c r="A361" s="7">
        <f>ROWS($A$3:A361)</f>
        <v>359</v>
      </c>
      <c r="B361" s="7">
        <f>ROWS($A$3:B361)</f>
        <v>359</v>
      </c>
      <c r="C361" s="11"/>
      <c r="D361" s="123"/>
      <c r="E361" s="44" t="s">
        <v>2241</v>
      </c>
      <c r="F361" s="17" t="s">
        <v>2242</v>
      </c>
      <c r="G361" s="11"/>
      <c r="H361" s="14" t="s">
        <v>7</v>
      </c>
      <c r="I361" s="11" t="s">
        <v>738</v>
      </c>
      <c r="J361" s="127" t="str">
        <f>MID(E361,7,2)-40&amp;"/"&amp;MID(E361,9,2)&amp;"/"&amp;MID(E361,11,2)</f>
        <v>24/01/03</v>
      </c>
      <c r="K361" s="91">
        <f t="shared" ca="1" si="7"/>
        <v>19</v>
      </c>
      <c r="L361" s="11" t="s">
        <v>19</v>
      </c>
      <c r="M361" s="72" t="s">
        <v>751</v>
      </c>
      <c r="N361" s="95"/>
      <c r="O361" s="93"/>
    </row>
    <row r="362" spans="1:15">
      <c r="A362" s="7">
        <f>ROWS($A$3:A362)</f>
        <v>360</v>
      </c>
      <c r="B362" s="7">
        <f>ROWS($A$3:B362)</f>
        <v>360</v>
      </c>
      <c r="C362" s="11"/>
      <c r="D362" s="123"/>
      <c r="E362" s="44" t="s">
        <v>2243</v>
      </c>
      <c r="F362" s="17" t="s">
        <v>2244</v>
      </c>
      <c r="G362" s="14" t="s">
        <v>17</v>
      </c>
      <c r="H362" s="71"/>
      <c r="I362" s="11" t="s">
        <v>738</v>
      </c>
      <c r="J362" s="127" t="str">
        <f>MID(E362,7,2)&amp;"/"&amp;MID(E362,9,2)&amp;"/"&amp;MID(E362,11,2)</f>
        <v>28/11/05</v>
      </c>
      <c r="K362" s="91">
        <f t="shared" ca="1" si="7"/>
        <v>17</v>
      </c>
      <c r="L362" s="11" t="s">
        <v>113</v>
      </c>
      <c r="M362" s="72" t="s">
        <v>751</v>
      </c>
      <c r="N362" s="95"/>
      <c r="O362" s="93"/>
    </row>
    <row r="363" spans="1:15">
      <c r="A363" s="7">
        <f>ROWS($A$3:A363)</f>
        <v>361</v>
      </c>
      <c r="B363" s="7">
        <f>ROWS($A$3:B363)</f>
        <v>361</v>
      </c>
      <c r="C363" s="11">
        <v>102</v>
      </c>
      <c r="D363" s="123" t="s">
        <v>2245</v>
      </c>
      <c r="E363" s="44" t="s">
        <v>2246</v>
      </c>
      <c r="F363" s="70" t="s">
        <v>2247</v>
      </c>
      <c r="G363" s="14" t="s">
        <v>17</v>
      </c>
      <c r="H363" s="71"/>
      <c r="I363" s="11" t="s">
        <v>23</v>
      </c>
      <c r="J363" s="127" t="str">
        <f>MID(E363,7,2)&amp;"/"&amp;MID(E363,9,2)&amp;"/"&amp;MID(E363,11,2)</f>
        <v>17/04/77</v>
      </c>
      <c r="K363" s="91">
        <f t="shared" ca="1" si="7"/>
        <v>45</v>
      </c>
      <c r="L363" s="11" t="s">
        <v>113</v>
      </c>
      <c r="M363" s="14" t="s">
        <v>772</v>
      </c>
      <c r="N363" s="95" t="s">
        <v>2248</v>
      </c>
      <c r="O363" s="93"/>
    </row>
    <row r="364" spans="1:15">
      <c r="A364" s="7">
        <f>ROWS($A$3:A364)</f>
        <v>362</v>
      </c>
      <c r="B364" s="7">
        <f>ROWS($A$3:B364)</f>
        <v>362</v>
      </c>
      <c r="C364" s="11"/>
      <c r="D364" s="123"/>
      <c r="E364" s="44" t="s">
        <v>2249</v>
      </c>
      <c r="F364" s="42" t="s">
        <v>2250</v>
      </c>
      <c r="G364" s="11"/>
      <c r="H364" s="11" t="s">
        <v>7</v>
      </c>
      <c r="I364" s="11" t="s">
        <v>2251</v>
      </c>
      <c r="J364" s="127" t="str">
        <f>MID(E364,7,2)-40&amp;"/"&amp;MID(E364,9,2)&amp;"/"&amp;MID(E364,11,2)</f>
        <v>8/11/75</v>
      </c>
      <c r="K364" s="91">
        <f t="shared" ca="1" si="7"/>
        <v>47</v>
      </c>
      <c r="L364" s="11" t="s">
        <v>24</v>
      </c>
      <c r="M364" s="14" t="s">
        <v>772</v>
      </c>
      <c r="N364" s="42"/>
      <c r="O364" s="93"/>
    </row>
    <row r="365" spans="1:15">
      <c r="A365" s="7">
        <f>ROWS($A$3:A365)</f>
        <v>363</v>
      </c>
      <c r="B365" s="7">
        <f>ROWS($A$3:B365)</f>
        <v>363</v>
      </c>
      <c r="C365" s="11"/>
      <c r="D365" s="123"/>
      <c r="E365" s="44" t="s">
        <v>2252</v>
      </c>
      <c r="F365" s="42" t="s">
        <v>2253</v>
      </c>
      <c r="G365" s="11"/>
      <c r="H365" s="11" t="s">
        <v>7</v>
      </c>
      <c r="I365" s="11" t="s">
        <v>23</v>
      </c>
      <c r="J365" s="127" t="str">
        <f>MID(E365,7,2)-40&amp;"/"&amp;MID(E365,9,2)&amp;"/"&amp;MID(E365,11,2)</f>
        <v>26/07/04</v>
      </c>
      <c r="K365" s="91">
        <f t="shared" ca="1" si="7"/>
        <v>18</v>
      </c>
      <c r="L365" s="11" t="s">
        <v>24</v>
      </c>
      <c r="M365" s="72" t="s">
        <v>751</v>
      </c>
      <c r="N365" s="42"/>
      <c r="O365" s="93"/>
    </row>
    <row r="366" spans="1:15">
      <c r="A366" s="7">
        <f>ROWS($A$3:A366)</f>
        <v>364</v>
      </c>
      <c r="B366" s="7">
        <f>ROWS($A$3:B366)</f>
        <v>364</v>
      </c>
      <c r="C366" s="11"/>
      <c r="D366" s="123"/>
      <c r="E366" s="44" t="s">
        <v>2254</v>
      </c>
      <c r="F366" s="42" t="s">
        <v>2255</v>
      </c>
      <c r="G366" s="11"/>
      <c r="H366" s="11" t="s">
        <v>7</v>
      </c>
      <c r="I366" s="11" t="s">
        <v>23</v>
      </c>
      <c r="J366" s="127" t="str">
        <f>MID(E366,7,2)-40&amp;"/"&amp;MID(E366,9,2)&amp;"/"&amp;MID(E366,11,2)</f>
        <v>6/04/06</v>
      </c>
      <c r="K366" s="91">
        <f t="shared" ca="1" si="7"/>
        <v>16</v>
      </c>
      <c r="L366" s="128" t="s">
        <v>24</v>
      </c>
      <c r="M366" s="72" t="s">
        <v>751</v>
      </c>
      <c r="N366" s="42"/>
      <c r="O366" s="93"/>
    </row>
    <row r="367" spans="1:15">
      <c r="A367" s="7">
        <f>ROWS($A$3:A367)</f>
        <v>365</v>
      </c>
      <c r="B367" s="7">
        <f>ROWS($A$3:B367)</f>
        <v>365</v>
      </c>
      <c r="C367" s="11"/>
      <c r="D367" s="123"/>
      <c r="E367" s="44" t="s">
        <v>2256</v>
      </c>
      <c r="F367" s="42" t="s">
        <v>2257</v>
      </c>
      <c r="G367" s="11"/>
      <c r="H367" s="11" t="s">
        <v>7</v>
      </c>
      <c r="I367" s="11" t="s">
        <v>23</v>
      </c>
      <c r="J367" s="127" t="str">
        <f>MID(E367,7,2)-40&amp;"/"&amp;MID(E367,9,2)&amp;"/"&amp;MID(E367,11,2)</f>
        <v>6/08/10</v>
      </c>
      <c r="K367" s="91">
        <f t="shared" ca="1" si="7"/>
        <v>12</v>
      </c>
      <c r="L367" s="14" t="s">
        <v>38</v>
      </c>
      <c r="M367" s="72" t="s">
        <v>751</v>
      </c>
      <c r="N367" s="42"/>
      <c r="O367" s="93"/>
    </row>
    <row r="368" spans="1:15">
      <c r="A368" s="7">
        <f>ROWS($A$3:A368)</f>
        <v>366</v>
      </c>
      <c r="B368" s="7">
        <f>ROWS($A$3:B368)</f>
        <v>366</v>
      </c>
      <c r="C368" s="11"/>
      <c r="D368" s="123"/>
      <c r="E368" s="44" t="s">
        <v>2258</v>
      </c>
      <c r="F368" s="42" t="s">
        <v>2259</v>
      </c>
      <c r="G368" s="11" t="s">
        <v>17</v>
      </c>
      <c r="H368" s="7"/>
      <c r="I368" s="11" t="s">
        <v>23</v>
      </c>
      <c r="J368" s="127" t="str">
        <f>MID(E368,7,2)&amp;"/"&amp;MID(E368,9,2)&amp;"/"&amp;MID(E368,11,2)</f>
        <v>07/07/13</v>
      </c>
      <c r="K368" s="91">
        <f t="shared" ca="1" si="7"/>
        <v>9</v>
      </c>
      <c r="L368" s="14" t="s">
        <v>38</v>
      </c>
      <c r="M368" s="72" t="s">
        <v>751</v>
      </c>
      <c r="N368" s="42"/>
      <c r="O368" s="93"/>
    </row>
    <row r="369" spans="1:15">
      <c r="A369" s="7">
        <f>ROWS($A$3:A369)</f>
        <v>367</v>
      </c>
      <c r="B369" s="7">
        <f>ROWS($A$3:B369)</f>
        <v>367</v>
      </c>
      <c r="C369" s="11">
        <v>103</v>
      </c>
      <c r="D369" s="123" t="s">
        <v>2260</v>
      </c>
      <c r="E369" s="44" t="s">
        <v>2261</v>
      </c>
      <c r="F369" s="122" t="s">
        <v>2262</v>
      </c>
      <c r="G369" s="11" t="s">
        <v>17</v>
      </c>
      <c r="H369" s="7"/>
      <c r="I369" s="11" t="s">
        <v>1359</v>
      </c>
      <c r="J369" s="127" t="str">
        <f>MID(E369,7,2)&amp;"/"&amp;MID(E369,9,2)&amp;"/"&amp;MID(E369,11,2)</f>
        <v>19/07/69</v>
      </c>
      <c r="K369" s="91">
        <f t="shared" ca="1" si="7"/>
        <v>53</v>
      </c>
      <c r="L369" s="11" t="s">
        <v>113</v>
      </c>
      <c r="M369" s="14" t="s">
        <v>772</v>
      </c>
      <c r="N369" s="42"/>
      <c r="O369" s="93"/>
    </row>
    <row r="370" spans="1:15">
      <c r="A370" s="7">
        <f>ROWS($A$3:A370)</f>
        <v>368</v>
      </c>
      <c r="B370" s="7">
        <f>ROWS($A$3:B370)</f>
        <v>368</v>
      </c>
      <c r="C370" s="11">
        <v>104</v>
      </c>
      <c r="D370" s="123" t="s">
        <v>2263</v>
      </c>
      <c r="E370" s="44" t="s">
        <v>2264</v>
      </c>
      <c r="F370" s="122" t="s">
        <v>2265</v>
      </c>
      <c r="G370" s="11" t="s">
        <v>17</v>
      </c>
      <c r="H370" s="7"/>
      <c r="I370" s="11" t="s">
        <v>354</v>
      </c>
      <c r="J370" s="127" t="str">
        <f>MID(E370,7,2)&amp;"/"&amp;MID(E370,9,2)&amp;"/"&amp;MID(E370,11,2)</f>
        <v>12/01/86</v>
      </c>
      <c r="K370" s="91">
        <f t="shared" ca="1" si="7"/>
        <v>36</v>
      </c>
      <c r="L370" s="11" t="s">
        <v>19</v>
      </c>
      <c r="M370" s="11" t="s">
        <v>42</v>
      </c>
      <c r="N370" s="42"/>
      <c r="O370" s="93"/>
    </row>
    <row r="371" spans="1:15">
      <c r="A371" s="7">
        <f>ROWS($A$3:A371)</f>
        <v>369</v>
      </c>
      <c r="B371" s="7">
        <f>ROWS($A$3:B371)</f>
        <v>369</v>
      </c>
      <c r="C371" s="11"/>
      <c r="D371" s="123"/>
      <c r="E371" s="44" t="s">
        <v>2266</v>
      </c>
      <c r="F371" s="42" t="s">
        <v>2267</v>
      </c>
      <c r="G371" s="11"/>
      <c r="H371" s="11" t="s">
        <v>7</v>
      </c>
      <c r="I371" s="11" t="s">
        <v>91</v>
      </c>
      <c r="J371" s="127" t="str">
        <f>MID(E371,7,2)-40&amp;"/"&amp;MID(E371,9,2)&amp;"/"&amp;MID(E371,11,2)</f>
        <v>30/05/82</v>
      </c>
      <c r="K371" s="91">
        <f t="shared" ca="1" si="7"/>
        <v>40</v>
      </c>
      <c r="L371" s="11" t="s">
        <v>19</v>
      </c>
      <c r="M371" s="92" t="s">
        <v>719</v>
      </c>
      <c r="N371" s="42"/>
      <c r="O371" s="93"/>
    </row>
    <row r="372" spans="1:15">
      <c r="A372" s="7">
        <f>ROWS($A$3:A372)</f>
        <v>370</v>
      </c>
      <c r="B372" s="7">
        <f>ROWS($A$3:B372)</f>
        <v>370</v>
      </c>
      <c r="C372" s="11"/>
      <c r="D372" s="123"/>
      <c r="E372" s="44" t="s">
        <v>2268</v>
      </c>
      <c r="F372" s="42" t="s">
        <v>2269</v>
      </c>
      <c r="G372" s="11"/>
      <c r="H372" s="11" t="s">
        <v>7</v>
      </c>
      <c r="I372" s="11" t="s">
        <v>354</v>
      </c>
      <c r="J372" s="127" t="str">
        <f>MID(E372,7,2)-40&amp;"/"&amp;MID(E372,9,2)&amp;"/"&amp;MID(E372,11,2)</f>
        <v>12/10/13</v>
      </c>
      <c r="K372" s="91">
        <f t="shared" ca="1" si="7"/>
        <v>9</v>
      </c>
      <c r="L372" s="14" t="s">
        <v>38</v>
      </c>
      <c r="M372" s="72" t="s">
        <v>751</v>
      </c>
      <c r="N372" s="42"/>
      <c r="O372" s="93"/>
    </row>
    <row r="373" spans="1:15">
      <c r="A373" s="7">
        <f>ROWS($A$3:A373)</f>
        <v>371</v>
      </c>
      <c r="B373" s="7">
        <f>ROWS($A$3:B373)</f>
        <v>371</v>
      </c>
      <c r="C373" s="11"/>
      <c r="D373" s="123"/>
      <c r="E373" s="44" t="s">
        <v>2270</v>
      </c>
      <c r="F373" s="42" t="s">
        <v>2271</v>
      </c>
      <c r="G373" s="11"/>
      <c r="H373" s="11" t="s">
        <v>7</v>
      </c>
      <c r="I373" s="11" t="s">
        <v>50</v>
      </c>
      <c r="J373" s="127" t="str">
        <f>MID(E373,7,2)-40&amp;"/"&amp;MID(E373,9,2)&amp;"/"&amp;MID(E373,11,2)</f>
        <v>28/12/14</v>
      </c>
      <c r="K373" s="91">
        <f t="shared" ca="1" si="7"/>
        <v>7</v>
      </c>
      <c r="L373" s="14" t="s">
        <v>38</v>
      </c>
      <c r="M373" s="11" t="s">
        <v>798</v>
      </c>
      <c r="N373" s="42"/>
      <c r="O373" s="93"/>
    </row>
    <row r="374" spans="1:15">
      <c r="A374" s="7">
        <f>ROWS($A$3:A374)</f>
        <v>372</v>
      </c>
      <c r="B374" s="7">
        <f>ROWS($A$3:B374)</f>
        <v>372</v>
      </c>
      <c r="C374" s="11"/>
      <c r="D374" s="123"/>
      <c r="E374" s="44" t="s">
        <v>2272</v>
      </c>
      <c r="F374" s="42" t="s">
        <v>2273</v>
      </c>
      <c r="G374" s="11"/>
      <c r="H374" s="11" t="s">
        <v>7</v>
      </c>
      <c r="I374" s="98" t="s">
        <v>2274</v>
      </c>
      <c r="J374" s="127" t="str">
        <f>MID(E374,7,2)-40&amp;"/"&amp;MID(E374,9,2)&amp;"/"&amp;MID(E374,11,2)</f>
        <v>13/06/13</v>
      </c>
      <c r="K374" s="91">
        <f t="shared" ca="1" si="7"/>
        <v>9</v>
      </c>
      <c r="L374" s="72" t="s">
        <v>38</v>
      </c>
      <c r="M374" s="72" t="s">
        <v>751</v>
      </c>
      <c r="N374" s="42"/>
      <c r="O374" s="93"/>
    </row>
    <row r="375" spans="1:15">
      <c r="A375" s="7">
        <f>ROWS($A$3:A375)</f>
        <v>373</v>
      </c>
      <c r="B375" s="7">
        <f>ROWS($A$3:B375)</f>
        <v>373</v>
      </c>
      <c r="C375" s="92">
        <v>105</v>
      </c>
      <c r="D375" s="106" t="s">
        <v>2275</v>
      </c>
      <c r="E375" s="12" t="s">
        <v>2276</v>
      </c>
      <c r="F375" s="86" t="s">
        <v>2277</v>
      </c>
      <c r="G375" s="14" t="s">
        <v>17</v>
      </c>
      <c r="H375" s="17"/>
      <c r="I375" s="14" t="s">
        <v>50</v>
      </c>
      <c r="J375" s="90" t="str">
        <f>MID(E375,7,2)&amp;"/"&amp;MID(E375,9,2)&amp;"/"&amp;MID(E375,11,2)</f>
        <v>08/08/91</v>
      </c>
      <c r="K375" s="91">
        <f t="shared" ca="1" si="7"/>
        <v>31</v>
      </c>
      <c r="L375" s="14" t="s">
        <v>24</v>
      </c>
      <c r="M375" s="14" t="s">
        <v>42</v>
      </c>
      <c r="N375" s="129"/>
      <c r="O375" s="93"/>
    </row>
    <row r="376" spans="1:15">
      <c r="A376" s="7">
        <f>ROWS($A$3:A376)</f>
        <v>374</v>
      </c>
      <c r="B376" s="7">
        <f>ROWS($A$3:B376)</f>
        <v>374</v>
      </c>
      <c r="C376" s="11"/>
      <c r="D376" s="123"/>
      <c r="E376" s="44" t="s">
        <v>2278</v>
      </c>
      <c r="F376" s="42" t="s">
        <v>2279</v>
      </c>
      <c r="G376" s="11"/>
      <c r="H376" s="11" t="s">
        <v>7</v>
      </c>
      <c r="I376" s="11" t="s">
        <v>50</v>
      </c>
      <c r="J376" s="127" t="str">
        <f>MID(E376,7,2)-40&amp;"/"&amp;MID(E376,9,2)&amp;"/"&amp;MID(E376,11,2)</f>
        <v>29/12/92</v>
      </c>
      <c r="K376" s="91">
        <f t="shared" ca="1" si="7"/>
        <v>29</v>
      </c>
      <c r="L376" s="11" t="s">
        <v>19</v>
      </c>
      <c r="M376" s="11" t="s">
        <v>42</v>
      </c>
      <c r="N376" s="42"/>
      <c r="O376" s="93"/>
    </row>
    <row r="377" spans="1:15">
      <c r="A377" s="7">
        <f>ROWS($A$3:A377)</f>
        <v>375</v>
      </c>
      <c r="B377" s="7">
        <f>ROWS($A$3:B377)</f>
        <v>375</v>
      </c>
      <c r="C377" s="14">
        <v>106</v>
      </c>
      <c r="D377" s="123" t="s">
        <v>2280</v>
      </c>
      <c r="E377" s="44" t="s">
        <v>2281</v>
      </c>
      <c r="F377" s="122" t="s">
        <v>2282</v>
      </c>
      <c r="G377" s="11" t="s">
        <v>17</v>
      </c>
      <c r="H377" s="125"/>
      <c r="I377" s="11" t="s">
        <v>50</v>
      </c>
      <c r="J377" s="127" t="str">
        <f>MID(E377,7,2)&amp;"/"&amp;MID(E377,9,2)&amp;"/"&amp;MID(E377,11,2)</f>
        <v>27/09/91</v>
      </c>
      <c r="K377" s="91">
        <f t="shared" ca="1" si="7"/>
        <v>31</v>
      </c>
      <c r="L377" s="11" t="s">
        <v>19</v>
      </c>
      <c r="M377" s="11" t="s">
        <v>74</v>
      </c>
      <c r="N377" s="11"/>
      <c r="O377" s="93"/>
    </row>
    <row r="378" spans="1:15">
      <c r="A378" s="7">
        <f>ROWS($A$3:A378)</f>
        <v>376</v>
      </c>
      <c r="B378" s="7">
        <f>ROWS($A$3:B378)</f>
        <v>376</v>
      </c>
      <c r="C378" s="14">
        <v>107</v>
      </c>
      <c r="D378" s="123" t="s">
        <v>2283</v>
      </c>
      <c r="E378" s="44" t="s">
        <v>2284</v>
      </c>
      <c r="F378" s="126" t="s">
        <v>2285</v>
      </c>
      <c r="G378" s="11"/>
      <c r="H378" s="11" t="s">
        <v>7</v>
      </c>
      <c r="I378" s="11" t="s">
        <v>81</v>
      </c>
      <c r="J378" s="127" t="str">
        <f>MID(E378,7,2)-40&amp;"/"&amp;MID(E378,9,2)&amp;"/"&amp;MID(E378,11,2)</f>
        <v>10/01/62</v>
      </c>
      <c r="K378" s="91">
        <f t="shared" ca="1" si="7"/>
        <v>60</v>
      </c>
      <c r="L378" s="11" t="s">
        <v>2286</v>
      </c>
      <c r="M378" s="11" t="s">
        <v>2287</v>
      </c>
      <c r="N378" s="11"/>
      <c r="O378" s="93"/>
    </row>
    <row r="379" spans="1:15">
      <c r="A379" s="7">
        <f>ROWS($A$3:A379)</f>
        <v>377</v>
      </c>
      <c r="B379" s="7">
        <f>ROWS($A$3:B379)</f>
        <v>377</v>
      </c>
      <c r="C379" s="14">
        <v>108</v>
      </c>
      <c r="D379" s="123" t="s">
        <v>2288</v>
      </c>
      <c r="E379" s="44" t="s">
        <v>2289</v>
      </c>
      <c r="F379" s="122" t="s">
        <v>2290</v>
      </c>
      <c r="G379" s="11"/>
      <c r="H379" s="44" t="s">
        <v>7</v>
      </c>
      <c r="I379" s="11" t="s">
        <v>50</v>
      </c>
      <c r="J379" s="90" t="str">
        <f>MID(E379,7,2)-40&amp;"/"&amp;MID(E379,9,2)&amp;"/"&amp;MID(E379,11,2)</f>
        <v>21/03/40</v>
      </c>
      <c r="K379" s="91">
        <f t="shared" ca="1" si="7"/>
        <v>82</v>
      </c>
      <c r="L379" s="11" t="s">
        <v>19</v>
      </c>
      <c r="M379" s="128" t="s">
        <v>1416</v>
      </c>
      <c r="N379" s="11"/>
      <c r="O379" s="93"/>
    </row>
    <row r="380" spans="1:15">
      <c r="A380" s="7">
        <f>ROWS($A$3:A380)</f>
        <v>378</v>
      </c>
      <c r="B380" s="7">
        <f>ROWS($A$3:B380)</f>
        <v>378</v>
      </c>
      <c r="C380" s="72">
        <v>109</v>
      </c>
      <c r="D380" s="123" t="s">
        <v>2292</v>
      </c>
      <c r="E380" s="44" t="s">
        <v>2293</v>
      </c>
      <c r="F380" s="122" t="s">
        <v>2294</v>
      </c>
      <c r="G380" s="11" t="s">
        <v>17</v>
      </c>
      <c r="H380" s="7"/>
      <c r="I380" s="11" t="s">
        <v>50</v>
      </c>
      <c r="J380" s="90" t="str">
        <f>MID(E380,7,2)&amp;"/"&amp;MID(E380,9,2)&amp;"/"&amp;MID(E380,11,2)</f>
        <v>02/04/56</v>
      </c>
      <c r="K380" s="91">
        <f t="shared" ca="1" si="7"/>
        <v>66</v>
      </c>
      <c r="L380" s="11" t="s">
        <v>19</v>
      </c>
      <c r="M380" s="11" t="s">
        <v>42</v>
      </c>
      <c r="N380" s="11"/>
      <c r="O380" s="93"/>
    </row>
    <row r="381" spans="1:15">
      <c r="A381" s="7">
        <f>ROWS($A$3:A381)</f>
        <v>379</v>
      </c>
      <c r="B381" s="7">
        <f>ROWS($A$3:B381)</f>
        <v>379</v>
      </c>
      <c r="C381" s="14"/>
      <c r="D381" s="123"/>
      <c r="E381" s="44" t="s">
        <v>2295</v>
      </c>
      <c r="F381" s="42" t="s">
        <v>2296</v>
      </c>
      <c r="G381" s="11"/>
      <c r="H381" s="11" t="s">
        <v>7</v>
      </c>
      <c r="I381" s="11" t="s">
        <v>50</v>
      </c>
      <c r="J381" s="90" t="str">
        <f>MID(E381,7,2)-40&amp;"/"&amp;MID(E381,9,2)&amp;"/"&amp;MID(E381,11,2)</f>
        <v>31/05/60</v>
      </c>
      <c r="K381" s="91">
        <f t="shared" ca="1" si="7"/>
        <v>62</v>
      </c>
      <c r="L381" s="11" t="s">
        <v>19</v>
      </c>
      <c r="M381" s="92" t="s">
        <v>719</v>
      </c>
      <c r="N381" s="7"/>
      <c r="O381" s="93"/>
    </row>
    <row r="382" spans="1:15">
      <c r="A382" s="7">
        <f>ROWS($A$3:A382)</f>
        <v>380</v>
      </c>
      <c r="B382" s="7">
        <f>ROWS($A$3:B382)</f>
        <v>380</v>
      </c>
      <c r="C382" s="72"/>
      <c r="D382" s="123"/>
      <c r="E382" s="44" t="s">
        <v>2297</v>
      </c>
      <c r="F382" s="42" t="s">
        <v>2298</v>
      </c>
      <c r="G382" s="11"/>
      <c r="H382" s="11" t="s">
        <v>7</v>
      </c>
      <c r="I382" s="11" t="s">
        <v>81</v>
      </c>
      <c r="J382" s="90" t="str">
        <f>MID(E382,7,2)-40&amp;"/"&amp;MID(E382,9,2)&amp;"/"&amp;MID(E382,11,2)</f>
        <v>14/02/14</v>
      </c>
      <c r="K382" s="91">
        <f t="shared" ca="1" si="7"/>
        <v>8</v>
      </c>
      <c r="L382" s="94" t="s">
        <v>51</v>
      </c>
      <c r="M382" s="11" t="s">
        <v>798</v>
      </c>
      <c r="N382" s="7"/>
      <c r="O382" s="93"/>
    </row>
    <row r="383" spans="1:15">
      <c r="A383" s="7">
        <f>ROWS($A$3:A383)</f>
        <v>381</v>
      </c>
      <c r="B383" s="7">
        <f>ROWS($A$3:B383)</f>
        <v>381</v>
      </c>
      <c r="C383" s="14">
        <v>110</v>
      </c>
      <c r="D383" s="123" t="s">
        <v>2299</v>
      </c>
      <c r="E383" s="44" t="s">
        <v>2300</v>
      </c>
      <c r="F383" s="122" t="s">
        <v>2301</v>
      </c>
      <c r="G383" s="11" t="s">
        <v>17</v>
      </c>
      <c r="H383" s="7"/>
      <c r="I383" s="11" t="s">
        <v>2302</v>
      </c>
      <c r="J383" s="90" t="str">
        <f>MID(E383,7,2)&amp;"/"&amp;MID(E383,9,2)&amp;"/"&amp;MID(E383,11,2)</f>
        <v>23/07/86</v>
      </c>
      <c r="K383" s="91">
        <f t="shared" ca="1" si="7"/>
        <v>36</v>
      </c>
      <c r="L383" s="11" t="s">
        <v>19</v>
      </c>
      <c r="M383" s="11" t="s">
        <v>42</v>
      </c>
      <c r="N383" s="11"/>
      <c r="O383" s="93"/>
    </row>
    <row r="384" spans="1:15">
      <c r="A384" s="7">
        <f>ROWS($A$3:A384)</f>
        <v>382</v>
      </c>
      <c r="B384" s="7">
        <f>ROWS($A$3:B384)</f>
        <v>382</v>
      </c>
      <c r="C384" s="72"/>
      <c r="D384" s="123"/>
      <c r="E384" s="815" t="s">
        <v>1857</v>
      </c>
      <c r="F384" s="16" t="s">
        <v>1858</v>
      </c>
      <c r="G384" s="11"/>
      <c r="H384" s="14" t="s">
        <v>7</v>
      </c>
      <c r="I384" s="14" t="s">
        <v>23</v>
      </c>
      <c r="J384" s="90" t="str">
        <f>MID(E384,7,2)-40&amp;"/"&amp;MID(E384,9,2)&amp;"/"&amp;MID(E384,11,2)</f>
        <v>4/01/91</v>
      </c>
      <c r="K384" s="91">
        <f t="shared" ca="1" si="7"/>
        <v>31</v>
      </c>
      <c r="L384" s="14" t="s">
        <v>19</v>
      </c>
      <c r="M384" s="14" t="s">
        <v>42</v>
      </c>
      <c r="N384" s="7"/>
      <c r="O384" s="93"/>
    </row>
    <row r="385" spans="1:15">
      <c r="A385" s="7">
        <f>ROWS($A$3:A385)</f>
        <v>383</v>
      </c>
      <c r="B385" s="7">
        <f>ROWS($A$3:B385)</f>
        <v>383</v>
      </c>
      <c r="C385" s="14">
        <v>111</v>
      </c>
      <c r="D385" s="123" t="s">
        <v>2303</v>
      </c>
      <c r="E385" s="44" t="s">
        <v>2304</v>
      </c>
      <c r="F385" s="122" t="s">
        <v>2305</v>
      </c>
      <c r="G385" s="14" t="s">
        <v>17</v>
      </c>
      <c r="H385" s="17"/>
      <c r="I385" s="11" t="s">
        <v>23</v>
      </c>
      <c r="J385" s="90" t="str">
        <f>MID(E385,7,2)&amp;"/"&amp;MID(E385,9,2)&amp;"/"&amp;MID(E385,11,2)</f>
        <v>29/01/79</v>
      </c>
      <c r="K385" s="91">
        <f t="shared" ref="K385:K448" ca="1" si="9">ROUNDDOWN(YEARFRAC(J385,TODAY(),1),0)</f>
        <v>43</v>
      </c>
      <c r="L385" s="14" t="s">
        <v>19</v>
      </c>
      <c r="M385" s="14" t="s">
        <v>42</v>
      </c>
      <c r="N385" s="14"/>
      <c r="O385" s="93"/>
    </row>
    <row r="386" spans="1:15">
      <c r="A386" s="7">
        <f>ROWS($A$3:A386)</f>
        <v>384</v>
      </c>
      <c r="B386" s="7">
        <f>ROWS($A$3:B386)</f>
        <v>384</v>
      </c>
      <c r="C386" s="72">
        <v>112</v>
      </c>
      <c r="D386" s="123" t="s">
        <v>2306</v>
      </c>
      <c r="E386" s="44" t="s">
        <v>2307</v>
      </c>
      <c r="F386" s="122" t="s">
        <v>2308</v>
      </c>
      <c r="G386" s="11"/>
      <c r="H386" s="14" t="s">
        <v>7</v>
      </c>
      <c r="I386" s="11" t="s">
        <v>866</v>
      </c>
      <c r="J386" s="90" t="str">
        <f>MID(E386,7,2)-40&amp;"/"&amp;MID(E386,9,2)&amp;"/"&amp;MID(E386,11,2)</f>
        <v>19/10/76</v>
      </c>
      <c r="K386" s="91">
        <f t="shared" ca="1" si="9"/>
        <v>46</v>
      </c>
      <c r="L386" s="11" t="s">
        <v>19</v>
      </c>
      <c r="M386" s="92" t="s">
        <v>719</v>
      </c>
      <c r="N386" s="11"/>
      <c r="O386" s="93"/>
    </row>
    <row r="387" spans="1:15">
      <c r="A387" s="7">
        <f>ROWS($A$3:A387)</f>
        <v>385</v>
      </c>
      <c r="B387" s="7">
        <f>ROWS($A$3:B387)</f>
        <v>385</v>
      </c>
      <c r="C387" s="14"/>
      <c r="D387" s="123"/>
      <c r="E387" s="44" t="s">
        <v>2309</v>
      </c>
      <c r="F387" s="42" t="s">
        <v>2310</v>
      </c>
      <c r="G387" s="11"/>
      <c r="H387" s="14" t="s">
        <v>7</v>
      </c>
      <c r="I387" s="11" t="s">
        <v>656</v>
      </c>
      <c r="J387" s="90" t="str">
        <f>MID(E387,7,2)-40&amp;"/"&amp;MID(E387,9,2)&amp;"/"&amp;MID(E387,11,2)</f>
        <v>4/03/05</v>
      </c>
      <c r="K387" s="91">
        <f t="shared" ca="1" si="9"/>
        <v>17</v>
      </c>
      <c r="L387" s="11" t="s">
        <v>24</v>
      </c>
      <c r="M387" s="72" t="s">
        <v>751</v>
      </c>
      <c r="N387" s="7"/>
      <c r="O387" s="93"/>
    </row>
    <row r="388" spans="1:15">
      <c r="A388" s="7">
        <f>ROWS($A$3:A388)</f>
        <v>386</v>
      </c>
      <c r="B388" s="7">
        <f>ROWS($A$3:B388)</f>
        <v>386</v>
      </c>
      <c r="C388" s="72"/>
      <c r="D388" s="123"/>
      <c r="E388" s="44" t="s">
        <v>2311</v>
      </c>
      <c r="F388" s="42" t="s">
        <v>2312</v>
      </c>
      <c r="G388" s="11"/>
      <c r="H388" s="14" t="s">
        <v>7</v>
      </c>
      <c r="I388" s="11" t="s">
        <v>656</v>
      </c>
      <c r="J388" s="90" t="str">
        <f>MID(E388,7,2)-40&amp;"/"&amp;MID(E388,9,2)&amp;"/"&amp;MID(E388,11,2)</f>
        <v>10/05/06</v>
      </c>
      <c r="K388" s="91">
        <f t="shared" ca="1" si="9"/>
        <v>16</v>
      </c>
      <c r="L388" s="11" t="s">
        <v>24</v>
      </c>
      <c r="M388" s="72" t="s">
        <v>751</v>
      </c>
      <c r="N388" s="7"/>
      <c r="O388" s="93"/>
    </row>
    <row r="389" spans="1:15">
      <c r="A389" s="7">
        <f>ROWS($A$3:A389)</f>
        <v>387</v>
      </c>
      <c r="B389" s="7">
        <f>ROWS($A$3:B389)</f>
        <v>387</v>
      </c>
      <c r="C389" s="72">
        <v>113</v>
      </c>
      <c r="D389" s="123" t="s">
        <v>2313</v>
      </c>
      <c r="E389" s="44" t="s">
        <v>2314</v>
      </c>
      <c r="F389" s="122" t="s">
        <v>2315</v>
      </c>
      <c r="G389" s="44" t="s">
        <v>17</v>
      </c>
      <c r="H389" s="42"/>
      <c r="I389" s="11" t="s">
        <v>50</v>
      </c>
      <c r="J389" s="90" t="str">
        <f>MID(E389,7,2)&amp;"/"&amp;MID(E389,9,2)&amp;"/"&amp;MID(E389,11,2)</f>
        <v>12/10/90</v>
      </c>
      <c r="K389" s="91">
        <f t="shared" ca="1" si="9"/>
        <v>32</v>
      </c>
      <c r="L389" s="14" t="s">
        <v>19</v>
      </c>
      <c r="M389" s="14" t="s">
        <v>42</v>
      </c>
      <c r="N389" s="14"/>
      <c r="O389" s="93"/>
    </row>
    <row r="390" spans="1:15">
      <c r="A390" s="7">
        <f>ROWS($A$3:A390)</f>
        <v>388</v>
      </c>
      <c r="B390" s="7">
        <f>ROWS($A$3:B390)</f>
        <v>388</v>
      </c>
      <c r="C390" s="14">
        <v>114</v>
      </c>
      <c r="D390" s="74" t="s">
        <v>2424</v>
      </c>
      <c r="E390" s="12" t="s">
        <v>1781</v>
      </c>
      <c r="F390" s="86" t="s">
        <v>1782</v>
      </c>
      <c r="G390" s="14" t="s">
        <v>17</v>
      </c>
      <c r="H390" s="17"/>
      <c r="I390" s="14" t="s">
        <v>23</v>
      </c>
      <c r="J390" s="90" t="str">
        <f>MID(E390,7,2)&amp;"/"&amp;MID(E390,9,2)&amp;"/"&amp;MID(E390,11,2)</f>
        <v>10/08/95</v>
      </c>
      <c r="K390" s="91">
        <f t="shared" ca="1" si="9"/>
        <v>27</v>
      </c>
      <c r="L390" s="14" t="s">
        <v>19</v>
      </c>
      <c r="M390" s="14" t="s">
        <v>42</v>
      </c>
      <c r="N390" s="95"/>
      <c r="O390" s="93"/>
    </row>
    <row r="391" spans="1:15">
      <c r="A391" s="7">
        <f>ROWS($A$3:A391)</f>
        <v>389</v>
      </c>
      <c r="B391" s="7">
        <f>ROWS($A$3:B391)</f>
        <v>389</v>
      </c>
      <c r="C391" s="72"/>
      <c r="D391" s="123"/>
      <c r="E391" s="44" t="s">
        <v>2425</v>
      </c>
      <c r="F391" s="42" t="s">
        <v>2426</v>
      </c>
      <c r="G391" s="44"/>
      <c r="H391" s="44" t="s">
        <v>7</v>
      </c>
      <c r="I391" s="11" t="s">
        <v>50</v>
      </c>
      <c r="J391" s="90">
        <v>35966</v>
      </c>
      <c r="K391" s="91">
        <f t="shared" ca="1" si="9"/>
        <v>24</v>
      </c>
      <c r="L391" s="14" t="s">
        <v>19</v>
      </c>
      <c r="M391" s="92" t="s">
        <v>719</v>
      </c>
      <c r="N391" s="140"/>
      <c r="O391" s="93"/>
    </row>
    <row r="392" spans="1:15">
      <c r="A392" s="7">
        <f>ROWS($A$3:A392)</f>
        <v>390</v>
      </c>
      <c r="B392" s="7">
        <f>ROWS($A$3:B392)</f>
        <v>390</v>
      </c>
      <c r="C392" s="72">
        <v>115</v>
      </c>
      <c r="D392" s="123" t="s">
        <v>2427</v>
      </c>
      <c r="E392" s="44" t="s">
        <v>2428</v>
      </c>
      <c r="F392" s="122" t="s">
        <v>2429</v>
      </c>
      <c r="G392" s="44" t="s">
        <v>17</v>
      </c>
      <c r="H392" s="42"/>
      <c r="I392" s="11" t="s">
        <v>2430</v>
      </c>
      <c r="J392" s="90">
        <v>31721</v>
      </c>
      <c r="K392" s="91">
        <f t="shared" ca="1" si="9"/>
        <v>36</v>
      </c>
      <c r="L392" s="14" t="s">
        <v>19</v>
      </c>
      <c r="M392" s="14" t="s">
        <v>42</v>
      </c>
      <c r="N392" s="140"/>
      <c r="O392" s="93"/>
    </row>
    <row r="393" spans="1:15">
      <c r="A393" s="7">
        <f>ROWS($A$3:A393)</f>
        <v>391</v>
      </c>
      <c r="B393" s="7">
        <f>ROWS($A$3:B393)</f>
        <v>391</v>
      </c>
      <c r="C393" s="72"/>
      <c r="D393" s="123"/>
      <c r="E393" s="44" t="s">
        <v>2179</v>
      </c>
      <c r="F393" s="42" t="s">
        <v>2180</v>
      </c>
      <c r="G393" s="44"/>
      <c r="H393" s="44" t="s">
        <v>7</v>
      </c>
      <c r="I393" s="11" t="s">
        <v>81</v>
      </c>
      <c r="J393" s="90">
        <v>32554</v>
      </c>
      <c r="K393" s="91">
        <f t="shared" ca="1" si="9"/>
        <v>33</v>
      </c>
      <c r="L393" s="14" t="s">
        <v>19</v>
      </c>
      <c r="M393" s="92" t="s">
        <v>719</v>
      </c>
      <c r="N393" s="140"/>
      <c r="O393" s="93"/>
    </row>
    <row r="394" spans="1:15">
      <c r="A394" s="7">
        <f>ROWS($A$3:A394)</f>
        <v>392</v>
      </c>
      <c r="B394" s="7">
        <f>ROWS($A$3:B394)</f>
        <v>392</v>
      </c>
      <c r="C394" s="72"/>
      <c r="D394" s="123"/>
      <c r="E394" s="44" t="s">
        <v>2431</v>
      </c>
      <c r="F394" s="42" t="s">
        <v>2432</v>
      </c>
      <c r="G394" s="44" t="s">
        <v>17</v>
      </c>
      <c r="H394" s="42"/>
      <c r="I394" s="11" t="s">
        <v>50</v>
      </c>
      <c r="J394" s="90">
        <v>43610</v>
      </c>
      <c r="K394" s="91">
        <f t="shared" ca="1" si="9"/>
        <v>3</v>
      </c>
      <c r="L394" s="14" t="s">
        <v>51</v>
      </c>
      <c r="M394" s="94" t="s">
        <v>798</v>
      </c>
      <c r="N394" s="140"/>
      <c r="O394" s="93"/>
    </row>
    <row r="395" spans="1:15">
      <c r="A395" s="7">
        <f>ROWS($A$3:A395)</f>
        <v>393</v>
      </c>
      <c r="B395" s="7">
        <f>ROWS($A$3:B395)</f>
        <v>393</v>
      </c>
      <c r="C395" s="72">
        <v>116</v>
      </c>
      <c r="D395" s="123" t="s">
        <v>2433</v>
      </c>
      <c r="E395" s="44" t="s">
        <v>2434</v>
      </c>
      <c r="F395" s="122" t="s">
        <v>2435</v>
      </c>
      <c r="G395" s="44" t="s">
        <v>17</v>
      </c>
      <c r="H395" s="42"/>
      <c r="I395" s="11" t="s">
        <v>81</v>
      </c>
      <c r="J395" s="90">
        <v>26608</v>
      </c>
      <c r="K395" s="91">
        <f t="shared" ca="1" si="9"/>
        <v>50</v>
      </c>
      <c r="L395" s="14" t="s">
        <v>19</v>
      </c>
      <c r="M395" s="14" t="s">
        <v>42</v>
      </c>
      <c r="N395" s="140"/>
      <c r="O395" s="93"/>
    </row>
    <row r="396" spans="1:15">
      <c r="A396" s="7">
        <f>ROWS($A$3:A396)</f>
        <v>394</v>
      </c>
      <c r="B396" s="7">
        <f>ROWS($A$3:B396)</f>
        <v>394</v>
      </c>
      <c r="C396" s="72"/>
      <c r="D396" s="123"/>
      <c r="E396" s="44" t="s">
        <v>2436</v>
      </c>
      <c r="F396" s="42" t="s">
        <v>2437</v>
      </c>
      <c r="G396" s="44"/>
      <c r="H396" s="44" t="s">
        <v>7</v>
      </c>
      <c r="I396" s="11" t="s">
        <v>2438</v>
      </c>
      <c r="J396" s="90">
        <v>27032</v>
      </c>
      <c r="K396" s="91">
        <f t="shared" ca="1" si="9"/>
        <v>48</v>
      </c>
      <c r="L396" s="14" t="s">
        <v>19</v>
      </c>
      <c r="M396" s="92" t="s">
        <v>719</v>
      </c>
      <c r="N396" s="140"/>
      <c r="O396" s="93"/>
    </row>
    <row r="397" spans="1:15">
      <c r="A397" s="7">
        <f>ROWS($A$3:A397)</f>
        <v>395</v>
      </c>
      <c r="B397" s="7">
        <f>ROWS($A$3:B397)</f>
        <v>395</v>
      </c>
      <c r="C397" s="72"/>
      <c r="D397" s="123"/>
      <c r="E397" s="44" t="s">
        <v>2439</v>
      </c>
      <c r="F397" s="42" t="s">
        <v>2440</v>
      </c>
      <c r="G397" s="44" t="s">
        <v>17</v>
      </c>
      <c r="H397" s="42"/>
      <c r="I397" s="11" t="s">
        <v>50</v>
      </c>
      <c r="J397" s="90">
        <v>37922</v>
      </c>
      <c r="K397" s="91">
        <f t="shared" ca="1" si="9"/>
        <v>19</v>
      </c>
      <c r="L397" s="14" t="s">
        <v>24</v>
      </c>
      <c r="M397" s="14" t="s">
        <v>27</v>
      </c>
      <c r="N397" s="140"/>
      <c r="O397" s="93"/>
    </row>
    <row r="398" spans="1:15">
      <c r="A398" s="7">
        <f>ROWS($A$3:A398)</f>
        <v>396</v>
      </c>
      <c r="B398" s="7">
        <f>ROWS($A$3:B398)</f>
        <v>396</v>
      </c>
      <c r="C398" s="72"/>
      <c r="D398" s="123"/>
      <c r="E398" s="44" t="s">
        <v>2441</v>
      </c>
      <c r="F398" s="42" t="s">
        <v>2442</v>
      </c>
      <c r="G398" s="44"/>
      <c r="H398" s="44" t="s">
        <v>7</v>
      </c>
      <c r="I398" s="11" t="s">
        <v>50</v>
      </c>
      <c r="J398" s="90">
        <v>38216</v>
      </c>
      <c r="K398" s="91">
        <f t="shared" ca="1" si="9"/>
        <v>18</v>
      </c>
      <c r="L398" s="14" t="s">
        <v>24</v>
      </c>
      <c r="M398" s="72" t="s">
        <v>751</v>
      </c>
      <c r="N398" s="140"/>
      <c r="O398" s="93"/>
    </row>
    <row r="399" spans="1:15">
      <c r="A399" s="7">
        <f>ROWS($A$3:A399)</f>
        <v>397</v>
      </c>
      <c r="B399" s="7">
        <f>ROWS($A$3:B399)</f>
        <v>397</v>
      </c>
      <c r="C399" s="72"/>
      <c r="D399" s="123"/>
      <c r="E399" s="44" t="s">
        <v>2443</v>
      </c>
      <c r="F399" s="42" t="s">
        <v>2444</v>
      </c>
      <c r="G399" s="44"/>
      <c r="H399" s="44" t="s">
        <v>7</v>
      </c>
      <c r="I399" s="11" t="s">
        <v>50</v>
      </c>
      <c r="J399" s="90">
        <v>39404</v>
      </c>
      <c r="K399" s="91">
        <f t="shared" ca="1" si="9"/>
        <v>15</v>
      </c>
      <c r="L399" s="14" t="s">
        <v>113</v>
      </c>
      <c r="M399" s="72" t="s">
        <v>751</v>
      </c>
      <c r="N399" s="140"/>
      <c r="O399" s="93"/>
    </row>
    <row r="400" spans="1:15">
      <c r="A400" s="7">
        <f>ROWS($A$3:A400)</f>
        <v>398</v>
      </c>
      <c r="B400" s="7">
        <f>ROWS($A$3:B400)</f>
        <v>398</v>
      </c>
      <c r="C400" s="72">
        <v>117</v>
      </c>
      <c r="D400" s="130" t="s">
        <v>2445</v>
      </c>
      <c r="E400" s="131" t="s">
        <v>2446</v>
      </c>
      <c r="F400" s="122" t="s">
        <v>2447</v>
      </c>
      <c r="G400" s="44"/>
      <c r="H400" s="131" t="s">
        <v>7</v>
      </c>
      <c r="I400" s="128" t="s">
        <v>50</v>
      </c>
      <c r="J400" s="90">
        <v>31628</v>
      </c>
      <c r="K400" s="91">
        <f t="shared" ca="1" si="9"/>
        <v>36</v>
      </c>
      <c r="L400" s="92" t="s">
        <v>19</v>
      </c>
      <c r="M400" s="92" t="s">
        <v>42</v>
      </c>
      <c r="N400" s="140"/>
      <c r="O400" s="93"/>
    </row>
    <row r="401" spans="1:15">
      <c r="A401" s="7">
        <f>ROWS($A$3:A401)</f>
        <v>399</v>
      </c>
      <c r="B401" s="7">
        <f>ROWS($A$3:B401)</f>
        <v>399</v>
      </c>
      <c r="C401" s="72"/>
      <c r="D401" s="123"/>
      <c r="E401" s="131" t="s">
        <v>2448</v>
      </c>
      <c r="F401" s="132" t="s">
        <v>2449</v>
      </c>
      <c r="G401" s="44"/>
      <c r="H401" s="131" t="s">
        <v>7</v>
      </c>
      <c r="I401" s="128" t="s">
        <v>50</v>
      </c>
      <c r="J401" s="90">
        <v>39677</v>
      </c>
      <c r="K401" s="91">
        <f t="shared" ca="1" si="9"/>
        <v>14</v>
      </c>
      <c r="L401" s="92" t="s">
        <v>113</v>
      </c>
      <c r="M401" s="72" t="s">
        <v>751</v>
      </c>
      <c r="N401" s="140"/>
      <c r="O401" s="93"/>
    </row>
    <row r="402" spans="1:15">
      <c r="A402" s="7">
        <f>ROWS($A$3:A402)</f>
        <v>400</v>
      </c>
      <c r="B402" s="7">
        <f>ROWS($A$3:B402)</f>
        <v>400</v>
      </c>
      <c r="C402" s="72">
        <v>118</v>
      </c>
      <c r="D402" s="130" t="s">
        <v>2450</v>
      </c>
      <c r="E402" s="131" t="s">
        <v>2451</v>
      </c>
      <c r="F402" s="122" t="s">
        <v>2452</v>
      </c>
      <c r="G402" s="131" t="s">
        <v>17</v>
      </c>
      <c r="H402" s="42"/>
      <c r="I402" s="128" t="s">
        <v>23</v>
      </c>
      <c r="J402" s="90">
        <v>33756</v>
      </c>
      <c r="K402" s="91">
        <f t="shared" ca="1" si="9"/>
        <v>30</v>
      </c>
      <c r="L402" s="92" t="s">
        <v>19</v>
      </c>
      <c r="M402" s="92" t="s">
        <v>42</v>
      </c>
      <c r="N402" s="140"/>
      <c r="O402" s="93"/>
    </row>
    <row r="403" spans="1:15">
      <c r="A403" s="7">
        <f>ROWS($A$3:A403)</f>
        <v>401</v>
      </c>
      <c r="B403" s="7">
        <f>ROWS($A$3:B403)</f>
        <v>401</v>
      </c>
      <c r="C403" s="72"/>
      <c r="D403" s="123"/>
      <c r="E403" s="131" t="s">
        <v>2453</v>
      </c>
      <c r="F403" s="132" t="s">
        <v>2454</v>
      </c>
      <c r="G403" s="44"/>
      <c r="H403" s="131" t="s">
        <v>7</v>
      </c>
      <c r="I403" s="128" t="s">
        <v>2455</v>
      </c>
      <c r="J403" s="90">
        <v>33389</v>
      </c>
      <c r="K403" s="91">
        <f t="shared" ca="1" si="9"/>
        <v>31</v>
      </c>
      <c r="L403" s="92" t="s">
        <v>19</v>
      </c>
      <c r="M403" s="92" t="s">
        <v>42</v>
      </c>
      <c r="N403" s="140"/>
      <c r="O403" s="93"/>
    </row>
    <row r="404" spans="1:15">
      <c r="A404" s="7">
        <f>ROWS($A$3:A404)</f>
        <v>402</v>
      </c>
      <c r="B404" s="7">
        <f>ROWS($A$3:B404)</f>
        <v>402</v>
      </c>
      <c r="C404" s="72">
        <v>119</v>
      </c>
      <c r="D404" s="130" t="s">
        <v>2456</v>
      </c>
      <c r="E404" s="815" t="s">
        <v>1959</v>
      </c>
      <c r="F404" s="86" t="s">
        <v>1960</v>
      </c>
      <c r="G404" s="14" t="s">
        <v>17</v>
      </c>
      <c r="H404" s="17"/>
      <c r="I404" s="14" t="s">
        <v>23</v>
      </c>
      <c r="J404" s="90" t="str">
        <f>MID(E404,7,2)&amp;"/"&amp;MID(E404,9,2)&amp;"/"&amp;MID(E404,11,2)</f>
        <v>16/09/87</v>
      </c>
      <c r="K404" s="91">
        <f t="shared" ca="1" si="9"/>
        <v>35</v>
      </c>
      <c r="L404" s="14" t="s">
        <v>19</v>
      </c>
      <c r="M404" s="14" t="s">
        <v>42</v>
      </c>
      <c r="N404" s="95"/>
      <c r="O404" s="93"/>
    </row>
    <row r="405" spans="1:15">
      <c r="A405" s="7">
        <f>ROWS($A$3:A405)</f>
        <v>403</v>
      </c>
      <c r="B405" s="7">
        <f>ROWS($A$3:B405)</f>
        <v>403</v>
      </c>
      <c r="C405" s="72">
        <v>120</v>
      </c>
      <c r="D405" s="130" t="s">
        <v>2528</v>
      </c>
      <c r="E405" s="815" t="s">
        <v>2529</v>
      </c>
      <c r="F405" s="86" t="s">
        <v>2530</v>
      </c>
      <c r="G405" s="14" t="s">
        <v>17</v>
      </c>
      <c r="H405" s="17"/>
      <c r="I405" s="14" t="s">
        <v>129</v>
      </c>
      <c r="J405" s="90">
        <v>32405</v>
      </c>
      <c r="K405" s="91">
        <f t="shared" ca="1" si="9"/>
        <v>34</v>
      </c>
      <c r="L405" s="14" t="s">
        <v>19</v>
      </c>
      <c r="M405" s="14" t="s">
        <v>74</v>
      </c>
      <c r="N405" s="141"/>
      <c r="O405" s="93"/>
    </row>
    <row r="406" spans="1:15">
      <c r="A406" s="7">
        <f>ROWS($A$3:A406)</f>
        <v>404</v>
      </c>
      <c r="B406" s="7">
        <f>ROWS($A$3:B406)</f>
        <v>404</v>
      </c>
      <c r="C406" s="72"/>
      <c r="D406" s="130"/>
      <c r="E406" s="815" t="s">
        <v>2531</v>
      </c>
      <c r="F406" s="15" t="s">
        <v>1245</v>
      </c>
      <c r="G406" s="14"/>
      <c r="H406" s="14" t="s">
        <v>7</v>
      </c>
      <c r="I406" s="14" t="s">
        <v>23</v>
      </c>
      <c r="J406" s="90">
        <v>32190</v>
      </c>
      <c r="K406" s="91">
        <f t="shared" ca="1" si="9"/>
        <v>34</v>
      </c>
      <c r="L406" s="92" t="s">
        <v>19</v>
      </c>
      <c r="M406" s="92" t="s">
        <v>719</v>
      </c>
      <c r="N406" s="141"/>
      <c r="O406" s="93"/>
    </row>
    <row r="407" spans="1:15">
      <c r="A407" s="7">
        <f>ROWS($A$3:A407)</f>
        <v>405</v>
      </c>
      <c r="B407" s="7">
        <f>ROWS($A$3:B407)</f>
        <v>405</v>
      </c>
      <c r="C407" s="72"/>
      <c r="D407" s="130"/>
      <c r="E407" s="816" t="s">
        <v>2532</v>
      </c>
      <c r="F407" s="15" t="s">
        <v>2533</v>
      </c>
      <c r="G407" s="14"/>
      <c r="H407" s="92" t="s">
        <v>7</v>
      </c>
      <c r="I407" s="92" t="s">
        <v>393</v>
      </c>
      <c r="J407" s="90">
        <v>41721</v>
      </c>
      <c r="K407" s="91">
        <f t="shared" ca="1" si="9"/>
        <v>8</v>
      </c>
      <c r="L407" s="92" t="s">
        <v>38</v>
      </c>
      <c r="M407" s="72" t="s">
        <v>751</v>
      </c>
      <c r="N407" s="141"/>
      <c r="O407" s="93"/>
    </row>
    <row r="408" spans="1:15">
      <c r="A408" s="7">
        <f>ROWS($A$3:A408)</f>
        <v>406</v>
      </c>
      <c r="B408" s="7">
        <f>ROWS($A$3:B408)</f>
        <v>406</v>
      </c>
      <c r="C408" s="72"/>
      <c r="D408" s="130"/>
      <c r="E408" s="816" t="s">
        <v>2534</v>
      </c>
      <c r="F408" s="15" t="s">
        <v>2535</v>
      </c>
      <c r="G408" s="92" t="s">
        <v>17</v>
      </c>
      <c r="H408" s="17"/>
      <c r="I408" s="92" t="s">
        <v>2536</v>
      </c>
      <c r="J408" s="90">
        <v>44266</v>
      </c>
      <c r="K408" s="91">
        <f t="shared" ca="1" si="9"/>
        <v>1</v>
      </c>
      <c r="L408" s="92" t="s">
        <v>51</v>
      </c>
      <c r="M408" s="94" t="s">
        <v>798</v>
      </c>
      <c r="N408" s="141"/>
      <c r="O408" s="93"/>
    </row>
    <row r="409" spans="1:15">
      <c r="A409" s="7">
        <f>ROWS($A$3:A409)</f>
        <v>407</v>
      </c>
      <c r="B409" s="22">
        <f>ROWS($B$409:B409)</f>
        <v>1</v>
      </c>
      <c r="C409" s="133">
        <v>1</v>
      </c>
      <c r="D409" s="845" t="s">
        <v>14</v>
      </c>
      <c r="E409" s="818" t="s">
        <v>15</v>
      </c>
      <c r="F409" s="135" t="s">
        <v>16</v>
      </c>
      <c r="G409" s="133" t="s">
        <v>17</v>
      </c>
      <c r="H409" s="18"/>
      <c r="I409" s="142" t="s">
        <v>18</v>
      </c>
      <c r="J409" s="143">
        <v>19637</v>
      </c>
      <c r="K409" s="144">
        <f t="shared" ca="1" si="9"/>
        <v>69</v>
      </c>
      <c r="L409" s="145" t="s">
        <v>19</v>
      </c>
      <c r="M409" s="146" t="s">
        <v>772</v>
      </c>
      <c r="N409" s="147" t="s">
        <v>2457</v>
      </c>
    </row>
    <row r="410" spans="1:15">
      <c r="A410" s="7">
        <f>ROWS($A$3:A410)</f>
        <v>408</v>
      </c>
      <c r="B410" s="22">
        <f>ROWS($B$409:B410)</f>
        <v>2</v>
      </c>
      <c r="C410" s="133"/>
      <c r="D410" s="134"/>
      <c r="E410" s="818" t="s">
        <v>21</v>
      </c>
      <c r="F410" s="20" t="s">
        <v>22</v>
      </c>
      <c r="G410" s="133"/>
      <c r="H410" s="133" t="s">
        <v>7</v>
      </c>
      <c r="I410" s="142" t="s">
        <v>23</v>
      </c>
      <c r="J410" s="143">
        <v>20933</v>
      </c>
      <c r="K410" s="144">
        <f t="shared" ca="1" si="9"/>
        <v>65</v>
      </c>
      <c r="L410" s="145" t="s">
        <v>24</v>
      </c>
      <c r="M410" s="146" t="s">
        <v>772</v>
      </c>
      <c r="N410" s="148"/>
    </row>
    <row r="411" spans="1:15">
      <c r="A411" s="7">
        <f>ROWS($A$3:A411)</f>
        <v>409</v>
      </c>
      <c r="B411" s="22">
        <f>ROWS($B$409:B411)</f>
        <v>3</v>
      </c>
      <c r="C411" s="133"/>
      <c r="D411" s="134"/>
      <c r="E411" s="818" t="s">
        <v>25</v>
      </c>
      <c r="F411" s="20" t="s">
        <v>26</v>
      </c>
      <c r="G411" s="133"/>
      <c r="H411" s="133" t="s">
        <v>7</v>
      </c>
      <c r="I411" s="142" t="s">
        <v>23</v>
      </c>
      <c r="J411" s="143">
        <v>35370</v>
      </c>
      <c r="K411" s="144">
        <f t="shared" ca="1" si="9"/>
        <v>26</v>
      </c>
      <c r="L411" s="145" t="s">
        <v>19</v>
      </c>
      <c r="M411" s="145" t="s">
        <v>27</v>
      </c>
      <c r="N411" s="148"/>
    </row>
    <row r="412" spans="1:15">
      <c r="A412" s="7">
        <f>ROWS($A$3:A412)</f>
        <v>410</v>
      </c>
      <c r="B412" s="22">
        <f>ROWS($B$409:B412)</f>
        <v>4</v>
      </c>
      <c r="C412" s="133"/>
      <c r="D412" s="134"/>
      <c r="E412" s="818" t="s">
        <v>28</v>
      </c>
      <c r="F412" s="819" t="s">
        <v>29</v>
      </c>
      <c r="G412" s="844" t="s">
        <v>17</v>
      </c>
      <c r="H412" s="18"/>
      <c r="I412" s="142" t="s">
        <v>23</v>
      </c>
      <c r="J412" s="143">
        <v>34419</v>
      </c>
      <c r="K412" s="144">
        <f t="shared" ca="1" si="9"/>
        <v>28</v>
      </c>
      <c r="L412" s="145" t="s">
        <v>19</v>
      </c>
      <c r="M412" s="145" t="s">
        <v>1517</v>
      </c>
      <c r="N412" s="148"/>
    </row>
    <row r="413" spans="1:15">
      <c r="A413" s="7">
        <f>ROWS($A$3:A413)</f>
        <v>411</v>
      </c>
      <c r="B413" s="22">
        <f>ROWS($B$409:B413)</f>
        <v>5</v>
      </c>
      <c r="C413" s="133"/>
      <c r="D413" s="134"/>
      <c r="E413" s="818" t="s">
        <v>31</v>
      </c>
      <c r="F413" s="819" t="s">
        <v>32</v>
      </c>
      <c r="G413" s="844" t="s">
        <v>17</v>
      </c>
      <c r="H413" s="18"/>
      <c r="I413" s="142" t="s">
        <v>23</v>
      </c>
      <c r="J413" s="843" t="s">
        <v>33</v>
      </c>
      <c r="K413" s="144">
        <f t="shared" ca="1" si="9"/>
        <v>15</v>
      </c>
      <c r="L413" s="822" t="s">
        <v>24</v>
      </c>
      <c r="M413" s="149" t="s">
        <v>751</v>
      </c>
      <c r="N413" s="148"/>
    </row>
    <row r="414" spans="1:15">
      <c r="A414" s="7">
        <f>ROWS($A$3:A414)</f>
        <v>412</v>
      </c>
      <c r="B414" s="22">
        <f>ROWS($B$409:B414)</f>
        <v>6</v>
      </c>
      <c r="C414" s="133"/>
      <c r="D414" s="134"/>
      <c r="E414" s="818" t="s">
        <v>36</v>
      </c>
      <c r="F414" s="819" t="s">
        <v>37</v>
      </c>
      <c r="G414" s="844" t="s">
        <v>17</v>
      </c>
      <c r="H414" s="18"/>
      <c r="I414" s="142" t="s">
        <v>23</v>
      </c>
      <c r="J414" s="143">
        <v>39665</v>
      </c>
      <c r="K414" s="144">
        <f t="shared" ca="1" si="9"/>
        <v>14</v>
      </c>
      <c r="L414" s="145" t="s">
        <v>38</v>
      </c>
      <c r="M414" s="149" t="s">
        <v>751</v>
      </c>
      <c r="N414" s="148"/>
    </row>
    <row r="415" spans="1:15">
      <c r="A415" s="7">
        <f>ROWS($A$3:A415)</f>
        <v>413</v>
      </c>
      <c r="B415" s="22">
        <f>ROWS($B$409:B415)</f>
        <v>7</v>
      </c>
      <c r="C415" s="133"/>
      <c r="D415" s="134"/>
      <c r="E415" s="136" t="s">
        <v>2458</v>
      </c>
      <c r="F415" s="137" t="s">
        <v>2459</v>
      </c>
      <c r="G415" s="846" t="s">
        <v>17</v>
      </c>
      <c r="H415" s="18"/>
      <c r="I415" s="150" t="s">
        <v>23</v>
      </c>
      <c r="J415" s="151">
        <v>40095</v>
      </c>
      <c r="K415" s="144">
        <f t="shared" ca="1" si="9"/>
        <v>13</v>
      </c>
      <c r="L415" s="145" t="s">
        <v>113</v>
      </c>
      <c r="M415" s="149" t="s">
        <v>751</v>
      </c>
      <c r="N415" s="148"/>
    </row>
    <row r="416" spans="1:15">
      <c r="A416" s="7">
        <f>ROWS($A$3:A416)</f>
        <v>414</v>
      </c>
      <c r="B416" s="22">
        <f>ROWS($B$409:B416)</f>
        <v>8</v>
      </c>
      <c r="C416" s="133">
        <v>2</v>
      </c>
      <c r="D416" s="845" t="s">
        <v>39</v>
      </c>
      <c r="E416" s="818" t="s">
        <v>40</v>
      </c>
      <c r="F416" s="135" t="s">
        <v>41</v>
      </c>
      <c r="G416" s="133" t="s">
        <v>17</v>
      </c>
      <c r="H416" s="18"/>
      <c r="I416" s="142" t="s">
        <v>23</v>
      </c>
      <c r="J416" s="143">
        <v>32261</v>
      </c>
      <c r="K416" s="144">
        <f t="shared" ca="1" si="9"/>
        <v>34</v>
      </c>
      <c r="L416" s="145" t="s">
        <v>19</v>
      </c>
      <c r="M416" s="145" t="s">
        <v>42</v>
      </c>
      <c r="N416" s="148"/>
    </row>
    <row r="417" spans="1:14">
      <c r="A417" s="7">
        <f>ROWS($A$3:A417)</f>
        <v>415</v>
      </c>
      <c r="B417" s="22">
        <f>ROWS($B$409:B417)</f>
        <v>9</v>
      </c>
      <c r="C417" s="133"/>
      <c r="D417" s="134"/>
      <c r="E417" s="818" t="s">
        <v>43</v>
      </c>
      <c r="F417" s="20" t="s">
        <v>44</v>
      </c>
      <c r="G417" s="133"/>
      <c r="H417" s="133" t="s">
        <v>7</v>
      </c>
      <c r="I417" s="142" t="s">
        <v>45</v>
      </c>
      <c r="J417" s="143">
        <v>34981</v>
      </c>
      <c r="K417" s="144">
        <f t="shared" ca="1" si="9"/>
        <v>27</v>
      </c>
      <c r="L417" s="142" t="s">
        <v>46</v>
      </c>
      <c r="M417" s="152" t="s">
        <v>719</v>
      </c>
      <c r="N417" s="147" t="s">
        <v>2460</v>
      </c>
    </row>
    <row r="418" spans="1:14">
      <c r="A418" s="7">
        <f>ROWS($A$3:A418)</f>
        <v>416</v>
      </c>
      <c r="B418" s="22">
        <f>ROWS($B$409:B418)</f>
        <v>10</v>
      </c>
      <c r="C418" s="133"/>
      <c r="D418" s="134"/>
      <c r="E418" s="818" t="s">
        <v>48</v>
      </c>
      <c r="F418" s="20" t="s">
        <v>49</v>
      </c>
      <c r="G418" s="133"/>
      <c r="H418" s="133" t="s">
        <v>7</v>
      </c>
      <c r="I418" s="142" t="s">
        <v>50</v>
      </c>
      <c r="J418" s="143">
        <v>42511</v>
      </c>
      <c r="K418" s="144">
        <f t="shared" ca="1" si="9"/>
        <v>6</v>
      </c>
      <c r="L418" s="145" t="s">
        <v>51</v>
      </c>
      <c r="M418" s="153" t="s">
        <v>798</v>
      </c>
      <c r="N418" s="148"/>
    </row>
    <row r="419" spans="1:14">
      <c r="A419" s="7">
        <f>ROWS($A$3:A419)</f>
        <v>417</v>
      </c>
      <c r="B419" s="22">
        <f>ROWS($B$409:B419)</f>
        <v>11</v>
      </c>
      <c r="C419" s="133"/>
      <c r="D419" s="134"/>
      <c r="E419" s="818" t="s">
        <v>53</v>
      </c>
      <c r="F419" s="20" t="s">
        <v>54</v>
      </c>
      <c r="G419" s="133" t="s">
        <v>17</v>
      </c>
      <c r="H419" s="18"/>
      <c r="I419" s="142" t="s">
        <v>50</v>
      </c>
      <c r="J419" s="143">
        <v>43411</v>
      </c>
      <c r="K419" s="144">
        <f t="shared" ca="1" si="9"/>
        <v>4</v>
      </c>
      <c r="L419" s="145" t="s">
        <v>51</v>
      </c>
      <c r="M419" s="153" t="s">
        <v>798</v>
      </c>
      <c r="N419" s="148"/>
    </row>
    <row r="420" spans="1:14">
      <c r="A420" s="7">
        <f>ROWS($A$3:A420)</f>
        <v>418</v>
      </c>
      <c r="B420" s="22">
        <f>ROWS($B$409:B420)</f>
        <v>12</v>
      </c>
      <c r="C420" s="133"/>
      <c r="D420" s="134"/>
      <c r="E420" s="139" t="s">
        <v>55</v>
      </c>
      <c r="F420" s="20" t="s">
        <v>56</v>
      </c>
      <c r="G420" s="133"/>
      <c r="H420" s="133" t="s">
        <v>7</v>
      </c>
      <c r="I420" s="142" t="s">
        <v>23</v>
      </c>
      <c r="J420" s="143">
        <v>44541</v>
      </c>
      <c r="K420" s="144">
        <f t="shared" ca="1" si="9"/>
        <v>0</v>
      </c>
      <c r="L420" s="145" t="s">
        <v>51</v>
      </c>
      <c r="M420" s="153" t="s">
        <v>798</v>
      </c>
      <c r="N420" s="148"/>
    </row>
    <row r="421" spans="1:14">
      <c r="A421" s="7">
        <f>ROWS($A$3:A421)</f>
        <v>419</v>
      </c>
      <c r="B421" s="22">
        <f>ROWS($B$409:B421)</f>
        <v>13</v>
      </c>
      <c r="C421" s="133">
        <v>3</v>
      </c>
      <c r="D421" s="845" t="s">
        <v>57</v>
      </c>
      <c r="E421" s="818" t="s">
        <v>58</v>
      </c>
      <c r="F421" s="135" t="s">
        <v>59</v>
      </c>
      <c r="G421" s="133" t="s">
        <v>17</v>
      </c>
      <c r="H421" s="18"/>
      <c r="I421" s="142" t="s">
        <v>50</v>
      </c>
      <c r="J421" s="143">
        <v>33108</v>
      </c>
      <c r="K421" s="144">
        <f t="shared" ca="1" si="9"/>
        <v>32</v>
      </c>
      <c r="L421" s="145" t="s">
        <v>19</v>
      </c>
      <c r="M421" s="145" t="s">
        <v>42</v>
      </c>
      <c r="N421" s="147" t="s">
        <v>2461</v>
      </c>
    </row>
    <row r="422" spans="1:14">
      <c r="A422" s="7">
        <f>ROWS($A$3:A422)</f>
        <v>420</v>
      </c>
      <c r="B422" s="22">
        <f>ROWS($B$409:B422)</f>
        <v>14</v>
      </c>
      <c r="C422" s="133"/>
      <c r="D422" s="134"/>
      <c r="E422" s="818" t="s">
        <v>60</v>
      </c>
      <c r="F422" s="20" t="s">
        <v>61</v>
      </c>
      <c r="G422" s="133"/>
      <c r="H422" s="133" t="s">
        <v>7</v>
      </c>
      <c r="I422" s="142" t="s">
        <v>62</v>
      </c>
      <c r="J422" s="143">
        <v>32997</v>
      </c>
      <c r="K422" s="144">
        <f t="shared" ca="1" si="9"/>
        <v>32</v>
      </c>
      <c r="L422" s="145" t="s">
        <v>19</v>
      </c>
      <c r="M422" s="145" t="s">
        <v>42</v>
      </c>
      <c r="N422" s="148"/>
    </row>
    <row r="423" spans="1:14">
      <c r="A423" s="7">
        <f>ROWS($A$3:A423)</f>
        <v>421</v>
      </c>
      <c r="B423" s="22">
        <f>ROWS($B$409:B423)</f>
        <v>15</v>
      </c>
      <c r="C423" s="133"/>
      <c r="D423" s="134"/>
      <c r="E423" s="818" t="s">
        <v>63</v>
      </c>
      <c r="F423" s="20" t="s">
        <v>64</v>
      </c>
      <c r="G423" s="133" t="s">
        <v>17</v>
      </c>
      <c r="H423" s="18"/>
      <c r="I423" s="142" t="s">
        <v>23</v>
      </c>
      <c r="J423" s="143">
        <v>40972</v>
      </c>
      <c r="K423" s="144">
        <f t="shared" ca="1" si="9"/>
        <v>10</v>
      </c>
      <c r="L423" s="145" t="s">
        <v>38</v>
      </c>
      <c r="M423" s="149" t="s">
        <v>751</v>
      </c>
      <c r="N423" s="148"/>
    </row>
    <row r="424" spans="1:14">
      <c r="A424" s="7">
        <f>ROWS($A$3:A424)</f>
        <v>422</v>
      </c>
      <c r="B424" s="22">
        <f>ROWS($B$409:B424)</f>
        <v>16</v>
      </c>
      <c r="C424" s="133"/>
      <c r="D424" s="134"/>
      <c r="E424" s="818" t="s">
        <v>65</v>
      </c>
      <c r="F424" s="20" t="s">
        <v>66</v>
      </c>
      <c r="G424" s="133"/>
      <c r="H424" s="133" t="s">
        <v>7</v>
      </c>
      <c r="I424" s="142" t="s">
        <v>23</v>
      </c>
      <c r="J424" s="143">
        <v>41437</v>
      </c>
      <c r="K424" s="144">
        <f t="shared" ca="1" si="9"/>
        <v>9</v>
      </c>
      <c r="L424" s="145" t="s">
        <v>38</v>
      </c>
      <c r="M424" s="149" t="s">
        <v>751</v>
      </c>
      <c r="N424" s="148"/>
    </row>
    <row r="425" spans="1:14">
      <c r="A425" s="7">
        <f>ROWS($A$3:A425)</f>
        <v>423</v>
      </c>
      <c r="B425" s="22">
        <f>ROWS($B$409:B425)</f>
        <v>17</v>
      </c>
      <c r="C425" s="133">
        <v>4</v>
      </c>
      <c r="D425" s="845" t="s">
        <v>67</v>
      </c>
      <c r="E425" s="818" t="s">
        <v>68</v>
      </c>
      <c r="F425" s="135" t="s">
        <v>69</v>
      </c>
      <c r="G425" s="133"/>
      <c r="H425" s="133" t="s">
        <v>7</v>
      </c>
      <c r="I425" s="142" t="s">
        <v>23</v>
      </c>
      <c r="J425" s="143">
        <v>22724</v>
      </c>
      <c r="K425" s="144">
        <f t="shared" ca="1" si="9"/>
        <v>60</v>
      </c>
      <c r="L425" s="145" t="s">
        <v>19</v>
      </c>
      <c r="M425" s="146" t="s">
        <v>772</v>
      </c>
      <c r="N425" s="147" t="s">
        <v>2462</v>
      </c>
    </row>
    <row r="426" spans="1:14">
      <c r="A426" s="7">
        <f>ROWS($A$3:A426)</f>
        <v>424</v>
      </c>
      <c r="B426" s="22">
        <f>ROWS($B$409:B426)</f>
        <v>18</v>
      </c>
      <c r="C426" s="133"/>
      <c r="D426" s="134"/>
      <c r="E426" s="818" t="s">
        <v>70</v>
      </c>
      <c r="F426" s="819" t="s">
        <v>71</v>
      </c>
      <c r="G426" s="133" t="s">
        <v>17</v>
      </c>
      <c r="H426" s="18"/>
      <c r="I426" s="142" t="s">
        <v>72</v>
      </c>
      <c r="J426" s="143">
        <v>32230</v>
      </c>
      <c r="K426" s="144">
        <f t="shared" ca="1" si="9"/>
        <v>34</v>
      </c>
      <c r="L426" s="145" t="s">
        <v>19</v>
      </c>
      <c r="M426" s="145" t="s">
        <v>74</v>
      </c>
      <c r="N426" s="148"/>
    </row>
    <row r="427" spans="1:14">
      <c r="A427" s="7">
        <f>ROWS($A$3:A427)</f>
        <v>425</v>
      </c>
      <c r="B427" s="22">
        <f>ROWS($B$409:B427)</f>
        <v>19</v>
      </c>
      <c r="C427" s="133">
        <v>5</v>
      </c>
      <c r="D427" s="845" t="s">
        <v>75</v>
      </c>
      <c r="E427" s="818" t="s">
        <v>76</v>
      </c>
      <c r="F427" s="135" t="s">
        <v>77</v>
      </c>
      <c r="G427" s="133" t="s">
        <v>17</v>
      </c>
      <c r="H427" s="18"/>
      <c r="I427" s="142" t="s">
        <v>72</v>
      </c>
      <c r="J427" s="143">
        <v>31810</v>
      </c>
      <c r="K427" s="144">
        <f t="shared" ca="1" si="9"/>
        <v>35</v>
      </c>
      <c r="L427" s="145" t="s">
        <v>19</v>
      </c>
      <c r="M427" s="145" t="s">
        <v>78</v>
      </c>
      <c r="N427" s="154"/>
    </row>
    <row r="428" spans="1:14">
      <c r="A428" s="7">
        <f>ROWS($A$3:A428)</f>
        <v>426</v>
      </c>
      <c r="B428" s="22">
        <f>ROWS($B$409:B428)</f>
        <v>20</v>
      </c>
      <c r="C428" s="133"/>
      <c r="D428" s="134"/>
      <c r="E428" s="818" t="s">
        <v>79</v>
      </c>
      <c r="F428" s="20" t="s">
        <v>80</v>
      </c>
      <c r="G428" s="133"/>
      <c r="H428" s="133" t="s">
        <v>7</v>
      </c>
      <c r="I428" s="142" t="s">
        <v>81</v>
      </c>
      <c r="J428" s="143">
        <v>31172</v>
      </c>
      <c r="K428" s="144">
        <f t="shared" ca="1" si="9"/>
        <v>37</v>
      </c>
      <c r="L428" s="145" t="s">
        <v>82</v>
      </c>
      <c r="M428" s="152" t="s">
        <v>719</v>
      </c>
      <c r="N428" s="148"/>
    </row>
    <row r="429" spans="1:14">
      <c r="A429" s="7">
        <f>ROWS($A$3:A429)</f>
        <v>427</v>
      </c>
      <c r="B429" s="22">
        <f>ROWS($B$409:B429)</f>
        <v>21</v>
      </c>
      <c r="C429" s="133"/>
      <c r="D429" s="134"/>
      <c r="E429" s="26" t="s">
        <v>83</v>
      </c>
      <c r="F429" s="46" t="s">
        <v>84</v>
      </c>
      <c r="G429" s="133" t="s">
        <v>17</v>
      </c>
      <c r="H429" s="18"/>
      <c r="I429" s="142" t="s">
        <v>23</v>
      </c>
      <c r="J429" s="143">
        <v>43003</v>
      </c>
      <c r="K429" s="144">
        <f t="shared" ca="1" si="9"/>
        <v>5</v>
      </c>
      <c r="L429" s="145" t="s">
        <v>51</v>
      </c>
      <c r="M429" s="153" t="s">
        <v>798</v>
      </c>
      <c r="N429" s="148"/>
    </row>
    <row r="430" spans="1:14">
      <c r="A430" s="7">
        <f>ROWS($A$3:A430)</f>
        <v>428</v>
      </c>
      <c r="B430" s="22">
        <f>ROWS($B$409:B430)</f>
        <v>22</v>
      </c>
      <c r="C430" s="133">
        <v>6</v>
      </c>
      <c r="D430" s="845" t="s">
        <v>86</v>
      </c>
      <c r="E430" s="818" t="s">
        <v>87</v>
      </c>
      <c r="F430" s="135" t="s">
        <v>88</v>
      </c>
      <c r="G430" s="133" t="s">
        <v>17</v>
      </c>
      <c r="H430" s="18"/>
      <c r="I430" s="142" t="s">
        <v>23</v>
      </c>
      <c r="J430" s="143">
        <v>27308</v>
      </c>
      <c r="K430" s="144">
        <f t="shared" ca="1" si="9"/>
        <v>48</v>
      </c>
      <c r="L430" s="145" t="s">
        <v>19</v>
      </c>
      <c r="M430" s="145" t="s">
        <v>42</v>
      </c>
      <c r="N430" s="147" t="s">
        <v>2463</v>
      </c>
    </row>
    <row r="431" spans="1:14">
      <c r="A431" s="7">
        <f>ROWS($A$3:A431)</f>
        <v>429</v>
      </c>
      <c r="B431" s="22">
        <f>ROWS($B$409:B431)</f>
        <v>23</v>
      </c>
      <c r="C431" s="133"/>
      <c r="D431" s="134"/>
      <c r="E431" s="818" t="s">
        <v>89</v>
      </c>
      <c r="F431" s="24" t="s">
        <v>2464</v>
      </c>
      <c r="G431" s="133"/>
      <c r="H431" s="133" t="s">
        <v>7</v>
      </c>
      <c r="I431" s="142" t="s">
        <v>91</v>
      </c>
      <c r="J431" s="143">
        <v>26483</v>
      </c>
      <c r="K431" s="144">
        <f t="shared" ca="1" si="9"/>
        <v>50</v>
      </c>
      <c r="L431" s="145" t="s">
        <v>19</v>
      </c>
      <c r="M431" s="145" t="s">
        <v>42</v>
      </c>
      <c r="N431" s="148"/>
    </row>
    <row r="432" spans="1:14">
      <c r="A432" s="7">
        <f>ROWS($A$3:A432)</f>
        <v>430</v>
      </c>
      <c r="B432" s="22">
        <f>ROWS($B$409:B432)</f>
        <v>24</v>
      </c>
      <c r="C432" s="133">
        <v>7</v>
      </c>
      <c r="D432" s="845" t="s">
        <v>92</v>
      </c>
      <c r="E432" s="818" t="s">
        <v>93</v>
      </c>
      <c r="F432" s="135" t="s">
        <v>94</v>
      </c>
      <c r="G432" s="133" t="s">
        <v>17</v>
      </c>
      <c r="H432" s="18"/>
      <c r="I432" s="142" t="s">
        <v>23</v>
      </c>
      <c r="J432" s="143">
        <v>22283</v>
      </c>
      <c r="K432" s="144">
        <f t="shared" ca="1" si="9"/>
        <v>61</v>
      </c>
      <c r="L432" s="145" t="s">
        <v>19</v>
      </c>
      <c r="M432" s="146" t="s">
        <v>772</v>
      </c>
      <c r="N432" s="147" t="s">
        <v>2465</v>
      </c>
    </row>
    <row r="433" spans="1:14">
      <c r="A433" s="7">
        <f>ROWS($A$3:A433)</f>
        <v>431</v>
      </c>
      <c r="B433" s="22">
        <f>ROWS($B$409:B433)</f>
        <v>25</v>
      </c>
      <c r="C433" s="133"/>
      <c r="D433" s="134"/>
      <c r="E433" s="818" t="s">
        <v>95</v>
      </c>
      <c r="F433" s="20" t="s">
        <v>96</v>
      </c>
      <c r="G433" s="133"/>
      <c r="H433" s="133" t="s">
        <v>7</v>
      </c>
      <c r="I433" s="142" t="s">
        <v>23</v>
      </c>
      <c r="J433" s="143">
        <v>35565</v>
      </c>
      <c r="K433" s="144">
        <f t="shared" ca="1" si="9"/>
        <v>25</v>
      </c>
      <c r="L433" s="145" t="s">
        <v>98</v>
      </c>
      <c r="M433" s="145" t="s">
        <v>74</v>
      </c>
      <c r="N433" s="148"/>
    </row>
    <row r="434" spans="1:14">
      <c r="A434" s="7">
        <f>ROWS($A$3:A434)</f>
        <v>432</v>
      </c>
      <c r="B434" s="22">
        <f>ROWS($B$409:B434)</f>
        <v>26</v>
      </c>
      <c r="C434" s="133"/>
      <c r="D434" s="134"/>
      <c r="E434" s="818" t="s">
        <v>99</v>
      </c>
      <c r="F434" s="20" t="s">
        <v>100</v>
      </c>
      <c r="G434" s="133" t="s">
        <v>17</v>
      </c>
      <c r="H434" s="18"/>
      <c r="I434" s="142" t="s">
        <v>23</v>
      </c>
      <c r="J434" s="143">
        <v>36175</v>
      </c>
      <c r="K434" s="144">
        <f t="shared" ca="1" si="9"/>
        <v>23</v>
      </c>
      <c r="L434" s="145" t="s">
        <v>24</v>
      </c>
      <c r="M434" s="145" t="s">
        <v>27</v>
      </c>
      <c r="N434" s="148"/>
    </row>
    <row r="435" spans="1:14">
      <c r="A435" s="7">
        <f>ROWS($A$3:A435)</f>
        <v>433</v>
      </c>
      <c r="B435" s="22">
        <f>ROWS($B$409:B435)</f>
        <v>27</v>
      </c>
      <c r="C435" s="133"/>
      <c r="D435" s="134"/>
      <c r="E435" s="818" t="s">
        <v>101</v>
      </c>
      <c r="F435" s="20" t="s">
        <v>102</v>
      </c>
      <c r="G435" s="133"/>
      <c r="H435" s="133" t="s">
        <v>7</v>
      </c>
      <c r="I435" s="142" t="s">
        <v>23</v>
      </c>
      <c r="J435" s="143">
        <v>38096</v>
      </c>
      <c r="K435" s="144">
        <f t="shared" ca="1" si="9"/>
        <v>18</v>
      </c>
      <c r="L435" s="145" t="s">
        <v>24</v>
      </c>
      <c r="M435" s="149" t="s">
        <v>751</v>
      </c>
      <c r="N435" s="148"/>
    </row>
    <row r="436" spans="1:14">
      <c r="A436" s="7">
        <f>ROWS($A$3:A436)</f>
        <v>434</v>
      </c>
      <c r="B436" s="22">
        <f>ROWS($B$409:B436)</f>
        <v>28</v>
      </c>
      <c r="C436" s="133">
        <v>8</v>
      </c>
      <c r="D436" s="845" t="s">
        <v>103</v>
      </c>
      <c r="E436" s="818" t="s">
        <v>104</v>
      </c>
      <c r="F436" s="135" t="s">
        <v>105</v>
      </c>
      <c r="G436" s="133" t="s">
        <v>17</v>
      </c>
      <c r="H436" s="18"/>
      <c r="I436" s="142" t="s">
        <v>23</v>
      </c>
      <c r="J436" s="143">
        <v>30239</v>
      </c>
      <c r="K436" s="144">
        <f t="shared" ca="1" si="9"/>
        <v>40</v>
      </c>
      <c r="L436" s="145" t="s">
        <v>24</v>
      </c>
      <c r="M436" s="146" t="s">
        <v>772</v>
      </c>
      <c r="N436" s="147" t="s">
        <v>2466</v>
      </c>
    </row>
    <row r="437" spans="1:14">
      <c r="A437" s="7">
        <f>ROWS($A$3:A437)</f>
        <v>435</v>
      </c>
      <c r="B437" s="22">
        <f>ROWS($B$409:B437)</f>
        <v>29</v>
      </c>
      <c r="C437" s="133"/>
      <c r="D437" s="134"/>
      <c r="E437" s="818" t="s">
        <v>106</v>
      </c>
      <c r="F437" s="20" t="s">
        <v>107</v>
      </c>
      <c r="G437" s="133"/>
      <c r="H437" s="133" t="s">
        <v>7</v>
      </c>
      <c r="I437" s="142" t="s">
        <v>108</v>
      </c>
      <c r="J437" s="143">
        <v>28967</v>
      </c>
      <c r="K437" s="144">
        <f t="shared" ca="1" si="9"/>
        <v>43</v>
      </c>
      <c r="L437" s="145" t="s">
        <v>19</v>
      </c>
      <c r="M437" s="146" t="s">
        <v>772</v>
      </c>
      <c r="N437" s="148"/>
    </row>
    <row r="438" spans="1:14">
      <c r="A438" s="7">
        <f>ROWS($A$3:A438)</f>
        <v>436</v>
      </c>
      <c r="B438" s="22">
        <f>ROWS($B$409:B438)</f>
        <v>30</v>
      </c>
      <c r="C438" s="133"/>
      <c r="D438" s="134"/>
      <c r="E438" s="818" t="s">
        <v>109</v>
      </c>
      <c r="F438" s="20" t="s">
        <v>110</v>
      </c>
      <c r="G438" s="133"/>
      <c r="H438" s="133" t="s">
        <v>7</v>
      </c>
      <c r="I438" s="142" t="s">
        <v>23</v>
      </c>
      <c r="J438" s="143">
        <v>38103</v>
      </c>
      <c r="K438" s="144">
        <f t="shared" ca="1" si="9"/>
        <v>18</v>
      </c>
      <c r="L438" s="145" t="s">
        <v>24</v>
      </c>
      <c r="M438" s="149" t="s">
        <v>751</v>
      </c>
      <c r="N438" s="148"/>
    </row>
    <row r="439" spans="1:14">
      <c r="A439" s="7">
        <f>ROWS($A$3:A439)</f>
        <v>437</v>
      </c>
      <c r="B439" s="22">
        <f>ROWS($B$409:B439)</f>
        <v>31</v>
      </c>
      <c r="C439" s="133"/>
      <c r="D439" s="134"/>
      <c r="E439" s="818" t="s">
        <v>111</v>
      </c>
      <c r="F439" s="20" t="s">
        <v>112</v>
      </c>
      <c r="G439" s="133" t="s">
        <v>17</v>
      </c>
      <c r="H439" s="18"/>
      <c r="I439" s="142" t="s">
        <v>23</v>
      </c>
      <c r="J439" s="143">
        <v>38815</v>
      </c>
      <c r="K439" s="144">
        <f t="shared" ca="1" si="9"/>
        <v>16</v>
      </c>
      <c r="L439" s="145" t="s">
        <v>24</v>
      </c>
      <c r="M439" s="149" t="s">
        <v>751</v>
      </c>
      <c r="N439" s="148"/>
    </row>
    <row r="440" spans="1:14">
      <c r="A440" s="7">
        <f>ROWS($A$3:A440)</f>
        <v>438</v>
      </c>
      <c r="B440" s="22">
        <f>ROWS($B$409:B440)</f>
        <v>32</v>
      </c>
      <c r="C440" s="133"/>
      <c r="D440" s="134"/>
      <c r="E440" s="818" t="s">
        <v>114</v>
      </c>
      <c r="F440" s="20" t="s">
        <v>115</v>
      </c>
      <c r="G440" s="133"/>
      <c r="H440" s="133" t="s">
        <v>7</v>
      </c>
      <c r="I440" s="142" t="s">
        <v>23</v>
      </c>
      <c r="J440" s="143">
        <v>39564</v>
      </c>
      <c r="K440" s="144">
        <f t="shared" ca="1" si="9"/>
        <v>14</v>
      </c>
      <c r="L440" s="145" t="s">
        <v>38</v>
      </c>
      <c r="M440" s="149" t="s">
        <v>751</v>
      </c>
      <c r="N440" s="148"/>
    </row>
    <row r="441" spans="1:14">
      <c r="A441" s="7">
        <f>ROWS($A$3:A441)</f>
        <v>439</v>
      </c>
      <c r="B441" s="22">
        <f>ROWS($B$409:B441)</f>
        <v>33</v>
      </c>
      <c r="C441" s="133"/>
      <c r="D441" s="134"/>
      <c r="E441" s="818" t="s">
        <v>116</v>
      </c>
      <c r="F441" s="20" t="s">
        <v>117</v>
      </c>
      <c r="G441" s="133"/>
      <c r="H441" s="133" t="s">
        <v>7</v>
      </c>
      <c r="I441" s="142" t="s">
        <v>23</v>
      </c>
      <c r="J441" s="143">
        <v>40242</v>
      </c>
      <c r="K441" s="144">
        <f t="shared" ca="1" si="9"/>
        <v>12</v>
      </c>
      <c r="L441" s="145" t="s">
        <v>38</v>
      </c>
      <c r="M441" s="149" t="s">
        <v>751</v>
      </c>
      <c r="N441" s="148"/>
    </row>
    <row r="442" spans="1:14">
      <c r="A442" s="7">
        <f>ROWS($A$3:A442)</f>
        <v>440</v>
      </c>
      <c r="B442" s="22">
        <f>ROWS($B$409:B442)</f>
        <v>34</v>
      </c>
      <c r="C442" s="133"/>
      <c r="D442" s="134"/>
      <c r="E442" s="818" t="s">
        <v>118</v>
      </c>
      <c r="F442" s="20" t="s">
        <v>119</v>
      </c>
      <c r="G442" s="133"/>
      <c r="H442" s="133" t="s">
        <v>7</v>
      </c>
      <c r="I442" s="142" t="s">
        <v>23</v>
      </c>
      <c r="J442" s="143">
        <v>41124</v>
      </c>
      <c r="K442" s="144">
        <f t="shared" ca="1" si="9"/>
        <v>10</v>
      </c>
      <c r="L442" s="145" t="s">
        <v>38</v>
      </c>
      <c r="M442" s="149" t="s">
        <v>751</v>
      </c>
      <c r="N442" s="148"/>
    </row>
    <row r="443" spans="1:14">
      <c r="A443" s="7">
        <f>ROWS($A$3:A443)</f>
        <v>441</v>
      </c>
      <c r="B443" s="22">
        <f>ROWS($B$409:B443)</f>
        <v>35</v>
      </c>
      <c r="C443" s="133"/>
      <c r="D443" s="134"/>
      <c r="E443" s="818" t="s">
        <v>120</v>
      </c>
      <c r="F443" s="20" t="s">
        <v>121</v>
      </c>
      <c r="G443" s="133" t="s">
        <v>17</v>
      </c>
      <c r="H443" s="18"/>
      <c r="I443" s="142" t="s">
        <v>23</v>
      </c>
      <c r="J443" s="143">
        <v>42222</v>
      </c>
      <c r="K443" s="144">
        <f t="shared" ca="1" si="9"/>
        <v>7</v>
      </c>
      <c r="L443" s="145" t="s">
        <v>51</v>
      </c>
      <c r="M443" s="153" t="s">
        <v>798</v>
      </c>
      <c r="N443" s="148"/>
    </row>
    <row r="444" spans="1:14">
      <c r="A444" s="7">
        <f>ROWS($A$3:A444)</f>
        <v>442</v>
      </c>
      <c r="B444" s="22">
        <f>ROWS($B$409:B444)</f>
        <v>36</v>
      </c>
      <c r="C444" s="133"/>
      <c r="D444" s="134"/>
      <c r="E444" s="818" t="s">
        <v>122</v>
      </c>
      <c r="F444" s="20" t="s">
        <v>123</v>
      </c>
      <c r="G444" s="133"/>
      <c r="H444" s="133" t="s">
        <v>7</v>
      </c>
      <c r="I444" s="142" t="s">
        <v>23</v>
      </c>
      <c r="J444" s="143">
        <v>42779</v>
      </c>
      <c r="K444" s="144">
        <f t="shared" ca="1" si="9"/>
        <v>5</v>
      </c>
      <c r="L444" s="145" t="s">
        <v>51</v>
      </c>
      <c r="M444" s="153" t="s">
        <v>798</v>
      </c>
      <c r="N444" s="148"/>
    </row>
    <row r="445" spans="1:14">
      <c r="A445" s="7">
        <f>ROWS($A$3:A445)</f>
        <v>443</v>
      </c>
      <c r="B445" s="22">
        <f>ROWS($B$409:B445)</f>
        <v>37</v>
      </c>
      <c r="C445" s="133">
        <v>9</v>
      </c>
      <c r="D445" s="845" t="s">
        <v>124</v>
      </c>
      <c r="E445" s="818" t="s">
        <v>125</v>
      </c>
      <c r="F445" s="135" t="s">
        <v>126</v>
      </c>
      <c r="G445" s="133" t="s">
        <v>17</v>
      </c>
      <c r="H445" s="18"/>
      <c r="I445" s="142" t="s">
        <v>23</v>
      </c>
      <c r="J445" s="143">
        <v>23692</v>
      </c>
      <c r="K445" s="144">
        <f t="shared" ca="1" si="9"/>
        <v>58</v>
      </c>
      <c r="L445" s="145" t="s">
        <v>24</v>
      </c>
      <c r="M445" s="145" t="s">
        <v>74</v>
      </c>
      <c r="N445" s="147" t="s">
        <v>2467</v>
      </c>
    </row>
    <row r="446" spans="1:14">
      <c r="A446" s="7">
        <f>ROWS($A$3:A446)</f>
        <v>444</v>
      </c>
      <c r="B446" s="22">
        <f>ROWS($B$409:B446)</f>
        <v>38</v>
      </c>
      <c r="C446" s="133"/>
      <c r="D446" s="134"/>
      <c r="E446" s="818" t="s">
        <v>127</v>
      </c>
      <c r="F446" s="20" t="s">
        <v>128</v>
      </c>
      <c r="G446" s="133"/>
      <c r="H446" s="133" t="s">
        <v>7</v>
      </c>
      <c r="I446" s="142" t="s">
        <v>129</v>
      </c>
      <c r="J446" s="143">
        <v>24920</v>
      </c>
      <c r="K446" s="144">
        <f t="shared" ca="1" si="9"/>
        <v>54</v>
      </c>
      <c r="L446" s="145" t="s">
        <v>19</v>
      </c>
      <c r="M446" s="152" t="s">
        <v>719</v>
      </c>
      <c r="N446" s="148"/>
    </row>
    <row r="447" spans="1:14">
      <c r="A447" s="7">
        <f>ROWS($A$3:A447)</f>
        <v>445</v>
      </c>
      <c r="B447" s="22">
        <f>ROWS($B$409:B447)</f>
        <v>39</v>
      </c>
      <c r="C447" s="133"/>
      <c r="D447" s="134"/>
      <c r="E447" s="818" t="s">
        <v>130</v>
      </c>
      <c r="F447" s="20" t="s">
        <v>131</v>
      </c>
      <c r="G447" s="133"/>
      <c r="H447" s="133" t="s">
        <v>7</v>
      </c>
      <c r="I447" s="142" t="s">
        <v>23</v>
      </c>
      <c r="J447" s="143">
        <v>35485</v>
      </c>
      <c r="K447" s="144">
        <f t="shared" ca="1" si="9"/>
        <v>25</v>
      </c>
      <c r="L447" s="145" t="s">
        <v>19</v>
      </c>
      <c r="M447" s="145" t="s">
        <v>74</v>
      </c>
      <c r="N447" s="148"/>
    </row>
    <row r="448" spans="1:14">
      <c r="A448" s="7">
        <f>ROWS($A$3:A448)</f>
        <v>446</v>
      </c>
      <c r="B448" s="22">
        <f>ROWS($B$409:B448)</f>
        <v>40</v>
      </c>
      <c r="C448" s="133"/>
      <c r="D448" s="134"/>
      <c r="E448" s="818" t="s">
        <v>132</v>
      </c>
      <c r="F448" s="20" t="s">
        <v>133</v>
      </c>
      <c r="G448" s="133"/>
      <c r="H448" s="133" t="s">
        <v>7</v>
      </c>
      <c r="I448" s="142" t="s">
        <v>23</v>
      </c>
      <c r="J448" s="143">
        <v>37587</v>
      </c>
      <c r="K448" s="144">
        <f t="shared" ca="1" si="9"/>
        <v>20</v>
      </c>
      <c r="L448" s="145" t="s">
        <v>24</v>
      </c>
      <c r="M448" s="149" t="s">
        <v>751</v>
      </c>
      <c r="N448" s="148"/>
    </row>
    <row r="449" spans="1:14">
      <c r="A449" s="7">
        <f>ROWS($A$3:A449)</f>
        <v>447</v>
      </c>
      <c r="B449" s="22">
        <f>ROWS($B$409:B449)</f>
        <v>41</v>
      </c>
      <c r="C449" s="133">
        <v>10</v>
      </c>
      <c r="D449" s="845" t="s">
        <v>134</v>
      </c>
      <c r="E449" s="818" t="s">
        <v>135</v>
      </c>
      <c r="F449" s="135" t="s">
        <v>136</v>
      </c>
      <c r="G449" s="133"/>
      <c r="H449" s="133" t="s">
        <v>7</v>
      </c>
      <c r="I449" s="142" t="s">
        <v>23</v>
      </c>
      <c r="J449" s="143">
        <v>27275</v>
      </c>
      <c r="K449" s="144">
        <f t="shared" ref="K449:K512" ca="1" si="10">ROUNDDOWN(YEARFRAC(J449,TODAY(),1),0)</f>
        <v>48</v>
      </c>
      <c r="L449" s="145" t="s">
        <v>19</v>
      </c>
      <c r="M449" s="146" t="s">
        <v>772</v>
      </c>
      <c r="N449" s="154" t="s">
        <v>1184</v>
      </c>
    </row>
    <row r="450" spans="1:14">
      <c r="A450" s="7">
        <f>ROWS($A$3:A450)</f>
        <v>448</v>
      </c>
      <c r="B450" s="22">
        <f>ROWS($B$409:B450)</f>
        <v>42</v>
      </c>
      <c r="C450" s="133"/>
      <c r="D450" s="134"/>
      <c r="E450" s="818" t="s">
        <v>137</v>
      </c>
      <c r="F450" s="20" t="s">
        <v>138</v>
      </c>
      <c r="G450" s="133" t="s">
        <v>17</v>
      </c>
      <c r="H450" s="18"/>
      <c r="I450" s="142" t="s">
        <v>139</v>
      </c>
      <c r="J450" s="143">
        <v>37935</v>
      </c>
      <c r="K450" s="144">
        <f t="shared" ca="1" si="10"/>
        <v>19</v>
      </c>
      <c r="L450" s="145" t="s">
        <v>24</v>
      </c>
      <c r="M450" s="149" t="s">
        <v>751</v>
      </c>
      <c r="N450" s="148"/>
    </row>
    <row r="451" spans="1:14">
      <c r="A451" s="7">
        <f>ROWS($A$3:A451)</f>
        <v>449</v>
      </c>
      <c r="B451" s="22">
        <f>ROWS($B$409:B451)</f>
        <v>43</v>
      </c>
      <c r="C451" s="133">
        <v>11</v>
      </c>
      <c r="D451" s="845" t="s">
        <v>140</v>
      </c>
      <c r="E451" s="818" t="s">
        <v>141</v>
      </c>
      <c r="F451" s="135" t="s">
        <v>142</v>
      </c>
      <c r="G451" s="133" t="s">
        <v>17</v>
      </c>
      <c r="H451" s="18"/>
      <c r="I451" s="142" t="s">
        <v>23</v>
      </c>
      <c r="J451" s="143">
        <v>26094</v>
      </c>
      <c r="K451" s="144">
        <f t="shared" ca="1" si="10"/>
        <v>51</v>
      </c>
      <c r="L451" s="145" t="s">
        <v>19</v>
      </c>
      <c r="M451" s="146" t="s">
        <v>772</v>
      </c>
      <c r="N451" s="154" t="s">
        <v>2468</v>
      </c>
    </row>
    <row r="452" spans="1:14">
      <c r="A452" s="7">
        <f>ROWS($A$3:A452)</f>
        <v>450</v>
      </c>
      <c r="B452" s="22">
        <f>ROWS($B$409:B452)</f>
        <v>44</v>
      </c>
      <c r="C452" s="133"/>
      <c r="D452" s="134"/>
      <c r="E452" s="818" t="s">
        <v>143</v>
      </c>
      <c r="F452" s="20" t="s">
        <v>144</v>
      </c>
      <c r="G452" s="133"/>
      <c r="H452" s="133" t="s">
        <v>7</v>
      </c>
      <c r="I452" s="142" t="s">
        <v>145</v>
      </c>
      <c r="J452" s="143">
        <v>25593</v>
      </c>
      <c r="K452" s="144">
        <f t="shared" ca="1" si="10"/>
        <v>52</v>
      </c>
      <c r="L452" s="145" t="s">
        <v>19</v>
      </c>
      <c r="M452" s="145" t="s">
        <v>42</v>
      </c>
      <c r="N452" s="148"/>
    </row>
    <row r="453" spans="1:14">
      <c r="A453" s="7">
        <f>ROWS($A$3:A453)</f>
        <v>451</v>
      </c>
      <c r="B453" s="22">
        <f>ROWS($B$409:B453)</f>
        <v>45</v>
      </c>
      <c r="C453" s="133"/>
      <c r="D453" s="134"/>
      <c r="E453" s="818" t="s">
        <v>146</v>
      </c>
      <c r="F453" s="20" t="s">
        <v>147</v>
      </c>
      <c r="G453" s="133" t="s">
        <v>17</v>
      </c>
      <c r="H453" s="18"/>
      <c r="I453" s="142" t="s">
        <v>50</v>
      </c>
      <c r="J453" s="143">
        <v>38491</v>
      </c>
      <c r="K453" s="144">
        <f t="shared" ca="1" si="10"/>
        <v>17</v>
      </c>
      <c r="L453" s="145" t="s">
        <v>24</v>
      </c>
      <c r="M453" s="149" t="s">
        <v>751</v>
      </c>
      <c r="N453" s="148"/>
    </row>
    <row r="454" spans="1:14">
      <c r="A454" s="7">
        <f>ROWS($A$3:A454)</f>
        <v>452</v>
      </c>
      <c r="B454" s="22">
        <f>ROWS($B$409:B454)</f>
        <v>46</v>
      </c>
      <c r="C454" s="133"/>
      <c r="D454" s="134"/>
      <c r="E454" s="818" t="s">
        <v>148</v>
      </c>
      <c r="F454" s="20" t="s">
        <v>149</v>
      </c>
      <c r="G454" s="133" t="s">
        <v>17</v>
      </c>
      <c r="H454" s="18"/>
      <c r="I454" s="142" t="s">
        <v>50</v>
      </c>
      <c r="J454" s="143">
        <v>38982</v>
      </c>
      <c r="K454" s="144">
        <f t="shared" ca="1" si="10"/>
        <v>16</v>
      </c>
      <c r="L454" s="145" t="s">
        <v>24</v>
      </c>
      <c r="M454" s="149" t="s">
        <v>751</v>
      </c>
      <c r="N454" s="148"/>
    </row>
    <row r="455" spans="1:14">
      <c r="A455" s="7">
        <f>ROWS($A$3:A455)</f>
        <v>453</v>
      </c>
      <c r="B455" s="22">
        <f>ROWS($B$409:B455)</f>
        <v>47</v>
      </c>
      <c r="C455" s="133">
        <v>12</v>
      </c>
      <c r="D455" s="845" t="s">
        <v>150</v>
      </c>
      <c r="E455" s="818" t="s">
        <v>151</v>
      </c>
      <c r="F455" s="135" t="s">
        <v>152</v>
      </c>
      <c r="G455" s="133"/>
      <c r="H455" s="133" t="s">
        <v>7</v>
      </c>
      <c r="I455" s="142" t="s">
        <v>153</v>
      </c>
      <c r="J455" s="143">
        <v>24459</v>
      </c>
      <c r="K455" s="144">
        <f t="shared" ca="1" si="10"/>
        <v>55</v>
      </c>
      <c r="L455" s="145" t="s">
        <v>113</v>
      </c>
      <c r="M455" s="145" t="s">
        <v>42</v>
      </c>
      <c r="N455" s="154" t="s">
        <v>1184</v>
      </c>
    </row>
    <row r="456" spans="1:14">
      <c r="A456" s="7">
        <f>ROWS($A$3:A456)</f>
        <v>454</v>
      </c>
      <c r="B456" s="22">
        <f>ROWS($B$409:B456)</f>
        <v>48</v>
      </c>
      <c r="C456" s="133"/>
      <c r="D456" s="134"/>
      <c r="E456" s="818" t="s">
        <v>154</v>
      </c>
      <c r="F456" s="20" t="s">
        <v>155</v>
      </c>
      <c r="G456" s="133" t="s">
        <v>17</v>
      </c>
      <c r="H456" s="18"/>
      <c r="I456" s="142" t="s">
        <v>23</v>
      </c>
      <c r="J456" s="143">
        <v>37538</v>
      </c>
      <c r="K456" s="144">
        <f t="shared" ca="1" si="10"/>
        <v>20</v>
      </c>
      <c r="L456" s="145" t="s">
        <v>24</v>
      </c>
      <c r="M456" s="149" t="s">
        <v>751</v>
      </c>
      <c r="N456" s="148"/>
    </row>
    <row r="457" spans="1:14">
      <c r="A457" s="7">
        <f>ROWS($A$3:A457)</f>
        <v>455</v>
      </c>
      <c r="B457" s="22">
        <f>ROWS($B$409:B457)</f>
        <v>49</v>
      </c>
      <c r="C457" s="133"/>
      <c r="D457" s="134"/>
      <c r="E457" s="818" t="s">
        <v>156</v>
      </c>
      <c r="F457" s="20" t="s">
        <v>157</v>
      </c>
      <c r="G457" s="133"/>
      <c r="H457" s="133" t="s">
        <v>7</v>
      </c>
      <c r="I457" s="142" t="s">
        <v>23</v>
      </c>
      <c r="J457" s="143">
        <v>38083</v>
      </c>
      <c r="K457" s="144">
        <f t="shared" ca="1" si="10"/>
        <v>18</v>
      </c>
      <c r="L457" s="145" t="s">
        <v>24</v>
      </c>
      <c r="M457" s="149" t="s">
        <v>751</v>
      </c>
      <c r="N457" s="148"/>
    </row>
    <row r="458" spans="1:14">
      <c r="A458" s="7">
        <f>ROWS($A$3:A458)</f>
        <v>456</v>
      </c>
      <c r="B458" s="22">
        <f>ROWS($B$409:B458)</f>
        <v>50</v>
      </c>
      <c r="C458" s="133">
        <v>13</v>
      </c>
      <c r="D458" s="845" t="s">
        <v>158</v>
      </c>
      <c r="E458" s="818" t="s">
        <v>159</v>
      </c>
      <c r="F458" s="135" t="s">
        <v>160</v>
      </c>
      <c r="G458" s="133" t="s">
        <v>17</v>
      </c>
      <c r="H458" s="18"/>
      <c r="I458" s="142" t="s">
        <v>23</v>
      </c>
      <c r="J458" s="143">
        <v>18916</v>
      </c>
      <c r="K458" s="144">
        <f t="shared" ca="1" si="10"/>
        <v>71</v>
      </c>
      <c r="L458" s="145" t="s">
        <v>24</v>
      </c>
      <c r="M458" s="146" t="s">
        <v>772</v>
      </c>
      <c r="N458" s="147" t="s">
        <v>2469</v>
      </c>
    </row>
    <row r="459" spans="1:14">
      <c r="A459" s="7">
        <f>ROWS($A$3:A459)</f>
        <v>457</v>
      </c>
      <c r="B459" s="22">
        <f>ROWS($B$409:B459)</f>
        <v>51</v>
      </c>
      <c r="C459" s="133"/>
      <c r="D459" s="134"/>
      <c r="E459" s="818" t="s">
        <v>161</v>
      </c>
      <c r="F459" s="20" t="s">
        <v>162</v>
      </c>
      <c r="G459" s="133"/>
      <c r="H459" s="133" t="s">
        <v>7</v>
      </c>
      <c r="I459" s="142" t="s">
        <v>163</v>
      </c>
      <c r="J459" s="143">
        <v>20962</v>
      </c>
      <c r="K459" s="144">
        <f t="shared" ca="1" si="10"/>
        <v>65</v>
      </c>
      <c r="L459" s="145" t="s">
        <v>19</v>
      </c>
      <c r="M459" s="146" t="s">
        <v>772</v>
      </c>
      <c r="N459" s="148"/>
    </row>
    <row r="460" spans="1:14">
      <c r="A460" s="7">
        <f>ROWS($A$3:A460)</f>
        <v>458</v>
      </c>
      <c r="B460" s="22">
        <f>ROWS($B$409:B460)</f>
        <v>52</v>
      </c>
      <c r="C460" s="133"/>
      <c r="D460" s="134"/>
      <c r="E460" s="818" t="s">
        <v>164</v>
      </c>
      <c r="F460" s="20" t="s">
        <v>165</v>
      </c>
      <c r="G460" s="133" t="s">
        <v>17</v>
      </c>
      <c r="H460" s="18"/>
      <c r="I460" s="142" t="s">
        <v>23</v>
      </c>
      <c r="J460" s="143">
        <v>29287</v>
      </c>
      <c r="K460" s="144">
        <f t="shared" ca="1" si="10"/>
        <v>42</v>
      </c>
      <c r="L460" s="145" t="s">
        <v>19</v>
      </c>
      <c r="M460" s="145" t="s">
        <v>166</v>
      </c>
      <c r="N460" s="148"/>
    </row>
    <row r="461" spans="1:14">
      <c r="A461" s="7">
        <f>ROWS($A$3:A461)</f>
        <v>459</v>
      </c>
      <c r="B461" s="22">
        <f>ROWS($B$409:B461)</f>
        <v>53</v>
      </c>
      <c r="C461" s="133"/>
      <c r="D461" s="134"/>
      <c r="E461" s="818" t="s">
        <v>167</v>
      </c>
      <c r="F461" s="20" t="s">
        <v>168</v>
      </c>
      <c r="G461" s="133" t="s">
        <v>17</v>
      </c>
      <c r="H461" s="18"/>
      <c r="I461" s="142" t="s">
        <v>23</v>
      </c>
      <c r="J461" s="143">
        <v>29901</v>
      </c>
      <c r="K461" s="144">
        <f t="shared" ca="1" si="10"/>
        <v>41</v>
      </c>
      <c r="L461" s="145" t="s">
        <v>19</v>
      </c>
      <c r="M461" s="145" t="s">
        <v>166</v>
      </c>
      <c r="N461" s="148"/>
    </row>
    <row r="462" spans="1:14">
      <c r="A462" s="7">
        <f>ROWS($A$3:A462)</f>
        <v>460</v>
      </c>
      <c r="B462" s="22">
        <f>ROWS($B$409:B462)</f>
        <v>54</v>
      </c>
      <c r="C462" s="133"/>
      <c r="D462" s="134"/>
      <c r="E462" s="818" t="s">
        <v>169</v>
      </c>
      <c r="F462" s="20" t="s">
        <v>170</v>
      </c>
      <c r="G462" s="133" t="s">
        <v>17</v>
      </c>
      <c r="H462" s="18"/>
      <c r="I462" s="142" t="s">
        <v>23</v>
      </c>
      <c r="J462" s="143">
        <v>30471</v>
      </c>
      <c r="K462" s="144">
        <f t="shared" ca="1" si="10"/>
        <v>39</v>
      </c>
      <c r="L462" s="145" t="s">
        <v>19</v>
      </c>
      <c r="M462" s="145" t="s">
        <v>166</v>
      </c>
      <c r="N462" s="148"/>
    </row>
    <row r="463" spans="1:14">
      <c r="A463" s="7">
        <f>ROWS($A$3:A463)</f>
        <v>461</v>
      </c>
      <c r="B463" s="22">
        <f>ROWS($B$409:B463)</f>
        <v>55</v>
      </c>
      <c r="C463" s="133"/>
      <c r="D463" s="134"/>
      <c r="E463" s="818" t="s">
        <v>171</v>
      </c>
      <c r="F463" s="20" t="s">
        <v>172</v>
      </c>
      <c r="G463" s="133" t="s">
        <v>17</v>
      </c>
      <c r="H463" s="18"/>
      <c r="I463" s="142" t="s">
        <v>23</v>
      </c>
      <c r="J463" s="143">
        <v>31530</v>
      </c>
      <c r="K463" s="144">
        <f t="shared" ca="1" si="10"/>
        <v>36</v>
      </c>
      <c r="L463" s="145" t="s">
        <v>19</v>
      </c>
      <c r="M463" s="145" t="s">
        <v>166</v>
      </c>
      <c r="N463" s="148"/>
    </row>
    <row r="464" spans="1:14">
      <c r="A464" s="7">
        <f>ROWS($A$3:A464)</f>
        <v>462</v>
      </c>
      <c r="B464" s="22">
        <f>ROWS($B$409:B464)</f>
        <v>56</v>
      </c>
      <c r="C464" s="133"/>
      <c r="D464" s="134"/>
      <c r="E464" s="818" t="s">
        <v>173</v>
      </c>
      <c r="F464" s="20" t="s">
        <v>174</v>
      </c>
      <c r="G464" s="133" t="s">
        <v>17</v>
      </c>
      <c r="H464" s="18"/>
      <c r="I464" s="142" t="s">
        <v>23</v>
      </c>
      <c r="J464" s="143">
        <v>34283</v>
      </c>
      <c r="K464" s="144">
        <f t="shared" ca="1" si="10"/>
        <v>29</v>
      </c>
      <c r="L464" s="145" t="s">
        <v>82</v>
      </c>
      <c r="M464" s="145" t="s">
        <v>74</v>
      </c>
      <c r="N464" s="148"/>
    </row>
    <row r="465" spans="1:14">
      <c r="A465" s="7">
        <f>ROWS($A$3:A465)</f>
        <v>463</v>
      </c>
      <c r="B465" s="22">
        <f>ROWS($B$409:B465)</f>
        <v>57</v>
      </c>
      <c r="C465" s="133"/>
      <c r="D465" s="134"/>
      <c r="E465" s="818" t="s">
        <v>175</v>
      </c>
      <c r="F465" s="20" t="s">
        <v>176</v>
      </c>
      <c r="G465" s="133" t="s">
        <v>17</v>
      </c>
      <c r="H465" s="18"/>
      <c r="I465" s="142" t="s">
        <v>23</v>
      </c>
      <c r="J465" s="143">
        <v>34978</v>
      </c>
      <c r="K465" s="144">
        <f t="shared" ca="1" si="10"/>
        <v>27</v>
      </c>
      <c r="L465" s="145" t="s">
        <v>82</v>
      </c>
      <c r="M465" s="145" t="s">
        <v>74</v>
      </c>
      <c r="N465" s="148"/>
    </row>
    <row r="466" spans="1:14">
      <c r="A466" s="7">
        <f>ROWS($A$3:A466)</f>
        <v>464</v>
      </c>
      <c r="B466" s="22">
        <f>ROWS($B$409:B466)</f>
        <v>58</v>
      </c>
      <c r="C466" s="133">
        <v>14</v>
      </c>
      <c r="D466" s="845" t="s">
        <v>177</v>
      </c>
      <c r="E466" s="818" t="s">
        <v>178</v>
      </c>
      <c r="F466" s="135" t="s">
        <v>179</v>
      </c>
      <c r="G466" s="133" t="s">
        <v>17</v>
      </c>
      <c r="H466" s="18"/>
      <c r="I466" s="142" t="s">
        <v>23</v>
      </c>
      <c r="J466" s="143">
        <v>29719</v>
      </c>
      <c r="K466" s="144">
        <f t="shared" ca="1" si="10"/>
        <v>41</v>
      </c>
      <c r="L466" s="145" t="s">
        <v>19</v>
      </c>
      <c r="M466" s="145" t="s">
        <v>42</v>
      </c>
      <c r="N466" s="154" t="s">
        <v>1184</v>
      </c>
    </row>
    <row r="467" spans="1:14">
      <c r="A467" s="7">
        <f>ROWS($A$3:A467)</f>
        <v>465</v>
      </c>
      <c r="B467" s="22">
        <f>ROWS($B$409:B467)</f>
        <v>59</v>
      </c>
      <c r="C467" s="133"/>
      <c r="D467" s="134"/>
      <c r="E467" s="818" t="s">
        <v>180</v>
      </c>
      <c r="F467" s="20" t="s">
        <v>181</v>
      </c>
      <c r="G467" s="133"/>
      <c r="H467" s="133" t="s">
        <v>7</v>
      </c>
      <c r="I467" s="142" t="s">
        <v>50</v>
      </c>
      <c r="J467" s="143">
        <v>30344</v>
      </c>
      <c r="K467" s="144">
        <f t="shared" ca="1" si="10"/>
        <v>39</v>
      </c>
      <c r="L467" s="145" t="s">
        <v>82</v>
      </c>
      <c r="M467" s="145" t="s">
        <v>42</v>
      </c>
      <c r="N467" s="148"/>
    </row>
    <row r="468" spans="1:14">
      <c r="A468" s="7">
        <f>ROWS($A$3:A468)</f>
        <v>466</v>
      </c>
      <c r="B468" s="22">
        <f>ROWS($B$409:B468)</f>
        <v>60</v>
      </c>
      <c r="C468" s="133">
        <v>15</v>
      </c>
      <c r="D468" s="845" t="s">
        <v>182</v>
      </c>
      <c r="E468" s="818" t="s">
        <v>183</v>
      </c>
      <c r="F468" s="135" t="s">
        <v>184</v>
      </c>
      <c r="G468" s="133" t="s">
        <v>17</v>
      </c>
      <c r="H468" s="18"/>
      <c r="I468" s="142" t="s">
        <v>185</v>
      </c>
      <c r="J468" s="143">
        <v>25995</v>
      </c>
      <c r="K468" s="144">
        <f t="shared" ca="1" si="10"/>
        <v>51</v>
      </c>
      <c r="L468" s="145" t="s">
        <v>19</v>
      </c>
      <c r="M468" s="145" t="s">
        <v>42</v>
      </c>
      <c r="N468" s="147" t="s">
        <v>2470</v>
      </c>
    </row>
    <row r="469" spans="1:14">
      <c r="A469" s="7">
        <f>ROWS($A$3:A469)</f>
        <v>467</v>
      </c>
      <c r="B469" s="22">
        <f>ROWS($B$409:B469)</f>
        <v>61</v>
      </c>
      <c r="C469" s="133"/>
      <c r="D469" s="134"/>
      <c r="E469" s="818" t="s">
        <v>186</v>
      </c>
      <c r="F469" s="20" t="s">
        <v>187</v>
      </c>
      <c r="G469" s="133"/>
      <c r="H469" s="133" t="s">
        <v>7</v>
      </c>
      <c r="I469" s="142" t="s">
        <v>188</v>
      </c>
      <c r="J469" s="143">
        <v>27975</v>
      </c>
      <c r="K469" s="144">
        <f t="shared" ca="1" si="10"/>
        <v>46</v>
      </c>
      <c r="L469" s="145" t="s">
        <v>19</v>
      </c>
      <c r="M469" s="145" t="s">
        <v>42</v>
      </c>
      <c r="N469" s="148"/>
    </row>
    <row r="470" spans="1:14">
      <c r="A470" s="7">
        <f>ROWS($A$3:A470)</f>
        <v>468</v>
      </c>
      <c r="B470" s="22">
        <f>ROWS($B$409:B470)</f>
        <v>62</v>
      </c>
      <c r="C470" s="133"/>
      <c r="D470" s="134"/>
      <c r="E470" s="818" t="s">
        <v>189</v>
      </c>
      <c r="F470" s="20" t="s">
        <v>190</v>
      </c>
      <c r="G470" s="133" t="s">
        <v>17</v>
      </c>
      <c r="H470" s="18"/>
      <c r="I470" s="142" t="s">
        <v>191</v>
      </c>
      <c r="J470" s="143">
        <v>35836</v>
      </c>
      <c r="K470" s="144">
        <f t="shared" ca="1" si="10"/>
        <v>24</v>
      </c>
      <c r="L470" s="145" t="s">
        <v>19</v>
      </c>
      <c r="M470" s="145" t="s">
        <v>74</v>
      </c>
      <c r="N470" s="148"/>
    </row>
    <row r="471" spans="1:14">
      <c r="A471" s="7">
        <f>ROWS($A$3:A471)</f>
        <v>469</v>
      </c>
      <c r="B471" s="22">
        <f>ROWS($B$409:B471)</f>
        <v>63</v>
      </c>
      <c r="C471" s="133"/>
      <c r="D471" s="134"/>
      <c r="E471" s="818" t="s">
        <v>192</v>
      </c>
      <c r="F471" s="20" t="s">
        <v>193</v>
      </c>
      <c r="G471" s="133"/>
      <c r="H471" s="133" t="s">
        <v>7</v>
      </c>
      <c r="I471" s="142" t="s">
        <v>81</v>
      </c>
      <c r="J471" s="143">
        <v>37086</v>
      </c>
      <c r="K471" s="144">
        <f t="shared" ca="1" si="10"/>
        <v>21</v>
      </c>
      <c r="L471" s="145" t="s">
        <v>19</v>
      </c>
      <c r="M471" s="153" t="s">
        <v>74</v>
      </c>
      <c r="N471" s="148"/>
    </row>
    <row r="472" spans="1:14">
      <c r="A472" s="7">
        <f>ROWS($A$3:A472)</f>
        <v>470</v>
      </c>
      <c r="B472" s="22">
        <f>ROWS($B$409:B472)</f>
        <v>64</v>
      </c>
      <c r="C472" s="133"/>
      <c r="D472" s="134"/>
      <c r="E472" s="818" t="s">
        <v>194</v>
      </c>
      <c r="F472" s="20" t="s">
        <v>195</v>
      </c>
      <c r="G472" s="133"/>
      <c r="H472" s="133" t="s">
        <v>7</v>
      </c>
      <c r="I472" s="142" t="s">
        <v>81</v>
      </c>
      <c r="J472" s="143">
        <v>38828</v>
      </c>
      <c r="K472" s="144">
        <f t="shared" ca="1" si="10"/>
        <v>16</v>
      </c>
      <c r="L472" s="145" t="s">
        <v>24</v>
      </c>
      <c r="M472" s="149" t="s">
        <v>751</v>
      </c>
      <c r="N472" s="148"/>
    </row>
    <row r="473" spans="1:14">
      <c r="A473" s="7">
        <f>ROWS($A$3:A473)</f>
        <v>471</v>
      </c>
      <c r="B473" s="22">
        <f>ROWS($B$409:B473)</f>
        <v>65</v>
      </c>
      <c r="C473" s="133">
        <v>16</v>
      </c>
      <c r="D473" s="845" t="s">
        <v>196</v>
      </c>
      <c r="E473" s="818" t="s">
        <v>197</v>
      </c>
      <c r="F473" s="135" t="s">
        <v>198</v>
      </c>
      <c r="G473" s="133" t="s">
        <v>17</v>
      </c>
      <c r="H473" s="18"/>
      <c r="I473" s="142" t="s">
        <v>50</v>
      </c>
      <c r="J473" s="143">
        <v>30555</v>
      </c>
      <c r="K473" s="144">
        <f t="shared" ca="1" si="10"/>
        <v>39</v>
      </c>
      <c r="L473" s="145" t="s">
        <v>19</v>
      </c>
      <c r="M473" s="145" t="s">
        <v>42</v>
      </c>
      <c r="N473" s="147" t="s">
        <v>2471</v>
      </c>
    </row>
    <row r="474" spans="1:14">
      <c r="A474" s="7">
        <f>ROWS($A$3:A474)</f>
        <v>472</v>
      </c>
      <c r="B474" s="22">
        <f>ROWS($B$409:B474)</f>
        <v>66</v>
      </c>
      <c r="C474" s="133"/>
      <c r="D474" s="134"/>
      <c r="E474" s="818" t="s">
        <v>199</v>
      </c>
      <c r="F474" s="20" t="s">
        <v>200</v>
      </c>
      <c r="G474" s="133"/>
      <c r="H474" s="133" t="s">
        <v>7</v>
      </c>
      <c r="I474" s="142" t="s">
        <v>81</v>
      </c>
      <c r="J474" s="143">
        <v>29972</v>
      </c>
      <c r="K474" s="144">
        <f t="shared" ca="1" si="10"/>
        <v>40</v>
      </c>
      <c r="L474" s="145" t="s">
        <v>19</v>
      </c>
      <c r="M474" s="145" t="s">
        <v>42</v>
      </c>
      <c r="N474" s="148"/>
    </row>
    <row r="475" spans="1:14">
      <c r="A475" s="7">
        <f>ROWS($A$3:A475)</f>
        <v>473</v>
      </c>
      <c r="B475" s="22">
        <f>ROWS($B$409:B475)</f>
        <v>67</v>
      </c>
      <c r="C475" s="133"/>
      <c r="D475" s="134"/>
      <c r="E475" s="818" t="s">
        <v>201</v>
      </c>
      <c r="F475" s="20" t="s">
        <v>202</v>
      </c>
      <c r="G475" s="133" t="s">
        <v>17</v>
      </c>
      <c r="H475" s="18"/>
      <c r="I475" s="142" t="s">
        <v>23</v>
      </c>
      <c r="J475" s="143">
        <v>37969</v>
      </c>
      <c r="K475" s="144">
        <f t="shared" ca="1" si="10"/>
        <v>18</v>
      </c>
      <c r="L475" s="145" t="s">
        <v>24</v>
      </c>
      <c r="M475" s="149" t="s">
        <v>751</v>
      </c>
      <c r="N475" s="148"/>
    </row>
    <row r="476" spans="1:14">
      <c r="A476" s="7">
        <f>ROWS($A$3:A476)</f>
        <v>474</v>
      </c>
      <c r="B476" s="22">
        <f>ROWS($B$409:B476)</f>
        <v>68</v>
      </c>
      <c r="C476" s="133"/>
      <c r="D476" s="134"/>
      <c r="E476" s="818" t="s">
        <v>203</v>
      </c>
      <c r="F476" s="20" t="s">
        <v>204</v>
      </c>
      <c r="G476" s="133" t="s">
        <v>17</v>
      </c>
      <c r="H476" s="18"/>
      <c r="I476" s="142" t="s">
        <v>23</v>
      </c>
      <c r="J476" s="143">
        <v>39137</v>
      </c>
      <c r="K476" s="144">
        <f t="shared" ca="1" si="10"/>
        <v>15</v>
      </c>
      <c r="L476" s="145" t="s">
        <v>24</v>
      </c>
      <c r="M476" s="149" t="s">
        <v>751</v>
      </c>
      <c r="N476" s="148"/>
    </row>
    <row r="477" spans="1:14">
      <c r="A477" s="7">
        <f>ROWS($A$3:A477)</f>
        <v>475</v>
      </c>
      <c r="B477" s="22">
        <f>ROWS($B$409:B477)</f>
        <v>69</v>
      </c>
      <c r="C477" s="133"/>
      <c r="D477" s="134"/>
      <c r="E477" s="818" t="s">
        <v>205</v>
      </c>
      <c r="F477" s="20" t="s">
        <v>206</v>
      </c>
      <c r="G477" s="133"/>
      <c r="H477" s="133" t="s">
        <v>7</v>
      </c>
      <c r="I477" s="142" t="s">
        <v>23</v>
      </c>
      <c r="J477" s="143">
        <v>40076</v>
      </c>
      <c r="K477" s="144">
        <f t="shared" ca="1" si="10"/>
        <v>13</v>
      </c>
      <c r="L477" s="145" t="s">
        <v>38</v>
      </c>
      <c r="M477" s="149" t="s">
        <v>751</v>
      </c>
      <c r="N477" s="148"/>
    </row>
    <row r="478" spans="1:14">
      <c r="A478" s="7">
        <f>ROWS($A$3:A478)</f>
        <v>476</v>
      </c>
      <c r="B478" s="22">
        <f>ROWS($B$409:B478)</f>
        <v>70</v>
      </c>
      <c r="C478" s="133"/>
      <c r="D478" s="134"/>
      <c r="E478" s="818" t="s">
        <v>207</v>
      </c>
      <c r="F478" s="20" t="s">
        <v>208</v>
      </c>
      <c r="G478" s="133" t="s">
        <v>17</v>
      </c>
      <c r="H478" s="18"/>
      <c r="I478" s="142" t="s">
        <v>50</v>
      </c>
      <c r="J478" s="143">
        <v>44029</v>
      </c>
      <c r="K478" s="144">
        <f t="shared" ca="1" si="10"/>
        <v>2</v>
      </c>
      <c r="L478" s="145" t="s">
        <v>51</v>
      </c>
      <c r="M478" s="153" t="s">
        <v>798</v>
      </c>
      <c r="N478" s="148"/>
    </row>
    <row r="479" spans="1:14">
      <c r="A479" s="7">
        <f>ROWS($A$3:A479)</f>
        <v>477</v>
      </c>
      <c r="B479" s="22">
        <f>ROWS($B$409:B479)</f>
        <v>71</v>
      </c>
      <c r="C479" s="133">
        <v>17</v>
      </c>
      <c r="D479" s="845" t="s">
        <v>210</v>
      </c>
      <c r="E479" s="818" t="s">
        <v>211</v>
      </c>
      <c r="F479" s="135" t="s">
        <v>212</v>
      </c>
      <c r="G479" s="133" t="s">
        <v>17</v>
      </c>
      <c r="H479" s="18"/>
      <c r="I479" s="142" t="s">
        <v>23</v>
      </c>
      <c r="J479" s="143">
        <v>26017</v>
      </c>
      <c r="K479" s="144">
        <f t="shared" ca="1" si="10"/>
        <v>51</v>
      </c>
      <c r="L479" s="145" t="s">
        <v>19</v>
      </c>
      <c r="M479" s="145" t="s">
        <v>42</v>
      </c>
      <c r="N479" s="147" t="s">
        <v>2472</v>
      </c>
    </row>
    <row r="480" spans="1:14">
      <c r="A480" s="7">
        <f>ROWS($A$3:A480)</f>
        <v>478</v>
      </c>
      <c r="B480" s="22">
        <f>ROWS($B$409:B480)</f>
        <v>72</v>
      </c>
      <c r="C480" s="133"/>
      <c r="D480" s="134"/>
      <c r="E480" s="818" t="s">
        <v>213</v>
      </c>
      <c r="F480" s="20" t="s">
        <v>214</v>
      </c>
      <c r="G480" s="133"/>
      <c r="H480" s="133" t="s">
        <v>7</v>
      </c>
      <c r="I480" s="142" t="s">
        <v>215</v>
      </c>
      <c r="J480" s="143">
        <v>26898</v>
      </c>
      <c r="K480" s="144">
        <f t="shared" ca="1" si="10"/>
        <v>49</v>
      </c>
      <c r="L480" s="145" t="s">
        <v>19</v>
      </c>
      <c r="M480" s="152" t="s">
        <v>719</v>
      </c>
      <c r="N480" s="148"/>
    </row>
    <row r="481" spans="1:14">
      <c r="A481" s="7">
        <f>ROWS($A$3:A481)</f>
        <v>479</v>
      </c>
      <c r="B481" s="22">
        <f>ROWS($B$409:B481)</f>
        <v>73</v>
      </c>
      <c r="C481" s="133"/>
      <c r="D481" s="134"/>
      <c r="E481" s="818" t="s">
        <v>216</v>
      </c>
      <c r="F481" s="20" t="s">
        <v>217</v>
      </c>
      <c r="G481" s="133"/>
      <c r="H481" s="133" t="s">
        <v>7</v>
      </c>
      <c r="I481" s="142" t="s">
        <v>23</v>
      </c>
      <c r="J481" s="143">
        <v>37654</v>
      </c>
      <c r="K481" s="144">
        <f t="shared" ca="1" si="10"/>
        <v>19</v>
      </c>
      <c r="L481" s="145" t="s">
        <v>24</v>
      </c>
      <c r="M481" s="149" t="s">
        <v>751</v>
      </c>
      <c r="N481" s="148"/>
    </row>
    <row r="482" spans="1:14">
      <c r="A482" s="7">
        <f>ROWS($A$3:A482)</f>
        <v>480</v>
      </c>
      <c r="B482" s="22">
        <f>ROWS($B$409:B482)</f>
        <v>74</v>
      </c>
      <c r="C482" s="133"/>
      <c r="D482" s="134"/>
      <c r="E482" s="818" t="s">
        <v>218</v>
      </c>
      <c r="F482" s="20" t="s">
        <v>219</v>
      </c>
      <c r="G482" s="133" t="s">
        <v>17</v>
      </c>
      <c r="H482" s="18"/>
      <c r="I482" s="142" t="s">
        <v>50</v>
      </c>
      <c r="J482" s="143">
        <v>38197</v>
      </c>
      <c r="K482" s="144">
        <f t="shared" ca="1" si="10"/>
        <v>18</v>
      </c>
      <c r="L482" s="145" t="s">
        <v>24</v>
      </c>
      <c r="M482" s="149" t="s">
        <v>751</v>
      </c>
      <c r="N482" s="148"/>
    </row>
    <row r="483" spans="1:14">
      <c r="A483" s="7">
        <f>ROWS($A$3:A483)</f>
        <v>481</v>
      </c>
      <c r="B483" s="22">
        <f>ROWS($B$409:B483)</f>
        <v>75</v>
      </c>
      <c r="C483" s="133"/>
      <c r="D483" s="134"/>
      <c r="E483" s="818" t="s">
        <v>220</v>
      </c>
      <c r="F483" s="20" t="s">
        <v>221</v>
      </c>
      <c r="G483" s="133" t="s">
        <v>17</v>
      </c>
      <c r="H483" s="18"/>
      <c r="I483" s="142" t="s">
        <v>23</v>
      </c>
      <c r="J483" s="143">
        <v>40995</v>
      </c>
      <c r="K483" s="144">
        <f t="shared" ca="1" si="10"/>
        <v>10</v>
      </c>
      <c r="L483" s="145" t="s">
        <v>38</v>
      </c>
      <c r="M483" s="149" t="s">
        <v>751</v>
      </c>
      <c r="N483" s="148"/>
    </row>
    <row r="484" spans="1:14">
      <c r="A484" s="7">
        <f>ROWS($A$3:A484)</f>
        <v>482</v>
      </c>
      <c r="B484" s="22">
        <f>ROWS($B$409:B484)</f>
        <v>76</v>
      </c>
      <c r="C484" s="133">
        <v>18</v>
      </c>
      <c r="D484" s="845" t="s">
        <v>222</v>
      </c>
      <c r="E484" s="818" t="s">
        <v>223</v>
      </c>
      <c r="F484" s="135" t="s">
        <v>224</v>
      </c>
      <c r="G484" s="133"/>
      <c r="H484" s="133" t="s">
        <v>7</v>
      </c>
      <c r="I484" s="142" t="s">
        <v>225</v>
      </c>
      <c r="J484" s="143">
        <v>25110</v>
      </c>
      <c r="K484" s="144">
        <f t="shared" ca="1" si="10"/>
        <v>54</v>
      </c>
      <c r="L484" s="145" t="s">
        <v>19</v>
      </c>
      <c r="M484" s="145" t="s">
        <v>42</v>
      </c>
      <c r="N484" s="147" t="s">
        <v>2473</v>
      </c>
    </row>
    <row r="485" spans="1:14">
      <c r="A485" s="7">
        <f>ROWS($A$3:A485)</f>
        <v>483</v>
      </c>
      <c r="B485" s="22">
        <f>ROWS($B$409:B485)</f>
        <v>77</v>
      </c>
      <c r="C485" s="133"/>
      <c r="D485" s="134"/>
      <c r="E485" s="818" t="s">
        <v>226</v>
      </c>
      <c r="F485" s="20" t="s">
        <v>227</v>
      </c>
      <c r="G485" s="133" t="s">
        <v>17</v>
      </c>
      <c r="H485" s="18"/>
      <c r="I485" s="142" t="s">
        <v>50</v>
      </c>
      <c r="J485" s="143">
        <v>36121</v>
      </c>
      <c r="K485" s="144">
        <f t="shared" ca="1" si="10"/>
        <v>24</v>
      </c>
      <c r="L485" s="145" t="s">
        <v>19</v>
      </c>
      <c r="M485" s="145" t="s">
        <v>74</v>
      </c>
      <c r="N485" s="148"/>
    </row>
    <row r="486" spans="1:14">
      <c r="A486" s="7">
        <f>ROWS($A$3:A486)</f>
        <v>484</v>
      </c>
      <c r="B486" s="22">
        <f>ROWS($B$409:B486)</f>
        <v>78</v>
      </c>
      <c r="C486" s="133"/>
      <c r="D486" s="134"/>
      <c r="E486" s="818" t="s">
        <v>228</v>
      </c>
      <c r="F486" s="20" t="s">
        <v>229</v>
      </c>
      <c r="G486" s="133" t="s">
        <v>17</v>
      </c>
      <c r="H486" s="18"/>
      <c r="I486" s="142" t="s">
        <v>23</v>
      </c>
      <c r="J486" s="143">
        <v>37872</v>
      </c>
      <c r="K486" s="144">
        <f t="shared" ca="1" si="10"/>
        <v>19</v>
      </c>
      <c r="L486" s="145" t="s">
        <v>24</v>
      </c>
      <c r="M486" s="145" t="s">
        <v>27</v>
      </c>
      <c r="N486" s="148"/>
    </row>
    <row r="487" spans="1:14">
      <c r="A487" s="7">
        <f>ROWS($A$3:A487)</f>
        <v>485</v>
      </c>
      <c r="B487" s="22">
        <f>ROWS($B$409:B487)</f>
        <v>79</v>
      </c>
      <c r="C487" s="133"/>
      <c r="D487" s="134"/>
      <c r="E487" s="818" t="s">
        <v>230</v>
      </c>
      <c r="F487" s="20" t="s">
        <v>231</v>
      </c>
      <c r="G487" s="133" t="s">
        <v>17</v>
      </c>
      <c r="H487" s="18"/>
      <c r="I487" s="142" t="s">
        <v>23</v>
      </c>
      <c r="J487" s="143">
        <v>38961</v>
      </c>
      <c r="K487" s="144">
        <f t="shared" ca="1" si="10"/>
        <v>16</v>
      </c>
      <c r="L487" s="145" t="s">
        <v>113</v>
      </c>
      <c r="M487" s="149" t="s">
        <v>751</v>
      </c>
      <c r="N487" s="148"/>
    </row>
    <row r="488" spans="1:14">
      <c r="A488" s="7">
        <f>ROWS($A$3:A488)</f>
        <v>486</v>
      </c>
      <c r="B488" s="22">
        <f>ROWS($B$409:B488)</f>
        <v>80</v>
      </c>
      <c r="C488" s="133"/>
      <c r="D488" s="134"/>
      <c r="E488" s="818" t="s">
        <v>232</v>
      </c>
      <c r="F488" s="20" t="s">
        <v>233</v>
      </c>
      <c r="G488" s="133" t="s">
        <v>17</v>
      </c>
      <c r="H488" s="18"/>
      <c r="I488" s="142" t="s">
        <v>23</v>
      </c>
      <c r="J488" s="143">
        <v>39788</v>
      </c>
      <c r="K488" s="144">
        <f t="shared" ca="1" si="10"/>
        <v>13</v>
      </c>
      <c r="L488" s="145" t="s">
        <v>38</v>
      </c>
      <c r="M488" s="149" t="s">
        <v>751</v>
      </c>
      <c r="N488" s="148"/>
    </row>
    <row r="489" spans="1:14">
      <c r="A489" s="7">
        <f>ROWS($A$3:A489)</f>
        <v>487</v>
      </c>
      <c r="B489" s="22">
        <f>ROWS($B$409:B489)</f>
        <v>81</v>
      </c>
      <c r="C489" s="133">
        <v>19</v>
      </c>
      <c r="D489" s="845" t="s">
        <v>234</v>
      </c>
      <c r="E489" s="818" t="s">
        <v>235</v>
      </c>
      <c r="F489" s="135" t="s">
        <v>236</v>
      </c>
      <c r="G489" s="133" t="s">
        <v>17</v>
      </c>
      <c r="H489" s="18"/>
      <c r="I489" s="142" t="s">
        <v>50</v>
      </c>
      <c r="J489" s="143">
        <v>22017</v>
      </c>
      <c r="K489" s="144">
        <f t="shared" ca="1" si="10"/>
        <v>62</v>
      </c>
      <c r="L489" s="145" t="s">
        <v>19</v>
      </c>
      <c r="M489" s="145" t="s">
        <v>42</v>
      </c>
      <c r="N489" s="154"/>
    </row>
    <row r="490" spans="1:14">
      <c r="A490" s="7">
        <f>ROWS($A$3:A490)</f>
        <v>488</v>
      </c>
      <c r="B490" s="22">
        <f>ROWS($B$409:B490)</f>
        <v>82</v>
      </c>
      <c r="C490" s="133"/>
      <c r="D490" s="134"/>
      <c r="E490" s="818" t="s">
        <v>237</v>
      </c>
      <c r="F490" s="20" t="s">
        <v>238</v>
      </c>
      <c r="G490" s="133"/>
      <c r="H490" s="133" t="s">
        <v>7</v>
      </c>
      <c r="I490" s="142" t="s">
        <v>50</v>
      </c>
      <c r="J490" s="143">
        <v>25676</v>
      </c>
      <c r="K490" s="144">
        <f t="shared" ca="1" si="10"/>
        <v>52</v>
      </c>
      <c r="L490" s="145" t="s">
        <v>19</v>
      </c>
      <c r="M490" s="145" t="s">
        <v>42</v>
      </c>
      <c r="N490" s="148"/>
    </row>
    <row r="491" spans="1:14">
      <c r="A491" s="7">
        <f>ROWS($A$3:A491)</f>
        <v>489</v>
      </c>
      <c r="B491" s="22">
        <f>ROWS($B$409:B491)</f>
        <v>83</v>
      </c>
      <c r="C491" s="133"/>
      <c r="D491" s="134"/>
      <c r="E491" s="818" t="s">
        <v>239</v>
      </c>
      <c r="F491" s="20" t="s">
        <v>240</v>
      </c>
      <c r="G491" s="133" t="s">
        <v>17</v>
      </c>
      <c r="H491" s="18"/>
      <c r="I491" s="142" t="s">
        <v>50</v>
      </c>
      <c r="J491" s="143">
        <v>33968</v>
      </c>
      <c r="K491" s="144">
        <f t="shared" ca="1" si="10"/>
        <v>29</v>
      </c>
      <c r="L491" s="145" t="s">
        <v>24</v>
      </c>
      <c r="M491" s="145" t="s">
        <v>42</v>
      </c>
      <c r="N491" s="148"/>
    </row>
    <row r="492" spans="1:14">
      <c r="A492" s="7">
        <f>ROWS($A$3:A492)</f>
        <v>490</v>
      </c>
      <c r="B492" s="22">
        <f>ROWS($B$409:B492)</f>
        <v>84</v>
      </c>
      <c r="C492" s="133"/>
      <c r="D492" s="134"/>
      <c r="E492" s="818" t="s">
        <v>241</v>
      </c>
      <c r="F492" s="20" t="s">
        <v>242</v>
      </c>
      <c r="G492" s="133"/>
      <c r="H492" s="133" t="s">
        <v>7</v>
      </c>
      <c r="I492" s="142" t="s">
        <v>50</v>
      </c>
      <c r="J492" s="143">
        <v>34580</v>
      </c>
      <c r="K492" s="144">
        <f t="shared" ca="1" si="10"/>
        <v>28</v>
      </c>
      <c r="L492" s="145" t="s">
        <v>98</v>
      </c>
      <c r="M492" s="145" t="s">
        <v>74</v>
      </c>
      <c r="N492" s="148"/>
    </row>
    <row r="493" spans="1:14">
      <c r="A493" s="7">
        <f>ROWS($A$3:A493)</f>
        <v>491</v>
      </c>
      <c r="B493" s="22">
        <f>ROWS($B$409:B493)</f>
        <v>85</v>
      </c>
      <c r="C493" s="133"/>
      <c r="D493" s="134"/>
      <c r="E493" s="818" t="s">
        <v>243</v>
      </c>
      <c r="F493" s="20" t="s">
        <v>244</v>
      </c>
      <c r="G493" s="133" t="s">
        <v>17</v>
      </c>
      <c r="H493" s="18"/>
      <c r="I493" s="142" t="s">
        <v>50</v>
      </c>
      <c r="J493" s="143">
        <v>36786</v>
      </c>
      <c r="K493" s="144">
        <f t="shared" ca="1" si="10"/>
        <v>22</v>
      </c>
      <c r="L493" s="145" t="s">
        <v>82</v>
      </c>
      <c r="M493" s="149" t="s">
        <v>751</v>
      </c>
      <c r="N493" s="148"/>
    </row>
    <row r="494" spans="1:14">
      <c r="A494" s="7">
        <f>ROWS($A$3:A494)</f>
        <v>492</v>
      </c>
      <c r="B494" s="22">
        <f>ROWS($B$409:B494)</f>
        <v>86</v>
      </c>
      <c r="C494" s="133">
        <v>20</v>
      </c>
      <c r="D494" s="845" t="s">
        <v>246</v>
      </c>
      <c r="E494" s="818" t="s">
        <v>247</v>
      </c>
      <c r="F494" s="135" t="s">
        <v>248</v>
      </c>
      <c r="G494" s="133" t="s">
        <v>17</v>
      </c>
      <c r="H494" s="18"/>
      <c r="I494" s="142" t="s">
        <v>249</v>
      </c>
      <c r="J494" s="143">
        <v>25140</v>
      </c>
      <c r="K494" s="144">
        <f t="shared" ca="1" si="10"/>
        <v>54</v>
      </c>
      <c r="L494" s="145" t="s">
        <v>19</v>
      </c>
      <c r="M494" s="145" t="s">
        <v>42</v>
      </c>
      <c r="N494" s="154" t="s">
        <v>1184</v>
      </c>
    </row>
    <row r="495" spans="1:14">
      <c r="A495" s="7">
        <f>ROWS($A$3:A495)</f>
        <v>493</v>
      </c>
      <c r="B495" s="22">
        <f>ROWS($B$409:B495)</f>
        <v>87</v>
      </c>
      <c r="C495" s="133"/>
      <c r="D495" s="134"/>
      <c r="E495" s="818" t="s">
        <v>250</v>
      </c>
      <c r="F495" s="20" t="s">
        <v>251</v>
      </c>
      <c r="G495" s="133"/>
      <c r="H495" s="133" t="s">
        <v>7</v>
      </c>
      <c r="I495" s="142" t="s">
        <v>50</v>
      </c>
      <c r="J495" s="143">
        <v>25295</v>
      </c>
      <c r="K495" s="144">
        <f t="shared" ca="1" si="10"/>
        <v>53</v>
      </c>
      <c r="L495" s="145" t="s">
        <v>19</v>
      </c>
      <c r="M495" s="145" t="s">
        <v>252</v>
      </c>
      <c r="N495" s="148"/>
    </row>
    <row r="496" spans="1:14">
      <c r="A496" s="7">
        <f>ROWS($A$3:A496)</f>
        <v>494</v>
      </c>
      <c r="B496" s="22">
        <f>ROWS($B$409:B496)</f>
        <v>88</v>
      </c>
      <c r="C496" s="133"/>
      <c r="D496" s="134"/>
      <c r="E496" s="818" t="s">
        <v>253</v>
      </c>
      <c r="F496" s="20" t="s">
        <v>254</v>
      </c>
      <c r="G496" s="133" t="s">
        <v>17</v>
      </c>
      <c r="H496" s="18"/>
      <c r="I496" s="142" t="s">
        <v>50</v>
      </c>
      <c r="J496" s="143">
        <v>38224</v>
      </c>
      <c r="K496" s="144">
        <f t="shared" ca="1" si="10"/>
        <v>18</v>
      </c>
      <c r="L496" s="145" t="s">
        <v>24</v>
      </c>
      <c r="M496" s="149" t="s">
        <v>751</v>
      </c>
      <c r="N496" s="148"/>
    </row>
    <row r="497" spans="1:14">
      <c r="A497" s="7">
        <f>ROWS($A$3:A497)</f>
        <v>495</v>
      </c>
      <c r="B497" s="22">
        <f>ROWS($B$409:B497)</f>
        <v>89</v>
      </c>
      <c r="C497" s="133"/>
      <c r="D497" s="134"/>
      <c r="E497" s="818" t="s">
        <v>255</v>
      </c>
      <c r="F497" s="20" t="s">
        <v>256</v>
      </c>
      <c r="G497" s="133" t="s">
        <v>17</v>
      </c>
      <c r="H497" s="18"/>
      <c r="I497" s="142" t="s">
        <v>50</v>
      </c>
      <c r="J497" s="143">
        <v>38988</v>
      </c>
      <c r="K497" s="144">
        <f t="shared" ca="1" si="10"/>
        <v>16</v>
      </c>
      <c r="L497" s="145" t="s">
        <v>24</v>
      </c>
      <c r="M497" s="149" t="s">
        <v>751</v>
      </c>
      <c r="N497" s="148"/>
    </row>
    <row r="498" spans="1:14">
      <c r="A498" s="7">
        <f>ROWS($A$3:A498)</f>
        <v>496</v>
      </c>
      <c r="B498" s="22">
        <f>ROWS($B$409:B498)</f>
        <v>90</v>
      </c>
      <c r="C498" s="133">
        <v>21</v>
      </c>
      <c r="D498" s="845" t="s">
        <v>257</v>
      </c>
      <c r="E498" s="818" t="s">
        <v>258</v>
      </c>
      <c r="F498" s="135" t="s">
        <v>259</v>
      </c>
      <c r="G498" s="133"/>
      <c r="H498" s="133" t="s">
        <v>7</v>
      </c>
      <c r="I498" s="142" t="s">
        <v>260</v>
      </c>
      <c r="J498" s="143">
        <v>19829</v>
      </c>
      <c r="K498" s="144">
        <f t="shared" ca="1" si="10"/>
        <v>68</v>
      </c>
      <c r="L498" s="145" t="s">
        <v>113</v>
      </c>
      <c r="M498" s="146" t="s">
        <v>772</v>
      </c>
      <c r="N498" s="154"/>
    </row>
    <row r="499" spans="1:14">
      <c r="A499" s="7">
        <f>ROWS($A$3:A499)</f>
        <v>497</v>
      </c>
      <c r="B499" s="22">
        <f>ROWS($B$409:B499)</f>
        <v>91</v>
      </c>
      <c r="C499" s="133">
        <v>22</v>
      </c>
      <c r="D499" s="845" t="s">
        <v>261</v>
      </c>
      <c r="E499" s="818" t="s">
        <v>262</v>
      </c>
      <c r="F499" s="135" t="s">
        <v>263</v>
      </c>
      <c r="G499" s="133" t="s">
        <v>17</v>
      </c>
      <c r="H499" s="18"/>
      <c r="I499" s="142" t="s">
        <v>50</v>
      </c>
      <c r="J499" s="143">
        <v>30619</v>
      </c>
      <c r="K499" s="144">
        <f t="shared" ca="1" si="10"/>
        <v>39</v>
      </c>
      <c r="L499" s="145" t="s">
        <v>24</v>
      </c>
      <c r="M499" s="145" t="s">
        <v>166</v>
      </c>
      <c r="N499" s="147" t="s">
        <v>2474</v>
      </c>
    </row>
    <row r="500" spans="1:14">
      <c r="A500" s="7">
        <f>ROWS($A$3:A500)</f>
        <v>498</v>
      </c>
      <c r="B500" s="22">
        <f>ROWS($B$409:B500)</f>
        <v>92</v>
      </c>
      <c r="C500" s="133"/>
      <c r="D500" s="134"/>
      <c r="E500" s="818" t="s">
        <v>264</v>
      </c>
      <c r="F500" s="20" t="s">
        <v>265</v>
      </c>
      <c r="G500" s="133"/>
      <c r="H500" s="133" t="s">
        <v>7</v>
      </c>
      <c r="I500" s="142" t="s">
        <v>266</v>
      </c>
      <c r="J500" s="143">
        <v>33550</v>
      </c>
      <c r="K500" s="144">
        <f t="shared" ca="1" si="10"/>
        <v>31</v>
      </c>
      <c r="L500" s="145" t="s">
        <v>24</v>
      </c>
      <c r="M500" s="152" t="s">
        <v>719</v>
      </c>
      <c r="N500" s="148"/>
    </row>
    <row r="501" spans="1:14">
      <c r="A501" s="7">
        <f>ROWS($A$3:A501)</f>
        <v>499</v>
      </c>
      <c r="B501" s="22">
        <f>ROWS($B$409:B501)</f>
        <v>93</v>
      </c>
      <c r="C501" s="133"/>
      <c r="D501" s="134"/>
      <c r="E501" s="818" t="s">
        <v>267</v>
      </c>
      <c r="F501" s="20" t="s">
        <v>268</v>
      </c>
      <c r="G501" s="133"/>
      <c r="H501" s="133" t="s">
        <v>7</v>
      </c>
      <c r="I501" s="142" t="s">
        <v>269</v>
      </c>
      <c r="J501" s="143">
        <v>43485</v>
      </c>
      <c r="K501" s="144">
        <f t="shared" ca="1" si="10"/>
        <v>3</v>
      </c>
      <c r="L501" s="145" t="s">
        <v>51</v>
      </c>
      <c r="M501" s="153" t="s">
        <v>798</v>
      </c>
      <c r="N501" s="148"/>
    </row>
    <row r="502" spans="1:14">
      <c r="A502" s="7">
        <f>ROWS($A$3:A502)</f>
        <v>500</v>
      </c>
      <c r="B502" s="22">
        <f>ROWS($B$409:B502)</f>
        <v>94</v>
      </c>
      <c r="C502" s="133"/>
      <c r="D502" s="134"/>
      <c r="E502" s="818" t="s">
        <v>270</v>
      </c>
      <c r="F502" s="20" t="s">
        <v>271</v>
      </c>
      <c r="G502" s="133"/>
      <c r="H502" s="133" t="s">
        <v>7</v>
      </c>
      <c r="I502" s="142" t="s">
        <v>81</v>
      </c>
      <c r="J502" s="143">
        <v>43993</v>
      </c>
      <c r="K502" s="144">
        <f t="shared" ca="1" si="10"/>
        <v>2</v>
      </c>
      <c r="L502" s="145" t="s">
        <v>51</v>
      </c>
      <c r="M502" s="153" t="s">
        <v>798</v>
      </c>
      <c r="N502" s="148"/>
    </row>
    <row r="503" spans="1:14">
      <c r="A503" s="7">
        <f>ROWS($A$3:A503)</f>
        <v>501</v>
      </c>
      <c r="B503" s="22">
        <f>ROWS($B$409:B503)</f>
        <v>95</v>
      </c>
      <c r="C503" s="133">
        <v>23</v>
      </c>
      <c r="D503" s="845" t="s">
        <v>272</v>
      </c>
      <c r="E503" s="818" t="s">
        <v>273</v>
      </c>
      <c r="F503" s="135" t="s">
        <v>2363</v>
      </c>
      <c r="G503" s="133"/>
      <c r="H503" s="133" t="s">
        <v>7</v>
      </c>
      <c r="I503" s="142" t="s">
        <v>139</v>
      </c>
      <c r="J503" s="143">
        <v>21715</v>
      </c>
      <c r="K503" s="144">
        <f t="shared" ca="1" si="10"/>
        <v>63</v>
      </c>
      <c r="L503" s="145" t="s">
        <v>113</v>
      </c>
      <c r="M503" s="146" t="s">
        <v>772</v>
      </c>
      <c r="N503" s="147" t="s">
        <v>2475</v>
      </c>
    </row>
    <row r="504" spans="1:14">
      <c r="A504" s="7">
        <f>ROWS($A$3:A504)</f>
        <v>502</v>
      </c>
      <c r="B504" s="22">
        <f>ROWS($B$409:B504)</f>
        <v>96</v>
      </c>
      <c r="C504" s="133"/>
      <c r="D504" s="134"/>
      <c r="E504" s="155" t="s">
        <v>275</v>
      </c>
      <c r="F504" s="156" t="s">
        <v>276</v>
      </c>
      <c r="G504" s="133" t="s">
        <v>17</v>
      </c>
      <c r="H504" s="18"/>
      <c r="I504" s="142" t="s">
        <v>23</v>
      </c>
      <c r="J504" s="143">
        <v>34709</v>
      </c>
      <c r="K504" s="144">
        <f t="shared" ca="1" si="10"/>
        <v>27</v>
      </c>
      <c r="L504" s="145" t="s">
        <v>19</v>
      </c>
      <c r="M504" s="145" t="s">
        <v>42</v>
      </c>
      <c r="N504" s="148"/>
    </row>
    <row r="505" spans="1:14">
      <c r="A505" s="7">
        <f>ROWS($A$3:A505)</f>
        <v>503</v>
      </c>
      <c r="B505" s="22">
        <f>ROWS($B$409:B505)</f>
        <v>97</v>
      </c>
      <c r="C505" s="133"/>
      <c r="D505" s="134"/>
      <c r="E505" s="818" t="s">
        <v>277</v>
      </c>
      <c r="F505" s="20" t="s">
        <v>278</v>
      </c>
      <c r="G505" s="133"/>
      <c r="H505" s="133" t="s">
        <v>7</v>
      </c>
      <c r="I505" s="142" t="s">
        <v>23</v>
      </c>
      <c r="J505" s="143">
        <v>36914</v>
      </c>
      <c r="K505" s="144">
        <f t="shared" ca="1" si="10"/>
        <v>21</v>
      </c>
      <c r="L505" s="145" t="s">
        <v>19</v>
      </c>
      <c r="M505" s="145" t="s">
        <v>74</v>
      </c>
      <c r="N505" s="148"/>
    </row>
    <row r="506" spans="1:14">
      <c r="A506" s="7">
        <f>ROWS($A$3:A506)</f>
        <v>504</v>
      </c>
      <c r="B506" s="22">
        <f>ROWS($B$409:B506)</f>
        <v>98</v>
      </c>
      <c r="C506" s="133">
        <v>24</v>
      </c>
      <c r="D506" s="845" t="s">
        <v>279</v>
      </c>
      <c r="E506" s="818" t="s">
        <v>280</v>
      </c>
      <c r="F506" s="135" t="s">
        <v>281</v>
      </c>
      <c r="G506" s="133" t="s">
        <v>17</v>
      </c>
      <c r="H506" s="18"/>
      <c r="I506" s="142" t="s">
        <v>23</v>
      </c>
      <c r="J506" s="143">
        <v>23173</v>
      </c>
      <c r="K506" s="144">
        <f t="shared" ca="1" si="10"/>
        <v>59</v>
      </c>
      <c r="L506" s="145" t="s">
        <v>24</v>
      </c>
      <c r="M506" s="145" t="s">
        <v>42</v>
      </c>
      <c r="N506" s="147" t="s">
        <v>2476</v>
      </c>
    </row>
    <row r="507" spans="1:14">
      <c r="A507" s="7">
        <f>ROWS($A$3:A507)</f>
        <v>505</v>
      </c>
      <c r="B507" s="22">
        <f>ROWS($B$409:B507)</f>
        <v>99</v>
      </c>
      <c r="C507" s="133"/>
      <c r="D507" s="134"/>
      <c r="E507" s="818" t="s">
        <v>282</v>
      </c>
      <c r="F507" s="20" t="s">
        <v>283</v>
      </c>
      <c r="G507" s="133"/>
      <c r="H507" s="133" t="s">
        <v>7</v>
      </c>
      <c r="I507" s="142" t="s">
        <v>284</v>
      </c>
      <c r="J507" s="143">
        <v>24420</v>
      </c>
      <c r="K507" s="144">
        <f t="shared" ca="1" si="10"/>
        <v>56</v>
      </c>
      <c r="L507" s="145" t="s">
        <v>24</v>
      </c>
      <c r="M507" s="145" t="s">
        <v>42</v>
      </c>
      <c r="N507" s="148"/>
    </row>
    <row r="508" spans="1:14">
      <c r="A508" s="7">
        <f>ROWS($A$3:A508)</f>
        <v>506</v>
      </c>
      <c r="B508" s="22">
        <f>ROWS($B$409:B508)</f>
        <v>100</v>
      </c>
      <c r="C508" s="133"/>
      <c r="D508" s="134"/>
      <c r="E508" s="818" t="s">
        <v>285</v>
      </c>
      <c r="F508" s="20" t="s">
        <v>286</v>
      </c>
      <c r="G508" s="133" t="s">
        <v>17</v>
      </c>
      <c r="H508" s="18"/>
      <c r="I508" s="142" t="s">
        <v>23</v>
      </c>
      <c r="J508" s="143">
        <v>33497</v>
      </c>
      <c r="K508" s="144">
        <f t="shared" ca="1" si="10"/>
        <v>31</v>
      </c>
      <c r="L508" s="145" t="s">
        <v>24</v>
      </c>
      <c r="M508" s="153" t="s">
        <v>27</v>
      </c>
      <c r="N508" s="148"/>
    </row>
    <row r="509" spans="1:14">
      <c r="A509" s="7">
        <f>ROWS($A$3:A509)</f>
        <v>507</v>
      </c>
      <c r="B509" s="22">
        <f>ROWS($B$409:B509)</f>
        <v>101</v>
      </c>
      <c r="C509" s="133"/>
      <c r="D509" s="134"/>
      <c r="E509" s="818" t="s">
        <v>287</v>
      </c>
      <c r="F509" s="20" t="s">
        <v>288</v>
      </c>
      <c r="G509" s="133" t="s">
        <v>17</v>
      </c>
      <c r="H509" s="18"/>
      <c r="I509" s="142" t="s">
        <v>50</v>
      </c>
      <c r="J509" s="143">
        <v>39986</v>
      </c>
      <c r="K509" s="144">
        <f t="shared" ca="1" si="10"/>
        <v>13</v>
      </c>
      <c r="L509" s="145" t="s">
        <v>38</v>
      </c>
      <c r="M509" s="149" t="s">
        <v>751</v>
      </c>
      <c r="N509" s="148"/>
    </row>
    <row r="510" spans="1:14">
      <c r="A510" s="7">
        <f>ROWS($A$3:A510)</f>
        <v>508</v>
      </c>
      <c r="B510" s="22">
        <f>ROWS($B$409:B510)</f>
        <v>102</v>
      </c>
      <c r="C510" s="133"/>
      <c r="D510" s="134"/>
      <c r="E510" s="818" t="s">
        <v>289</v>
      </c>
      <c r="F510" s="20" t="s">
        <v>290</v>
      </c>
      <c r="G510" s="133"/>
      <c r="H510" s="133" t="s">
        <v>7</v>
      </c>
      <c r="I510" s="142" t="s">
        <v>50</v>
      </c>
      <c r="J510" s="143">
        <v>41158</v>
      </c>
      <c r="K510" s="144">
        <f t="shared" ca="1" si="10"/>
        <v>10</v>
      </c>
      <c r="L510" s="145" t="s">
        <v>38</v>
      </c>
      <c r="M510" s="149" t="s">
        <v>751</v>
      </c>
      <c r="N510" s="148"/>
    </row>
    <row r="511" spans="1:14">
      <c r="A511" s="7">
        <f>ROWS($A$3:A511)</f>
        <v>509</v>
      </c>
      <c r="B511" s="22">
        <f>ROWS($B$409:B511)</f>
        <v>103</v>
      </c>
      <c r="C511" s="133"/>
      <c r="D511" s="134"/>
      <c r="E511" s="818" t="s">
        <v>291</v>
      </c>
      <c r="F511" s="20" t="s">
        <v>292</v>
      </c>
      <c r="G511" s="133"/>
      <c r="H511" s="133" t="s">
        <v>7</v>
      </c>
      <c r="I511" s="142" t="s">
        <v>293</v>
      </c>
      <c r="J511" s="143">
        <v>41281</v>
      </c>
      <c r="K511" s="144">
        <f t="shared" ca="1" si="10"/>
        <v>9</v>
      </c>
      <c r="L511" s="145" t="s">
        <v>38</v>
      </c>
      <c r="M511" s="149" t="s">
        <v>751</v>
      </c>
      <c r="N511" s="148"/>
    </row>
    <row r="512" spans="1:14">
      <c r="A512" s="7">
        <f>ROWS($A$3:A512)</f>
        <v>510</v>
      </c>
      <c r="B512" s="22">
        <f>ROWS($B$409:B512)</f>
        <v>104</v>
      </c>
      <c r="C512" s="133">
        <v>25</v>
      </c>
      <c r="D512" s="845" t="s">
        <v>294</v>
      </c>
      <c r="E512" s="818" t="s">
        <v>295</v>
      </c>
      <c r="F512" s="135" t="s">
        <v>296</v>
      </c>
      <c r="G512" s="133" t="s">
        <v>17</v>
      </c>
      <c r="H512" s="18"/>
      <c r="I512" s="142" t="s">
        <v>23</v>
      </c>
      <c r="J512" s="143">
        <v>31401</v>
      </c>
      <c r="K512" s="144">
        <f t="shared" ca="1" si="10"/>
        <v>36</v>
      </c>
      <c r="L512" s="145" t="s">
        <v>19</v>
      </c>
      <c r="M512" s="145" t="s">
        <v>42</v>
      </c>
      <c r="N512" s="147" t="s">
        <v>2477</v>
      </c>
    </row>
    <row r="513" spans="1:14">
      <c r="A513" s="7">
        <f>ROWS($A$3:A513)</f>
        <v>511</v>
      </c>
      <c r="B513" s="22">
        <f>ROWS($B$409:B513)</f>
        <v>105</v>
      </c>
      <c r="C513" s="133"/>
      <c r="D513" s="134"/>
      <c r="E513" s="818" t="s">
        <v>297</v>
      </c>
      <c r="F513" s="20" t="s">
        <v>298</v>
      </c>
      <c r="G513" s="133"/>
      <c r="H513" s="133" t="s">
        <v>7</v>
      </c>
      <c r="I513" s="142" t="s">
        <v>299</v>
      </c>
      <c r="J513" s="143">
        <v>30553</v>
      </c>
      <c r="K513" s="144">
        <f t="shared" ref="K513:K576" ca="1" si="11">ROUNDDOWN(YEARFRAC(J513,TODAY(),1),0)</f>
        <v>39</v>
      </c>
      <c r="L513" s="145" t="s">
        <v>19</v>
      </c>
      <c r="M513" s="145" t="s">
        <v>42</v>
      </c>
      <c r="N513" s="148"/>
    </row>
    <row r="514" spans="1:14">
      <c r="A514" s="7">
        <f>ROWS($A$3:A514)</f>
        <v>512</v>
      </c>
      <c r="B514" s="22">
        <f>ROWS($B$409:B514)</f>
        <v>106</v>
      </c>
      <c r="C514" s="133"/>
      <c r="D514" s="134"/>
      <c r="E514" s="818" t="s">
        <v>300</v>
      </c>
      <c r="F514" s="20" t="s">
        <v>301</v>
      </c>
      <c r="G514" s="133"/>
      <c r="H514" s="133" t="s">
        <v>7</v>
      </c>
      <c r="I514" s="142" t="s">
        <v>50</v>
      </c>
      <c r="J514" s="143">
        <v>41097</v>
      </c>
      <c r="K514" s="144">
        <f t="shared" ca="1" si="11"/>
        <v>10</v>
      </c>
      <c r="L514" s="145" t="s">
        <v>38</v>
      </c>
      <c r="M514" s="149" t="s">
        <v>751</v>
      </c>
      <c r="N514" s="148"/>
    </row>
    <row r="515" spans="1:14">
      <c r="A515" s="7">
        <f>ROWS($A$3:A515)</f>
        <v>513</v>
      </c>
      <c r="B515" s="22">
        <f>ROWS($B$409:B515)</f>
        <v>107</v>
      </c>
      <c r="C515" s="133"/>
      <c r="D515" s="134"/>
      <c r="E515" s="19" t="s">
        <v>302</v>
      </c>
      <c r="F515" s="20" t="s">
        <v>303</v>
      </c>
      <c r="G515" s="133" t="s">
        <v>17</v>
      </c>
      <c r="H515" s="18"/>
      <c r="I515" s="142" t="s">
        <v>50</v>
      </c>
      <c r="J515" s="143">
        <v>44299</v>
      </c>
      <c r="K515" s="144">
        <f t="shared" ca="1" si="11"/>
        <v>1</v>
      </c>
      <c r="L515" s="145" t="s">
        <v>51</v>
      </c>
      <c r="M515" s="153" t="s">
        <v>798</v>
      </c>
      <c r="N515" s="148"/>
    </row>
    <row r="516" spans="1:14">
      <c r="A516" s="7">
        <f>ROWS($A$3:A516)</f>
        <v>514</v>
      </c>
      <c r="B516" s="22">
        <f>ROWS($B$409:B516)</f>
        <v>108</v>
      </c>
      <c r="C516" s="133"/>
      <c r="D516" s="134"/>
      <c r="E516" s="818" t="s">
        <v>304</v>
      </c>
      <c r="F516" s="20" t="s">
        <v>305</v>
      </c>
      <c r="G516" s="133"/>
      <c r="H516" s="133" t="s">
        <v>7</v>
      </c>
      <c r="I516" s="142" t="s">
        <v>50</v>
      </c>
      <c r="J516" s="143">
        <v>42177</v>
      </c>
      <c r="K516" s="144">
        <f t="shared" ca="1" si="11"/>
        <v>7</v>
      </c>
      <c r="L516" s="145" t="s">
        <v>51</v>
      </c>
      <c r="M516" s="153" t="s">
        <v>798</v>
      </c>
      <c r="N516" s="148"/>
    </row>
    <row r="517" spans="1:14">
      <c r="A517" s="7">
        <f>ROWS($A$3:A517)</f>
        <v>515</v>
      </c>
      <c r="B517" s="22">
        <f>ROWS($B$409:B517)</f>
        <v>109</v>
      </c>
      <c r="C517" s="133">
        <v>26</v>
      </c>
      <c r="D517" s="845" t="s">
        <v>306</v>
      </c>
      <c r="E517" s="818" t="s">
        <v>307</v>
      </c>
      <c r="F517" s="135" t="s">
        <v>308</v>
      </c>
      <c r="G517" s="133" t="s">
        <v>17</v>
      </c>
      <c r="H517" s="18"/>
      <c r="I517" s="142" t="s">
        <v>23</v>
      </c>
      <c r="J517" s="143">
        <v>22169</v>
      </c>
      <c r="K517" s="144">
        <f t="shared" ca="1" si="11"/>
        <v>62</v>
      </c>
      <c r="L517" s="145" t="s">
        <v>24</v>
      </c>
      <c r="M517" s="145" t="s">
        <v>42</v>
      </c>
      <c r="N517" s="824" t="s">
        <v>2478</v>
      </c>
    </row>
    <row r="518" spans="1:14">
      <c r="A518" s="7">
        <f>ROWS($A$3:A518)</f>
        <v>516</v>
      </c>
      <c r="B518" s="22">
        <f>ROWS($B$409:B518)</f>
        <v>110</v>
      </c>
      <c r="C518" s="133"/>
      <c r="D518" s="134"/>
      <c r="E518" s="818" t="s">
        <v>309</v>
      </c>
      <c r="F518" s="20" t="s">
        <v>310</v>
      </c>
      <c r="G518" s="133"/>
      <c r="H518" s="133" t="s">
        <v>7</v>
      </c>
      <c r="I518" s="142" t="s">
        <v>311</v>
      </c>
      <c r="J518" s="143">
        <v>28115</v>
      </c>
      <c r="K518" s="144">
        <f t="shared" ca="1" si="11"/>
        <v>45</v>
      </c>
      <c r="L518" s="145" t="s">
        <v>24</v>
      </c>
      <c r="M518" s="146" t="s">
        <v>772</v>
      </c>
      <c r="N518" s="148"/>
    </row>
    <row r="519" spans="1:14">
      <c r="A519" s="7">
        <f>ROWS($A$3:A519)</f>
        <v>517</v>
      </c>
      <c r="B519" s="22">
        <f>ROWS($B$409:B519)</f>
        <v>111</v>
      </c>
      <c r="C519" s="133"/>
      <c r="D519" s="134"/>
      <c r="E519" s="818" t="s">
        <v>312</v>
      </c>
      <c r="F519" s="20" t="s">
        <v>313</v>
      </c>
      <c r="G519" s="133" t="s">
        <v>17</v>
      </c>
      <c r="H519" s="18"/>
      <c r="I519" s="142" t="s">
        <v>50</v>
      </c>
      <c r="J519" s="143">
        <v>35397</v>
      </c>
      <c r="K519" s="144">
        <f t="shared" ca="1" si="11"/>
        <v>26</v>
      </c>
      <c r="L519" s="145" t="s">
        <v>19</v>
      </c>
      <c r="M519" s="145" t="s">
        <v>314</v>
      </c>
      <c r="N519" s="148"/>
    </row>
    <row r="520" spans="1:14">
      <c r="A520" s="7">
        <f>ROWS($A$3:A520)</f>
        <v>518</v>
      </c>
      <c r="B520" s="22">
        <f>ROWS($B$409:B520)</f>
        <v>112</v>
      </c>
      <c r="C520" s="133"/>
      <c r="D520" s="134"/>
      <c r="E520" s="818" t="s">
        <v>315</v>
      </c>
      <c r="F520" s="20" t="s">
        <v>316</v>
      </c>
      <c r="G520" s="133"/>
      <c r="H520" s="133" t="s">
        <v>7</v>
      </c>
      <c r="I520" s="142" t="s">
        <v>50</v>
      </c>
      <c r="J520" s="143">
        <v>36360</v>
      </c>
      <c r="K520" s="144">
        <f t="shared" ca="1" si="11"/>
        <v>23</v>
      </c>
      <c r="L520" s="145" t="s">
        <v>19</v>
      </c>
      <c r="M520" s="149" t="s">
        <v>751</v>
      </c>
      <c r="N520" s="148"/>
    </row>
    <row r="521" spans="1:14">
      <c r="A521" s="7">
        <f>ROWS($A$3:A521)</f>
        <v>519</v>
      </c>
      <c r="B521" s="22">
        <f>ROWS($B$409:B521)</f>
        <v>113</v>
      </c>
      <c r="C521" s="133"/>
      <c r="D521" s="134"/>
      <c r="E521" s="818" t="s">
        <v>318</v>
      </c>
      <c r="F521" s="20" t="s">
        <v>319</v>
      </c>
      <c r="G521" s="133"/>
      <c r="H521" s="133" t="s">
        <v>7</v>
      </c>
      <c r="I521" s="142" t="s">
        <v>50</v>
      </c>
      <c r="J521" s="143">
        <v>36360</v>
      </c>
      <c r="K521" s="144">
        <f t="shared" ca="1" si="11"/>
        <v>23</v>
      </c>
      <c r="L521" s="145" t="s">
        <v>19</v>
      </c>
      <c r="M521" s="149" t="s">
        <v>751</v>
      </c>
      <c r="N521" s="148"/>
    </row>
    <row r="522" spans="1:14">
      <c r="A522" s="7">
        <f>ROWS($A$3:A522)</f>
        <v>520</v>
      </c>
      <c r="B522" s="22">
        <f>ROWS($B$409:B522)</f>
        <v>114</v>
      </c>
      <c r="C522" s="133">
        <v>27</v>
      </c>
      <c r="D522" s="845" t="s">
        <v>320</v>
      </c>
      <c r="E522" s="818" t="s">
        <v>321</v>
      </c>
      <c r="F522" s="135" t="s">
        <v>322</v>
      </c>
      <c r="G522" s="133" t="s">
        <v>17</v>
      </c>
      <c r="H522" s="18"/>
      <c r="I522" s="142" t="s">
        <v>323</v>
      </c>
      <c r="J522" s="143">
        <v>23725</v>
      </c>
      <c r="K522" s="144">
        <f t="shared" ca="1" si="11"/>
        <v>57</v>
      </c>
      <c r="L522" s="145" t="s">
        <v>19</v>
      </c>
      <c r="M522" s="145" t="s">
        <v>42</v>
      </c>
      <c r="N522" s="154" t="s">
        <v>1184</v>
      </c>
    </row>
    <row r="523" spans="1:14">
      <c r="A523" s="7">
        <f>ROWS($A$3:A523)</f>
        <v>521</v>
      </c>
      <c r="B523" s="22">
        <f>ROWS($B$409:B523)</f>
        <v>115</v>
      </c>
      <c r="C523" s="133"/>
      <c r="D523" s="134"/>
      <c r="E523" s="818" t="s">
        <v>324</v>
      </c>
      <c r="F523" s="20" t="s">
        <v>325</v>
      </c>
      <c r="G523" s="133"/>
      <c r="H523" s="133" t="s">
        <v>7</v>
      </c>
      <c r="I523" s="142" t="s">
        <v>23</v>
      </c>
      <c r="J523" s="143">
        <v>24456</v>
      </c>
      <c r="K523" s="144">
        <f t="shared" ca="1" si="11"/>
        <v>55</v>
      </c>
      <c r="L523" s="145" t="s">
        <v>19</v>
      </c>
      <c r="M523" s="145" t="s">
        <v>42</v>
      </c>
      <c r="N523" s="148"/>
    </row>
    <row r="524" spans="1:14">
      <c r="A524" s="7">
        <f>ROWS($A$3:A524)</f>
        <v>522</v>
      </c>
      <c r="B524" s="22">
        <f>ROWS($B$409:B524)</f>
        <v>116</v>
      </c>
      <c r="C524" s="133"/>
      <c r="D524" s="134"/>
      <c r="E524" s="155" t="s">
        <v>326</v>
      </c>
      <c r="F524" s="157" t="s">
        <v>327</v>
      </c>
      <c r="G524" s="133"/>
      <c r="H524" s="133" t="s">
        <v>7</v>
      </c>
      <c r="I524" s="142" t="s">
        <v>50</v>
      </c>
      <c r="J524" s="143">
        <v>33390</v>
      </c>
      <c r="K524" s="144">
        <f t="shared" ca="1" si="11"/>
        <v>31</v>
      </c>
      <c r="L524" s="145" t="s">
        <v>19</v>
      </c>
      <c r="M524" s="145" t="s">
        <v>74</v>
      </c>
      <c r="N524" s="148"/>
    </row>
    <row r="525" spans="1:14">
      <c r="A525" s="7">
        <f>ROWS($A$3:A525)</f>
        <v>523</v>
      </c>
      <c r="B525" s="22">
        <f>ROWS($B$409:B525)</f>
        <v>117</v>
      </c>
      <c r="C525" s="133"/>
      <c r="D525" s="134"/>
      <c r="E525" s="818" t="s">
        <v>328</v>
      </c>
      <c r="F525" s="20" t="s">
        <v>329</v>
      </c>
      <c r="G525" s="133" t="s">
        <v>17</v>
      </c>
      <c r="H525" s="18"/>
      <c r="I525" s="142" t="s">
        <v>50</v>
      </c>
      <c r="J525" s="143">
        <v>35937</v>
      </c>
      <c r="K525" s="144">
        <f t="shared" ca="1" si="11"/>
        <v>24</v>
      </c>
      <c r="L525" s="145" t="s">
        <v>19</v>
      </c>
      <c r="M525" s="145" t="s">
        <v>42</v>
      </c>
      <c r="N525" s="148"/>
    </row>
    <row r="526" spans="1:14">
      <c r="A526" s="7">
        <f>ROWS($A$3:A526)</f>
        <v>524</v>
      </c>
      <c r="B526" s="22">
        <f>ROWS($B$409:B526)</f>
        <v>118</v>
      </c>
      <c r="C526" s="133">
        <v>28</v>
      </c>
      <c r="D526" s="845" t="s">
        <v>330</v>
      </c>
      <c r="E526" s="818" t="s">
        <v>331</v>
      </c>
      <c r="F526" s="135" t="s">
        <v>332</v>
      </c>
      <c r="G526" s="133"/>
      <c r="H526" s="133" t="s">
        <v>7</v>
      </c>
      <c r="I526" s="142" t="s">
        <v>23</v>
      </c>
      <c r="J526" s="143">
        <v>23417</v>
      </c>
      <c r="K526" s="144">
        <f t="shared" ca="1" si="11"/>
        <v>58</v>
      </c>
      <c r="L526" s="145" t="s">
        <v>113</v>
      </c>
      <c r="M526" s="145" t="s">
        <v>42</v>
      </c>
      <c r="N526" s="147" t="s">
        <v>2479</v>
      </c>
    </row>
    <row r="527" spans="1:14">
      <c r="A527" s="7">
        <f>ROWS($A$3:A527)</f>
        <v>525</v>
      </c>
      <c r="B527" s="22">
        <f>ROWS($B$409:B527)</f>
        <v>119</v>
      </c>
      <c r="C527" s="133"/>
      <c r="D527" s="134"/>
      <c r="E527" s="818" t="s">
        <v>333</v>
      </c>
      <c r="F527" s="20" t="s">
        <v>334</v>
      </c>
      <c r="G527" s="133" t="s">
        <v>17</v>
      </c>
      <c r="H527" s="18"/>
      <c r="I527" s="142" t="s">
        <v>50</v>
      </c>
      <c r="J527" s="143">
        <v>33506</v>
      </c>
      <c r="K527" s="144">
        <f t="shared" ca="1" si="11"/>
        <v>31</v>
      </c>
      <c r="L527" s="145" t="s">
        <v>24</v>
      </c>
      <c r="M527" s="153" t="s">
        <v>27</v>
      </c>
      <c r="N527" s="148"/>
    </row>
    <row r="528" spans="1:14">
      <c r="A528" s="7">
        <f>ROWS($A$3:A528)</f>
        <v>526</v>
      </c>
      <c r="B528" s="22">
        <f>ROWS($B$409:B528)</f>
        <v>120</v>
      </c>
      <c r="C528" s="133">
        <v>29</v>
      </c>
      <c r="D528" s="845" t="s">
        <v>335</v>
      </c>
      <c r="E528" s="818" t="s">
        <v>336</v>
      </c>
      <c r="F528" s="135" t="s">
        <v>337</v>
      </c>
      <c r="G528" s="133"/>
      <c r="H528" s="133" t="s">
        <v>7</v>
      </c>
      <c r="I528" s="142" t="s">
        <v>338</v>
      </c>
      <c r="J528" s="143">
        <v>17358</v>
      </c>
      <c r="K528" s="144">
        <f t="shared" ca="1" si="11"/>
        <v>75</v>
      </c>
      <c r="L528" s="145" t="s">
        <v>24</v>
      </c>
      <c r="M528" s="146" t="s">
        <v>772</v>
      </c>
      <c r="N528" s="147" t="s">
        <v>2480</v>
      </c>
    </row>
    <row r="529" spans="1:14">
      <c r="A529" s="7">
        <f>ROWS($A$3:A529)</f>
        <v>527</v>
      </c>
      <c r="B529" s="22">
        <f>ROWS($B$409:B529)</f>
        <v>121</v>
      </c>
      <c r="C529" s="133">
        <v>30</v>
      </c>
      <c r="D529" s="845" t="s">
        <v>339</v>
      </c>
      <c r="E529" s="818" t="s">
        <v>340</v>
      </c>
      <c r="F529" s="135" t="s">
        <v>341</v>
      </c>
      <c r="G529" s="133" t="s">
        <v>17</v>
      </c>
      <c r="H529" s="18"/>
      <c r="I529" s="142" t="s">
        <v>23</v>
      </c>
      <c r="J529" s="143">
        <v>28193</v>
      </c>
      <c r="K529" s="144">
        <f t="shared" ca="1" si="11"/>
        <v>45</v>
      </c>
      <c r="L529" s="145" t="s">
        <v>19</v>
      </c>
      <c r="M529" s="145" t="s">
        <v>342</v>
      </c>
      <c r="N529" s="147" t="s">
        <v>2481</v>
      </c>
    </row>
    <row r="530" spans="1:14">
      <c r="A530" s="7">
        <f>ROWS($A$3:A530)</f>
        <v>528</v>
      </c>
      <c r="B530" s="22">
        <f>ROWS($B$409:B530)</f>
        <v>122</v>
      </c>
      <c r="C530" s="133"/>
      <c r="D530" s="134"/>
      <c r="E530" s="818" t="s">
        <v>343</v>
      </c>
      <c r="F530" s="20" t="s">
        <v>344</v>
      </c>
      <c r="G530" s="133"/>
      <c r="H530" s="133" t="s">
        <v>7</v>
      </c>
      <c r="I530" s="142" t="s">
        <v>345</v>
      </c>
      <c r="J530" s="143">
        <v>30444</v>
      </c>
      <c r="K530" s="144">
        <f t="shared" ca="1" si="11"/>
        <v>39</v>
      </c>
      <c r="L530" s="145" t="s">
        <v>19</v>
      </c>
      <c r="M530" s="152" t="s">
        <v>719</v>
      </c>
      <c r="N530" s="148"/>
    </row>
    <row r="531" spans="1:14">
      <c r="A531" s="7">
        <f>ROWS($A$3:A531)</f>
        <v>529</v>
      </c>
      <c r="B531" s="22">
        <f>ROWS($B$409:B531)</f>
        <v>123</v>
      </c>
      <c r="C531" s="133"/>
      <c r="D531" s="134"/>
      <c r="E531" s="818" t="s">
        <v>346</v>
      </c>
      <c r="F531" s="20" t="s">
        <v>347</v>
      </c>
      <c r="G531" s="133" t="s">
        <v>17</v>
      </c>
      <c r="H531" s="18"/>
      <c r="I531" s="142" t="s">
        <v>23</v>
      </c>
      <c r="J531" s="143">
        <v>40104</v>
      </c>
      <c r="K531" s="144">
        <f t="shared" ca="1" si="11"/>
        <v>13</v>
      </c>
      <c r="L531" s="145" t="s">
        <v>38</v>
      </c>
      <c r="M531" s="149" t="s">
        <v>751</v>
      </c>
      <c r="N531" s="148"/>
    </row>
    <row r="532" spans="1:14">
      <c r="A532" s="7">
        <f>ROWS($A$3:A532)</f>
        <v>530</v>
      </c>
      <c r="B532" s="22">
        <f>ROWS($B$409:B532)</f>
        <v>124</v>
      </c>
      <c r="C532" s="133"/>
      <c r="D532" s="134"/>
      <c r="E532" s="818" t="s">
        <v>348</v>
      </c>
      <c r="F532" s="20" t="s">
        <v>349</v>
      </c>
      <c r="G532" s="133" t="s">
        <v>17</v>
      </c>
      <c r="H532" s="18"/>
      <c r="I532" s="142" t="s">
        <v>23</v>
      </c>
      <c r="J532" s="143">
        <v>40553</v>
      </c>
      <c r="K532" s="144">
        <f t="shared" ca="1" si="11"/>
        <v>11</v>
      </c>
      <c r="L532" s="145" t="s">
        <v>38</v>
      </c>
      <c r="M532" s="149" t="s">
        <v>751</v>
      </c>
      <c r="N532" s="148"/>
    </row>
    <row r="533" spans="1:14">
      <c r="A533" s="7">
        <f>ROWS($A$3:A533)</f>
        <v>531</v>
      </c>
      <c r="B533" s="22">
        <f>ROWS($B$409:B533)</f>
        <v>125</v>
      </c>
      <c r="C533" s="133"/>
      <c r="D533" s="134"/>
      <c r="E533" s="818" t="s">
        <v>2537</v>
      </c>
      <c r="F533" s="20" t="s">
        <v>351</v>
      </c>
      <c r="G533" s="133" t="s">
        <v>17</v>
      </c>
      <c r="H533" s="18"/>
      <c r="I533" s="142" t="s">
        <v>23</v>
      </c>
      <c r="J533" s="143">
        <v>41056</v>
      </c>
      <c r="K533" s="144">
        <f t="shared" ca="1" si="11"/>
        <v>10</v>
      </c>
      <c r="L533" s="145" t="s">
        <v>38</v>
      </c>
      <c r="M533" s="149" t="s">
        <v>751</v>
      </c>
      <c r="N533" s="148"/>
    </row>
    <row r="534" spans="1:14">
      <c r="A534" s="7">
        <f>ROWS($A$3:A534)</f>
        <v>532</v>
      </c>
      <c r="B534" s="22">
        <f>ROWS($B$409:B534)</f>
        <v>126</v>
      </c>
      <c r="C534" s="133"/>
      <c r="D534" s="134"/>
      <c r="E534" s="818" t="s">
        <v>352</v>
      </c>
      <c r="F534" s="20" t="s">
        <v>353</v>
      </c>
      <c r="G534" s="133" t="s">
        <v>17</v>
      </c>
      <c r="H534" s="18"/>
      <c r="I534" s="142" t="s">
        <v>354</v>
      </c>
      <c r="J534" s="143">
        <v>42488</v>
      </c>
      <c r="K534" s="144">
        <f t="shared" ca="1" si="11"/>
        <v>6</v>
      </c>
      <c r="L534" s="145" t="s">
        <v>51</v>
      </c>
      <c r="M534" s="153" t="s">
        <v>798</v>
      </c>
      <c r="N534" s="148"/>
    </row>
    <row r="535" spans="1:14">
      <c r="A535" s="7">
        <f>ROWS($A$3:A535)</f>
        <v>533</v>
      </c>
      <c r="B535" s="22">
        <f>ROWS($B$409:B535)</f>
        <v>127</v>
      </c>
      <c r="C535" s="133"/>
      <c r="D535" s="134"/>
      <c r="E535" s="818" t="s">
        <v>355</v>
      </c>
      <c r="F535" s="20" t="s">
        <v>356</v>
      </c>
      <c r="G535" s="133"/>
      <c r="H535" s="133" t="s">
        <v>7</v>
      </c>
      <c r="I535" s="142" t="s">
        <v>23</v>
      </c>
      <c r="J535" s="143">
        <v>43714</v>
      </c>
      <c r="K535" s="144">
        <f t="shared" ca="1" si="11"/>
        <v>3</v>
      </c>
      <c r="L535" s="145" t="s">
        <v>51</v>
      </c>
      <c r="M535" s="153" t="s">
        <v>798</v>
      </c>
      <c r="N535" s="148"/>
    </row>
    <row r="536" spans="1:14">
      <c r="A536" s="7">
        <f>ROWS($A$3:A536)</f>
        <v>534</v>
      </c>
      <c r="B536" s="22">
        <f>ROWS($B$409:B536)</f>
        <v>128</v>
      </c>
      <c r="C536" s="133">
        <v>31</v>
      </c>
      <c r="D536" s="845" t="s">
        <v>357</v>
      </c>
      <c r="E536" s="158" t="s">
        <v>358</v>
      </c>
      <c r="F536" s="135" t="s">
        <v>359</v>
      </c>
      <c r="G536" s="133"/>
      <c r="H536" s="133" t="s">
        <v>7</v>
      </c>
      <c r="I536" s="142" t="s">
        <v>129</v>
      </c>
      <c r="J536" s="143">
        <v>13864</v>
      </c>
      <c r="K536" s="144">
        <f t="shared" ca="1" si="11"/>
        <v>84</v>
      </c>
      <c r="L536" s="145" t="s">
        <v>113</v>
      </c>
      <c r="M536" s="146" t="s">
        <v>772</v>
      </c>
      <c r="N536" s="154" t="s">
        <v>1184</v>
      </c>
    </row>
    <row r="537" spans="1:14">
      <c r="A537" s="7">
        <f>ROWS($A$3:A537)</f>
        <v>535</v>
      </c>
      <c r="B537" s="22">
        <f>ROWS($B$409:B537)</f>
        <v>129</v>
      </c>
      <c r="C537" s="133">
        <v>32</v>
      </c>
      <c r="D537" s="845" t="s">
        <v>361</v>
      </c>
      <c r="E537" s="818" t="s">
        <v>362</v>
      </c>
      <c r="F537" s="135" t="s">
        <v>363</v>
      </c>
      <c r="G537" s="133"/>
      <c r="H537" s="133" t="s">
        <v>7</v>
      </c>
      <c r="I537" s="142" t="s">
        <v>129</v>
      </c>
      <c r="J537" s="143">
        <v>29900</v>
      </c>
      <c r="K537" s="144">
        <f t="shared" ca="1" si="11"/>
        <v>41</v>
      </c>
      <c r="L537" s="145" t="s">
        <v>19</v>
      </c>
      <c r="M537" s="145" t="s">
        <v>42</v>
      </c>
      <c r="N537" s="147" t="s">
        <v>2482</v>
      </c>
    </row>
    <row r="538" spans="1:14">
      <c r="A538" s="7">
        <f>ROWS($A$3:A538)</f>
        <v>536</v>
      </c>
      <c r="B538" s="22">
        <f>ROWS($B$409:B538)</f>
        <v>130</v>
      </c>
      <c r="C538" s="133"/>
      <c r="D538" s="134"/>
      <c r="E538" s="818" t="s">
        <v>364</v>
      </c>
      <c r="F538" s="20" t="s">
        <v>365</v>
      </c>
      <c r="G538" s="133" t="s">
        <v>17</v>
      </c>
      <c r="H538" s="18"/>
      <c r="I538" s="142" t="s">
        <v>50</v>
      </c>
      <c r="J538" s="143">
        <v>39997</v>
      </c>
      <c r="K538" s="144">
        <f t="shared" ca="1" si="11"/>
        <v>13</v>
      </c>
      <c r="L538" s="145" t="s">
        <v>38</v>
      </c>
      <c r="M538" s="153" t="s">
        <v>798</v>
      </c>
      <c r="N538" s="148"/>
    </row>
    <row r="539" spans="1:14">
      <c r="A539" s="7">
        <f>ROWS($A$3:A539)</f>
        <v>537</v>
      </c>
      <c r="B539" s="22">
        <f>ROWS($B$409:B539)</f>
        <v>131</v>
      </c>
      <c r="C539" s="133"/>
      <c r="D539" s="134"/>
      <c r="E539" s="818" t="s">
        <v>366</v>
      </c>
      <c r="F539" s="20" t="s">
        <v>367</v>
      </c>
      <c r="G539" s="133"/>
      <c r="H539" s="133" t="s">
        <v>7</v>
      </c>
      <c r="I539" s="142" t="s">
        <v>50</v>
      </c>
      <c r="J539" s="143">
        <v>41372</v>
      </c>
      <c r="K539" s="144">
        <f t="shared" ca="1" si="11"/>
        <v>9</v>
      </c>
      <c r="L539" s="145" t="s">
        <v>38</v>
      </c>
      <c r="M539" s="153" t="s">
        <v>798</v>
      </c>
      <c r="N539" s="148"/>
    </row>
    <row r="540" spans="1:14">
      <c r="A540" s="7">
        <f>ROWS($A$3:A540)</f>
        <v>538</v>
      </c>
      <c r="B540" s="22">
        <f>ROWS($B$409:B540)</f>
        <v>132</v>
      </c>
      <c r="C540" s="133">
        <v>33</v>
      </c>
      <c r="D540" s="845" t="s">
        <v>368</v>
      </c>
      <c r="E540" s="818" t="s">
        <v>369</v>
      </c>
      <c r="F540" s="135" t="s">
        <v>370</v>
      </c>
      <c r="G540" s="133"/>
      <c r="H540" s="133" t="s">
        <v>7</v>
      </c>
      <c r="I540" s="142" t="s">
        <v>371</v>
      </c>
      <c r="J540" s="143">
        <v>23623</v>
      </c>
      <c r="K540" s="144">
        <f t="shared" ca="1" si="11"/>
        <v>58</v>
      </c>
      <c r="L540" s="145" t="s">
        <v>19</v>
      </c>
      <c r="M540" s="146" t="s">
        <v>772</v>
      </c>
      <c r="N540" s="154"/>
    </row>
    <row r="541" spans="1:14">
      <c r="A541" s="7">
        <f>ROWS($A$3:A541)</f>
        <v>539</v>
      </c>
      <c r="B541" s="22">
        <f>ROWS($B$409:B541)</f>
        <v>133</v>
      </c>
      <c r="C541" s="133"/>
      <c r="D541" s="134"/>
      <c r="E541" s="818" t="s">
        <v>374</v>
      </c>
      <c r="F541" s="20" t="s">
        <v>375</v>
      </c>
      <c r="G541" s="133"/>
      <c r="H541" s="133" t="s">
        <v>7</v>
      </c>
      <c r="I541" s="142" t="s">
        <v>23</v>
      </c>
      <c r="J541" s="143">
        <v>35670</v>
      </c>
      <c r="K541" s="144">
        <f t="shared" ca="1" si="11"/>
        <v>25</v>
      </c>
      <c r="L541" s="145" t="s">
        <v>98</v>
      </c>
      <c r="M541" s="145" t="s">
        <v>74</v>
      </c>
      <c r="N541" s="148"/>
    </row>
    <row r="542" spans="1:14">
      <c r="A542" s="7">
        <f>ROWS($A$3:A542)</f>
        <v>540</v>
      </c>
      <c r="B542" s="22">
        <f>ROWS($B$409:B542)</f>
        <v>134</v>
      </c>
      <c r="C542" s="133">
        <v>34</v>
      </c>
      <c r="D542" s="845" t="s">
        <v>376</v>
      </c>
      <c r="E542" s="818" t="s">
        <v>377</v>
      </c>
      <c r="F542" s="135" t="s">
        <v>378</v>
      </c>
      <c r="G542" s="133" t="s">
        <v>17</v>
      </c>
      <c r="H542" s="18"/>
      <c r="I542" s="142" t="s">
        <v>23</v>
      </c>
      <c r="J542" s="143">
        <v>33193</v>
      </c>
      <c r="K542" s="144">
        <f t="shared" ca="1" si="11"/>
        <v>32</v>
      </c>
      <c r="L542" s="145" t="s">
        <v>19</v>
      </c>
      <c r="M542" s="145" t="s">
        <v>42</v>
      </c>
      <c r="N542" s="154"/>
    </row>
    <row r="543" spans="1:14">
      <c r="A543" s="7">
        <f>ROWS($A$3:A543)</f>
        <v>541</v>
      </c>
      <c r="B543" s="22">
        <f>ROWS($B$409:B543)</f>
        <v>135</v>
      </c>
      <c r="C543" s="133"/>
      <c r="D543" s="134"/>
      <c r="E543" s="818" t="s">
        <v>379</v>
      </c>
      <c r="F543" s="20" t="s">
        <v>380</v>
      </c>
      <c r="G543" s="133"/>
      <c r="H543" s="133" t="s">
        <v>7</v>
      </c>
      <c r="I543" s="142" t="s">
        <v>381</v>
      </c>
      <c r="J543" s="143">
        <v>32796</v>
      </c>
      <c r="K543" s="144">
        <f t="shared" ca="1" si="11"/>
        <v>33</v>
      </c>
      <c r="L543" s="145" t="s">
        <v>82</v>
      </c>
      <c r="M543" s="152" t="s">
        <v>719</v>
      </c>
      <c r="N543" s="148"/>
    </row>
    <row r="544" spans="1:14">
      <c r="A544" s="7">
        <f>ROWS($A$3:A544)</f>
        <v>542</v>
      </c>
      <c r="B544" s="22">
        <f>ROWS($B$409:B544)</f>
        <v>136</v>
      </c>
      <c r="C544" s="133"/>
      <c r="D544" s="134"/>
      <c r="E544" s="818" t="s">
        <v>382</v>
      </c>
      <c r="F544" s="20" t="s">
        <v>383</v>
      </c>
      <c r="G544" s="133" t="s">
        <v>17</v>
      </c>
      <c r="H544" s="18"/>
      <c r="I544" s="142" t="s">
        <v>381</v>
      </c>
      <c r="J544" s="143">
        <v>41935</v>
      </c>
      <c r="K544" s="144">
        <f t="shared" ca="1" si="11"/>
        <v>8</v>
      </c>
      <c r="L544" s="145" t="s">
        <v>51</v>
      </c>
      <c r="M544" s="153" t="s">
        <v>798</v>
      </c>
      <c r="N544" s="148"/>
    </row>
    <row r="545" spans="1:14">
      <c r="A545" s="7">
        <f>ROWS($A$3:A545)</f>
        <v>543</v>
      </c>
      <c r="B545" s="22">
        <f>ROWS($B$409:B545)</f>
        <v>137</v>
      </c>
      <c r="C545" s="133"/>
      <c r="D545" s="134"/>
      <c r="E545" s="818" t="s">
        <v>384</v>
      </c>
      <c r="F545" s="20" t="s">
        <v>385</v>
      </c>
      <c r="G545" s="133"/>
      <c r="H545" s="133" t="s">
        <v>7</v>
      </c>
      <c r="I545" s="142" t="s">
        <v>381</v>
      </c>
      <c r="J545" s="143">
        <v>42832</v>
      </c>
      <c r="K545" s="144">
        <f t="shared" ca="1" si="11"/>
        <v>5</v>
      </c>
      <c r="L545" s="145" t="s">
        <v>51</v>
      </c>
      <c r="M545" s="153" t="s">
        <v>798</v>
      </c>
      <c r="N545" s="148"/>
    </row>
    <row r="546" spans="1:14">
      <c r="A546" s="7">
        <f>ROWS($A$3:A546)</f>
        <v>544</v>
      </c>
      <c r="B546" s="22">
        <f>ROWS($B$409:B546)</f>
        <v>138</v>
      </c>
      <c r="C546" s="133">
        <v>35</v>
      </c>
      <c r="D546" s="845" t="s">
        <v>386</v>
      </c>
      <c r="E546" s="818" t="s">
        <v>387</v>
      </c>
      <c r="F546" s="135" t="s">
        <v>388</v>
      </c>
      <c r="G546" s="133" t="s">
        <v>17</v>
      </c>
      <c r="H546" s="18"/>
      <c r="I546" s="142" t="s">
        <v>23</v>
      </c>
      <c r="J546" s="143">
        <v>29340</v>
      </c>
      <c r="K546" s="144">
        <f t="shared" ca="1" si="11"/>
        <v>42</v>
      </c>
      <c r="L546" s="145" t="s">
        <v>19</v>
      </c>
      <c r="M546" s="145" t="s">
        <v>42</v>
      </c>
      <c r="N546" s="147" t="s">
        <v>2483</v>
      </c>
    </row>
    <row r="547" spans="1:14">
      <c r="A547" s="7">
        <f>ROWS($A$3:A547)</f>
        <v>545</v>
      </c>
      <c r="B547" s="22">
        <f>ROWS($B$409:B547)</f>
        <v>139</v>
      </c>
      <c r="C547" s="133"/>
      <c r="D547" s="134"/>
      <c r="E547" s="818" t="s">
        <v>389</v>
      </c>
      <c r="F547" s="20" t="s">
        <v>390</v>
      </c>
      <c r="G547" s="133"/>
      <c r="H547" s="133" t="s">
        <v>7</v>
      </c>
      <c r="I547" s="142" t="s">
        <v>269</v>
      </c>
      <c r="J547" s="143">
        <v>30271</v>
      </c>
      <c r="K547" s="144">
        <f t="shared" ca="1" si="11"/>
        <v>40</v>
      </c>
      <c r="L547" s="145" t="s">
        <v>19</v>
      </c>
      <c r="M547" s="145" t="s">
        <v>42</v>
      </c>
      <c r="N547" s="148"/>
    </row>
    <row r="548" spans="1:14">
      <c r="A548" s="7">
        <f>ROWS($A$3:A548)</f>
        <v>546</v>
      </c>
      <c r="B548" s="22">
        <f>ROWS($B$409:B548)</f>
        <v>140</v>
      </c>
      <c r="C548" s="133"/>
      <c r="D548" s="134"/>
      <c r="E548" s="818" t="s">
        <v>391</v>
      </c>
      <c r="F548" s="20" t="s">
        <v>392</v>
      </c>
      <c r="G548" s="133" t="s">
        <v>17</v>
      </c>
      <c r="H548" s="18"/>
      <c r="I548" s="142" t="s">
        <v>393</v>
      </c>
      <c r="J548" s="143">
        <v>39773</v>
      </c>
      <c r="K548" s="144">
        <f t="shared" ca="1" si="11"/>
        <v>14</v>
      </c>
      <c r="L548" s="145" t="s">
        <v>24</v>
      </c>
      <c r="M548" s="149" t="s">
        <v>751</v>
      </c>
      <c r="N548" s="148"/>
    </row>
    <row r="549" spans="1:14">
      <c r="A549" s="7">
        <f>ROWS($A$3:A549)</f>
        <v>547</v>
      </c>
      <c r="B549" s="22">
        <f>ROWS($B$409:B549)</f>
        <v>141</v>
      </c>
      <c r="C549" s="133"/>
      <c r="D549" s="134"/>
      <c r="E549" s="818" t="s">
        <v>394</v>
      </c>
      <c r="F549" s="20" t="s">
        <v>395</v>
      </c>
      <c r="G549" s="133" t="s">
        <v>17</v>
      </c>
      <c r="H549" s="18"/>
      <c r="I549" s="142" t="s">
        <v>23</v>
      </c>
      <c r="J549" s="143">
        <v>40094</v>
      </c>
      <c r="K549" s="144">
        <f t="shared" ca="1" si="11"/>
        <v>13</v>
      </c>
      <c r="L549" s="145" t="s">
        <v>38</v>
      </c>
      <c r="M549" s="149" t="s">
        <v>751</v>
      </c>
      <c r="N549" s="148"/>
    </row>
    <row r="550" spans="1:14">
      <c r="A550" s="7">
        <f>ROWS($A$3:A550)</f>
        <v>548</v>
      </c>
      <c r="B550" s="22">
        <f>ROWS($B$409:B550)</f>
        <v>142</v>
      </c>
      <c r="C550" s="133"/>
      <c r="D550" s="134"/>
      <c r="E550" s="818" t="s">
        <v>396</v>
      </c>
      <c r="F550" s="24" t="s">
        <v>2484</v>
      </c>
      <c r="G550" s="133"/>
      <c r="H550" s="133" t="s">
        <v>7</v>
      </c>
      <c r="I550" s="142" t="s">
        <v>23</v>
      </c>
      <c r="J550" s="143">
        <v>40836</v>
      </c>
      <c r="K550" s="144">
        <f t="shared" ca="1" si="11"/>
        <v>11</v>
      </c>
      <c r="L550" s="145" t="s">
        <v>38</v>
      </c>
      <c r="M550" s="149" t="s">
        <v>751</v>
      </c>
      <c r="N550" s="148"/>
    </row>
    <row r="551" spans="1:14">
      <c r="A551" s="7">
        <f>ROWS($A$3:A551)</f>
        <v>549</v>
      </c>
      <c r="B551" s="22">
        <f>ROWS($B$409:B551)</f>
        <v>143</v>
      </c>
      <c r="C551" s="133"/>
      <c r="D551" s="134"/>
      <c r="E551" s="818" t="s">
        <v>398</v>
      </c>
      <c r="F551" s="20" t="s">
        <v>399</v>
      </c>
      <c r="G551" s="133" t="s">
        <v>17</v>
      </c>
      <c r="H551" s="18"/>
      <c r="I551" s="142" t="s">
        <v>50</v>
      </c>
      <c r="J551" s="143">
        <v>42478</v>
      </c>
      <c r="K551" s="144">
        <f t="shared" ca="1" si="11"/>
        <v>6</v>
      </c>
      <c r="L551" s="145" t="s">
        <v>51</v>
      </c>
      <c r="M551" s="153" t="s">
        <v>798</v>
      </c>
      <c r="N551" s="148"/>
    </row>
    <row r="552" spans="1:14">
      <c r="A552" s="7">
        <f>ROWS($A$3:A552)</f>
        <v>550</v>
      </c>
      <c r="B552" s="22">
        <f>ROWS($B$409:B552)</f>
        <v>144</v>
      </c>
      <c r="C552" s="133">
        <v>36</v>
      </c>
      <c r="D552" s="845" t="s">
        <v>400</v>
      </c>
      <c r="E552" s="818" t="s">
        <v>401</v>
      </c>
      <c r="F552" s="135" t="s">
        <v>402</v>
      </c>
      <c r="G552" s="133" t="s">
        <v>17</v>
      </c>
      <c r="H552" s="18"/>
      <c r="I552" s="142" t="s">
        <v>23</v>
      </c>
      <c r="J552" s="143">
        <v>28431</v>
      </c>
      <c r="K552" s="144">
        <f t="shared" ca="1" si="11"/>
        <v>45</v>
      </c>
      <c r="L552" s="145" t="s">
        <v>19</v>
      </c>
      <c r="M552" s="145" t="s">
        <v>42</v>
      </c>
      <c r="N552" s="154" t="s">
        <v>1184</v>
      </c>
    </row>
    <row r="553" spans="1:14">
      <c r="A553" s="7">
        <f>ROWS($A$3:A553)</f>
        <v>551</v>
      </c>
      <c r="B553" s="22">
        <f>ROWS($B$409:B553)</f>
        <v>145</v>
      </c>
      <c r="C553" s="133"/>
      <c r="D553" s="134"/>
      <c r="E553" s="818" t="s">
        <v>403</v>
      </c>
      <c r="F553" s="20" t="s">
        <v>404</v>
      </c>
      <c r="G553" s="133"/>
      <c r="H553" s="133" t="s">
        <v>7</v>
      </c>
      <c r="I553" s="142" t="s">
        <v>191</v>
      </c>
      <c r="J553" s="143">
        <v>31540</v>
      </c>
      <c r="K553" s="144">
        <f t="shared" ca="1" si="11"/>
        <v>36</v>
      </c>
      <c r="L553" s="145" t="s">
        <v>19</v>
      </c>
      <c r="M553" s="152" t="s">
        <v>719</v>
      </c>
      <c r="N553" s="148"/>
    </row>
    <row r="554" spans="1:14">
      <c r="A554" s="7">
        <f>ROWS($A$3:A554)</f>
        <v>552</v>
      </c>
      <c r="B554" s="22">
        <f>ROWS($B$409:B554)</f>
        <v>146</v>
      </c>
      <c r="C554" s="133"/>
      <c r="D554" s="134"/>
      <c r="E554" s="818" t="s">
        <v>405</v>
      </c>
      <c r="F554" s="20" t="s">
        <v>406</v>
      </c>
      <c r="G554" s="133" t="s">
        <v>17</v>
      </c>
      <c r="H554" s="18"/>
      <c r="I554" s="142" t="s">
        <v>269</v>
      </c>
      <c r="J554" s="143">
        <v>43423</v>
      </c>
      <c r="K554" s="144">
        <f t="shared" ca="1" si="11"/>
        <v>4</v>
      </c>
      <c r="L554" s="145" t="s">
        <v>51</v>
      </c>
      <c r="M554" s="153" t="s">
        <v>798</v>
      </c>
      <c r="N554" s="148"/>
    </row>
    <row r="555" spans="1:14">
      <c r="A555" s="7">
        <f>ROWS($A$3:A555)</f>
        <v>553</v>
      </c>
      <c r="B555" s="22">
        <f>ROWS($B$409:B555)</f>
        <v>147</v>
      </c>
      <c r="C555" s="133"/>
      <c r="D555" s="134"/>
      <c r="E555" s="159" t="s">
        <v>407</v>
      </c>
      <c r="F555" s="20" t="s">
        <v>408</v>
      </c>
      <c r="G555" s="133" t="s">
        <v>17</v>
      </c>
      <c r="H555" s="18"/>
      <c r="I555" s="142" t="s">
        <v>50</v>
      </c>
      <c r="J555" s="143">
        <v>44564</v>
      </c>
      <c r="K555" s="144">
        <f t="shared" ca="1" si="11"/>
        <v>0</v>
      </c>
      <c r="L555" s="145" t="s">
        <v>51</v>
      </c>
      <c r="M555" s="153" t="s">
        <v>798</v>
      </c>
      <c r="N555" s="147" t="s">
        <v>2485</v>
      </c>
    </row>
    <row r="556" spans="1:14">
      <c r="A556" s="7">
        <f>ROWS($A$3:A556)</f>
        <v>554</v>
      </c>
      <c r="B556" s="22">
        <f>ROWS($B$409:B556)</f>
        <v>148</v>
      </c>
      <c r="C556" s="133">
        <v>37</v>
      </c>
      <c r="D556" s="845" t="s">
        <v>409</v>
      </c>
      <c r="E556" s="818" t="s">
        <v>410</v>
      </c>
      <c r="F556" s="135" t="s">
        <v>411</v>
      </c>
      <c r="G556" s="133"/>
      <c r="H556" s="133" t="s">
        <v>7</v>
      </c>
      <c r="I556" s="142" t="s">
        <v>412</v>
      </c>
      <c r="J556" s="143">
        <v>15478</v>
      </c>
      <c r="K556" s="144">
        <f t="shared" ca="1" si="11"/>
        <v>80</v>
      </c>
      <c r="L556" s="145" t="s">
        <v>113</v>
      </c>
      <c r="M556" s="146" t="s">
        <v>772</v>
      </c>
      <c r="N556" s="147" t="s">
        <v>2485</v>
      </c>
    </row>
    <row r="557" spans="1:14">
      <c r="A557" s="7">
        <f>ROWS($A$3:A557)</f>
        <v>555</v>
      </c>
      <c r="B557" s="22">
        <f>ROWS($B$409:B557)</f>
        <v>149</v>
      </c>
      <c r="C557" s="133">
        <v>38</v>
      </c>
      <c r="D557" s="845" t="s">
        <v>413</v>
      </c>
      <c r="E557" s="818" t="s">
        <v>414</v>
      </c>
      <c r="F557" s="135" t="s">
        <v>415</v>
      </c>
      <c r="G557" s="133" t="s">
        <v>17</v>
      </c>
      <c r="H557" s="18"/>
      <c r="I557" s="142" t="s">
        <v>23</v>
      </c>
      <c r="J557" s="143">
        <v>26703</v>
      </c>
      <c r="K557" s="144">
        <f t="shared" ca="1" si="11"/>
        <v>49</v>
      </c>
      <c r="L557" s="145" t="s">
        <v>19</v>
      </c>
      <c r="M557" s="146" t="s">
        <v>772</v>
      </c>
      <c r="N557" s="148"/>
    </row>
    <row r="558" spans="1:14">
      <c r="A558" s="7">
        <f>ROWS($A$3:A558)</f>
        <v>556</v>
      </c>
      <c r="B558" s="22">
        <f>ROWS($B$409:B558)</f>
        <v>150</v>
      </c>
      <c r="C558" s="133"/>
      <c r="D558" s="134"/>
      <c r="E558" s="818" t="s">
        <v>416</v>
      </c>
      <c r="F558" s="20" t="s">
        <v>417</v>
      </c>
      <c r="G558" s="133"/>
      <c r="H558" s="133" t="s">
        <v>7</v>
      </c>
      <c r="I558" s="142" t="s">
        <v>418</v>
      </c>
      <c r="J558" s="143">
        <v>28562</v>
      </c>
      <c r="K558" s="144">
        <f t="shared" ca="1" si="11"/>
        <v>44</v>
      </c>
      <c r="L558" s="145" t="s">
        <v>19</v>
      </c>
      <c r="M558" s="145" t="s">
        <v>342</v>
      </c>
      <c r="N558" s="148"/>
    </row>
    <row r="559" spans="1:14">
      <c r="A559" s="7">
        <f>ROWS($A$3:A559)</f>
        <v>557</v>
      </c>
      <c r="B559" s="22">
        <f>ROWS($B$409:B559)</f>
        <v>151</v>
      </c>
      <c r="C559" s="133"/>
      <c r="D559" s="134"/>
      <c r="E559" s="818" t="s">
        <v>419</v>
      </c>
      <c r="F559" s="20" t="s">
        <v>420</v>
      </c>
      <c r="G559" s="133" t="s">
        <v>17</v>
      </c>
      <c r="H559" s="18"/>
      <c r="I559" s="142" t="s">
        <v>23</v>
      </c>
      <c r="J559" s="143">
        <v>38846</v>
      </c>
      <c r="K559" s="144">
        <f t="shared" ca="1" si="11"/>
        <v>16</v>
      </c>
      <c r="L559" s="145" t="s">
        <v>24</v>
      </c>
      <c r="M559" s="149" t="s">
        <v>751</v>
      </c>
      <c r="N559" s="148"/>
    </row>
    <row r="560" spans="1:14">
      <c r="A560" s="7">
        <f>ROWS($A$3:A560)</f>
        <v>558</v>
      </c>
      <c r="B560" s="22">
        <f>ROWS($B$409:B560)</f>
        <v>152</v>
      </c>
      <c r="C560" s="133"/>
      <c r="D560" s="134"/>
      <c r="E560" s="818" t="s">
        <v>421</v>
      </c>
      <c r="F560" s="20" t="s">
        <v>290</v>
      </c>
      <c r="G560" s="133"/>
      <c r="H560" s="133" t="s">
        <v>7</v>
      </c>
      <c r="I560" s="142" t="s">
        <v>23</v>
      </c>
      <c r="J560" s="143">
        <v>39443</v>
      </c>
      <c r="K560" s="144">
        <f t="shared" ca="1" si="11"/>
        <v>14</v>
      </c>
      <c r="L560" s="145" t="s">
        <v>24</v>
      </c>
      <c r="M560" s="149" t="s">
        <v>751</v>
      </c>
      <c r="N560" s="148"/>
    </row>
    <row r="561" spans="1:14">
      <c r="A561" s="7">
        <f>ROWS($A$3:A561)</f>
        <v>559</v>
      </c>
      <c r="B561" s="22">
        <f>ROWS($B$409:B561)</f>
        <v>153</v>
      </c>
      <c r="C561" s="133"/>
      <c r="D561" s="134"/>
      <c r="E561" s="818" t="s">
        <v>422</v>
      </c>
      <c r="F561" s="20" t="s">
        <v>423</v>
      </c>
      <c r="G561" s="133"/>
      <c r="H561" s="133" t="s">
        <v>7</v>
      </c>
      <c r="I561" s="142" t="s">
        <v>23</v>
      </c>
      <c r="J561" s="143">
        <v>40540</v>
      </c>
      <c r="K561" s="144">
        <f t="shared" ca="1" si="11"/>
        <v>11</v>
      </c>
      <c r="L561" s="145" t="s">
        <v>38</v>
      </c>
      <c r="M561" s="149" t="s">
        <v>751</v>
      </c>
      <c r="N561" s="148"/>
    </row>
    <row r="562" spans="1:14">
      <c r="A562" s="7">
        <f>ROWS($A$3:A562)</f>
        <v>560</v>
      </c>
      <c r="B562" s="22">
        <f>ROWS($B$409:B562)</f>
        <v>154</v>
      </c>
      <c r="C562" s="133"/>
      <c r="D562" s="134"/>
      <c r="E562" s="818" t="s">
        <v>424</v>
      </c>
      <c r="F562" s="20" t="s">
        <v>425</v>
      </c>
      <c r="G562" s="133" t="s">
        <v>17</v>
      </c>
      <c r="H562" s="18"/>
      <c r="I562" s="142" t="s">
        <v>23</v>
      </c>
      <c r="J562" s="143">
        <v>41317</v>
      </c>
      <c r="K562" s="144">
        <f t="shared" ca="1" si="11"/>
        <v>9</v>
      </c>
      <c r="L562" s="145" t="s">
        <v>38</v>
      </c>
      <c r="M562" s="149" t="s">
        <v>751</v>
      </c>
      <c r="N562" s="154"/>
    </row>
    <row r="563" spans="1:14">
      <c r="A563" s="7">
        <f>ROWS($A$3:A563)</f>
        <v>561</v>
      </c>
      <c r="B563" s="22">
        <f>ROWS($B$409:B563)</f>
        <v>155</v>
      </c>
      <c r="C563" s="133">
        <v>39</v>
      </c>
      <c r="D563" s="845" t="s">
        <v>426</v>
      </c>
      <c r="E563" s="818" t="s">
        <v>427</v>
      </c>
      <c r="F563" s="135" t="s">
        <v>428</v>
      </c>
      <c r="G563" s="133"/>
      <c r="H563" s="133" t="s">
        <v>7</v>
      </c>
      <c r="I563" s="142" t="s">
        <v>23</v>
      </c>
      <c r="J563" s="143">
        <v>27063</v>
      </c>
      <c r="K563" s="144">
        <f t="shared" ca="1" si="11"/>
        <v>48</v>
      </c>
      <c r="L563" s="145" t="s">
        <v>19</v>
      </c>
      <c r="M563" s="145" t="s">
        <v>429</v>
      </c>
      <c r="N563" s="148"/>
    </row>
    <row r="564" spans="1:14">
      <c r="A564" s="7">
        <f>ROWS($A$3:A564)</f>
        <v>562</v>
      </c>
      <c r="B564" s="22">
        <f>ROWS($B$409:B564)</f>
        <v>156</v>
      </c>
      <c r="C564" s="133"/>
      <c r="D564" s="134"/>
      <c r="E564" s="818" t="s">
        <v>430</v>
      </c>
      <c r="F564" s="20" t="s">
        <v>431</v>
      </c>
      <c r="G564" s="133"/>
      <c r="H564" s="133" t="s">
        <v>7</v>
      </c>
      <c r="I564" s="142" t="s">
        <v>50</v>
      </c>
      <c r="J564" s="143">
        <v>40589</v>
      </c>
      <c r="K564" s="144">
        <f t="shared" ca="1" si="11"/>
        <v>11</v>
      </c>
      <c r="L564" s="145" t="s">
        <v>38</v>
      </c>
      <c r="M564" s="149" t="s">
        <v>751</v>
      </c>
      <c r="N564" s="147" t="s">
        <v>2486</v>
      </c>
    </row>
    <row r="565" spans="1:14">
      <c r="A565" s="7">
        <f>ROWS($A$3:A565)</f>
        <v>563</v>
      </c>
      <c r="B565" s="22">
        <f>ROWS($B$409:B565)</f>
        <v>157</v>
      </c>
      <c r="C565" s="133">
        <v>40</v>
      </c>
      <c r="D565" s="845" t="s">
        <v>432</v>
      </c>
      <c r="E565" s="818" t="s">
        <v>433</v>
      </c>
      <c r="F565" s="135" t="s">
        <v>434</v>
      </c>
      <c r="G565" s="133" t="s">
        <v>17</v>
      </c>
      <c r="H565" s="18"/>
      <c r="I565" s="142" t="s">
        <v>23</v>
      </c>
      <c r="J565" s="143">
        <v>19977</v>
      </c>
      <c r="K565" s="144">
        <f t="shared" ca="1" si="11"/>
        <v>68</v>
      </c>
      <c r="L565" s="145" t="s">
        <v>24</v>
      </c>
      <c r="M565" s="145" t="s">
        <v>42</v>
      </c>
      <c r="N565" s="148"/>
    </row>
    <row r="566" spans="1:14">
      <c r="A566" s="7">
        <f>ROWS($A$3:A566)</f>
        <v>564</v>
      </c>
      <c r="B566" s="22">
        <f>ROWS($B$409:B566)</f>
        <v>158</v>
      </c>
      <c r="C566" s="133"/>
      <c r="D566" s="134"/>
      <c r="E566" s="818" t="s">
        <v>435</v>
      </c>
      <c r="F566" s="20" t="s">
        <v>436</v>
      </c>
      <c r="G566" s="133"/>
      <c r="H566" s="133" t="s">
        <v>7</v>
      </c>
      <c r="I566" s="142" t="s">
        <v>437</v>
      </c>
      <c r="J566" s="143">
        <v>21638</v>
      </c>
      <c r="K566" s="144">
        <f t="shared" ca="1" si="11"/>
        <v>63</v>
      </c>
      <c r="L566" s="145" t="s">
        <v>24</v>
      </c>
      <c r="M566" s="145" t="s">
        <v>42</v>
      </c>
      <c r="N566" s="148"/>
    </row>
    <row r="567" spans="1:14">
      <c r="A567" s="7">
        <f>ROWS($A$3:A567)</f>
        <v>565</v>
      </c>
      <c r="B567" s="22">
        <f>ROWS($B$409:B567)</f>
        <v>159</v>
      </c>
      <c r="C567" s="133"/>
      <c r="D567" s="134"/>
      <c r="E567" s="818" t="s">
        <v>442</v>
      </c>
      <c r="F567" s="20" t="s">
        <v>443</v>
      </c>
      <c r="G567" s="133" t="s">
        <v>17</v>
      </c>
      <c r="H567" s="18"/>
      <c r="I567" s="142" t="s">
        <v>23</v>
      </c>
      <c r="J567" s="143">
        <v>37796</v>
      </c>
      <c r="K567" s="144">
        <f t="shared" ca="1" si="11"/>
        <v>19</v>
      </c>
      <c r="L567" s="145" t="s">
        <v>24</v>
      </c>
      <c r="M567" s="145" t="s">
        <v>27</v>
      </c>
      <c r="N567" s="147" t="s">
        <v>2487</v>
      </c>
    </row>
    <row r="568" spans="1:14">
      <c r="A568" s="7">
        <f>ROWS($A$3:A568)</f>
        <v>566</v>
      </c>
      <c r="B568" s="22">
        <f>ROWS($B$409:B568)</f>
        <v>160</v>
      </c>
      <c r="C568" s="133">
        <v>41</v>
      </c>
      <c r="D568" s="845" t="s">
        <v>444</v>
      </c>
      <c r="E568" s="818" t="s">
        <v>445</v>
      </c>
      <c r="F568" s="135" t="s">
        <v>446</v>
      </c>
      <c r="G568" s="133" t="s">
        <v>17</v>
      </c>
      <c r="H568" s="18"/>
      <c r="I568" s="142" t="s">
        <v>23</v>
      </c>
      <c r="J568" s="143">
        <v>22517</v>
      </c>
      <c r="K568" s="144">
        <f t="shared" ca="1" si="11"/>
        <v>61</v>
      </c>
      <c r="L568" s="145" t="s">
        <v>19</v>
      </c>
      <c r="M568" s="146" t="s">
        <v>772</v>
      </c>
      <c r="N568" s="148"/>
    </row>
    <row r="569" spans="1:14">
      <c r="A569" s="7">
        <f>ROWS($A$3:A569)</f>
        <v>567</v>
      </c>
      <c r="B569" s="22">
        <f>ROWS($B$409:B569)</f>
        <v>161</v>
      </c>
      <c r="C569" s="133"/>
      <c r="D569" s="134"/>
      <c r="E569" s="825" t="s">
        <v>2488</v>
      </c>
      <c r="F569" s="20" t="s">
        <v>448</v>
      </c>
      <c r="G569" s="133"/>
      <c r="H569" s="133" t="s">
        <v>7</v>
      </c>
      <c r="I569" s="142" t="s">
        <v>449</v>
      </c>
      <c r="J569" s="143">
        <v>24149</v>
      </c>
      <c r="K569" s="144">
        <f t="shared" ca="1" si="11"/>
        <v>56</v>
      </c>
      <c r="L569" s="145" t="s">
        <v>24</v>
      </c>
      <c r="M569" s="146" t="s">
        <v>772</v>
      </c>
      <c r="N569" s="148"/>
    </row>
    <row r="570" spans="1:14">
      <c r="A570" s="7">
        <f>ROWS($A$3:A570)</f>
        <v>568</v>
      </c>
      <c r="B570" s="22">
        <f>ROWS($B$409:B570)</f>
        <v>162</v>
      </c>
      <c r="C570" s="133"/>
      <c r="D570" s="134"/>
      <c r="E570" s="818" t="s">
        <v>450</v>
      </c>
      <c r="F570" s="20" t="s">
        <v>451</v>
      </c>
      <c r="G570" s="133"/>
      <c r="H570" s="133" t="s">
        <v>7</v>
      </c>
      <c r="I570" s="142" t="s">
        <v>23</v>
      </c>
      <c r="J570" s="143">
        <v>37926</v>
      </c>
      <c r="K570" s="144">
        <f t="shared" ca="1" si="11"/>
        <v>19</v>
      </c>
      <c r="L570" s="145" t="s">
        <v>24</v>
      </c>
      <c r="M570" s="149" t="s">
        <v>751</v>
      </c>
      <c r="N570" s="148"/>
    </row>
    <row r="571" spans="1:14">
      <c r="A571" s="7">
        <f>ROWS($A$3:A571)</f>
        <v>569</v>
      </c>
      <c r="B571" s="22">
        <f>ROWS($B$409:B571)</f>
        <v>163</v>
      </c>
      <c r="C571" s="133"/>
      <c r="D571" s="134"/>
      <c r="E571" s="818" t="s">
        <v>452</v>
      </c>
      <c r="F571" s="20" t="s">
        <v>453</v>
      </c>
      <c r="G571" s="133"/>
      <c r="H571" s="133" t="s">
        <v>7</v>
      </c>
      <c r="I571" s="142" t="s">
        <v>23</v>
      </c>
      <c r="J571" s="143">
        <v>37926</v>
      </c>
      <c r="K571" s="144">
        <f t="shared" ca="1" si="11"/>
        <v>19</v>
      </c>
      <c r="L571" s="145" t="s">
        <v>24</v>
      </c>
      <c r="M571" s="149" t="s">
        <v>751</v>
      </c>
      <c r="N571" s="148"/>
    </row>
    <row r="572" spans="1:14">
      <c r="A572" s="7">
        <f>ROWS($A$3:A572)</f>
        <v>570</v>
      </c>
      <c r="B572" s="22">
        <f>ROWS($B$409:B572)</f>
        <v>164</v>
      </c>
      <c r="C572" s="133">
        <v>42</v>
      </c>
      <c r="D572" s="845" t="s">
        <v>454</v>
      </c>
      <c r="E572" s="818" t="s">
        <v>455</v>
      </c>
      <c r="F572" s="135" t="s">
        <v>456</v>
      </c>
      <c r="G572" s="133" t="s">
        <v>17</v>
      </c>
      <c r="H572" s="18"/>
      <c r="I572" s="142" t="s">
        <v>23</v>
      </c>
      <c r="J572" s="143">
        <v>27666</v>
      </c>
      <c r="K572" s="144">
        <f t="shared" ca="1" si="11"/>
        <v>47</v>
      </c>
      <c r="L572" s="145" t="s">
        <v>19</v>
      </c>
      <c r="M572" s="145" t="s">
        <v>429</v>
      </c>
      <c r="N572" s="147" t="s">
        <v>2489</v>
      </c>
    </row>
    <row r="573" spans="1:14">
      <c r="A573" s="7">
        <f>ROWS($A$3:A573)</f>
        <v>571</v>
      </c>
      <c r="B573" s="22">
        <f>ROWS($B$409:B573)</f>
        <v>165</v>
      </c>
      <c r="C573" s="133"/>
      <c r="D573" s="134"/>
      <c r="E573" s="818" t="s">
        <v>457</v>
      </c>
      <c r="F573" s="20" t="s">
        <v>458</v>
      </c>
      <c r="G573" s="133"/>
      <c r="H573" s="133" t="s">
        <v>7</v>
      </c>
      <c r="I573" s="142" t="s">
        <v>459</v>
      </c>
      <c r="J573" s="143">
        <v>28540</v>
      </c>
      <c r="K573" s="144">
        <f t="shared" ca="1" si="11"/>
        <v>44</v>
      </c>
      <c r="L573" s="145" t="s">
        <v>19</v>
      </c>
      <c r="M573" s="145" t="s">
        <v>429</v>
      </c>
      <c r="N573" s="148"/>
    </row>
    <row r="574" spans="1:14">
      <c r="A574" s="7">
        <f>ROWS($A$3:A574)</f>
        <v>572</v>
      </c>
      <c r="B574" s="22">
        <f>ROWS($B$409:B574)</f>
        <v>166</v>
      </c>
      <c r="C574" s="133"/>
      <c r="D574" s="134"/>
      <c r="E574" s="818" t="s">
        <v>460</v>
      </c>
      <c r="F574" s="20" t="s">
        <v>461</v>
      </c>
      <c r="G574" s="133"/>
      <c r="H574" s="133" t="s">
        <v>7</v>
      </c>
      <c r="I574" s="142" t="s">
        <v>23</v>
      </c>
      <c r="J574" s="143">
        <v>37544</v>
      </c>
      <c r="K574" s="144">
        <f t="shared" ca="1" si="11"/>
        <v>20</v>
      </c>
      <c r="L574" s="145" t="s">
        <v>19</v>
      </c>
      <c r="M574" s="145" t="s">
        <v>27</v>
      </c>
      <c r="N574" s="148"/>
    </row>
    <row r="575" spans="1:14">
      <c r="A575" s="7">
        <f>ROWS($A$3:A575)</f>
        <v>573</v>
      </c>
      <c r="B575" s="22">
        <f>ROWS($B$409:B575)</f>
        <v>167</v>
      </c>
      <c r="C575" s="133"/>
      <c r="D575" s="134"/>
      <c r="E575" s="818" t="s">
        <v>462</v>
      </c>
      <c r="F575" s="20" t="s">
        <v>463</v>
      </c>
      <c r="G575" s="133" t="s">
        <v>17</v>
      </c>
      <c r="H575" s="18"/>
      <c r="I575" s="142" t="s">
        <v>23</v>
      </c>
      <c r="J575" s="143">
        <v>38007</v>
      </c>
      <c r="K575" s="144">
        <f t="shared" ca="1" si="11"/>
        <v>18</v>
      </c>
      <c r="L575" s="145" t="s">
        <v>24</v>
      </c>
      <c r="M575" s="149" t="s">
        <v>751</v>
      </c>
      <c r="N575" s="148"/>
    </row>
    <row r="576" spans="1:14">
      <c r="A576" s="7">
        <f>ROWS($A$3:A576)</f>
        <v>574</v>
      </c>
      <c r="B576" s="22">
        <f>ROWS($B$409:B576)</f>
        <v>168</v>
      </c>
      <c r="C576" s="133"/>
      <c r="D576" s="134"/>
      <c r="E576" s="818" t="s">
        <v>464</v>
      </c>
      <c r="F576" s="20" t="s">
        <v>465</v>
      </c>
      <c r="G576" s="133"/>
      <c r="H576" s="133" t="s">
        <v>7</v>
      </c>
      <c r="I576" s="142" t="s">
        <v>23</v>
      </c>
      <c r="J576" s="143">
        <v>39680</v>
      </c>
      <c r="K576" s="144">
        <f t="shared" ca="1" si="11"/>
        <v>14</v>
      </c>
      <c r="L576" s="145" t="s">
        <v>38</v>
      </c>
      <c r="M576" s="149" t="s">
        <v>751</v>
      </c>
      <c r="N576" s="148"/>
    </row>
    <row r="577" spans="1:14">
      <c r="A577" s="7">
        <f>ROWS($A$3:A577)</f>
        <v>575</v>
      </c>
      <c r="B577" s="22">
        <f>ROWS($B$409:B577)</f>
        <v>169</v>
      </c>
      <c r="C577" s="133"/>
      <c r="D577" s="134"/>
      <c r="E577" s="818" t="s">
        <v>466</v>
      </c>
      <c r="F577" s="20" t="s">
        <v>467</v>
      </c>
      <c r="G577" s="133" t="s">
        <v>17</v>
      </c>
      <c r="H577" s="18"/>
      <c r="I577" s="142" t="s">
        <v>23</v>
      </c>
      <c r="J577" s="143">
        <v>40337</v>
      </c>
      <c r="K577" s="144">
        <f t="shared" ref="K577:K640" ca="1" si="12">ROUNDDOWN(YEARFRAC(J577,TODAY(),1),0)</f>
        <v>12</v>
      </c>
      <c r="L577" s="145" t="s">
        <v>38</v>
      </c>
      <c r="M577" s="149" t="s">
        <v>751</v>
      </c>
      <c r="N577" s="148"/>
    </row>
    <row r="578" spans="1:14">
      <c r="A578" s="7">
        <f>ROWS($A$3:A578)</f>
        <v>576</v>
      </c>
      <c r="B578" s="22">
        <f>ROWS($B$409:B578)</f>
        <v>170</v>
      </c>
      <c r="C578" s="133">
        <v>43</v>
      </c>
      <c r="D578" s="845" t="s">
        <v>468</v>
      </c>
      <c r="E578" s="818" t="s">
        <v>469</v>
      </c>
      <c r="F578" s="135" t="s">
        <v>470</v>
      </c>
      <c r="G578" s="133" t="s">
        <v>17</v>
      </c>
      <c r="H578" s="18"/>
      <c r="I578" s="142" t="s">
        <v>471</v>
      </c>
      <c r="J578" s="143">
        <v>29186</v>
      </c>
      <c r="K578" s="144">
        <f t="shared" ca="1" si="12"/>
        <v>43</v>
      </c>
      <c r="L578" s="145" t="s">
        <v>24</v>
      </c>
      <c r="M578" s="145" t="s">
        <v>472</v>
      </c>
      <c r="N578" s="147" t="s">
        <v>2490</v>
      </c>
    </row>
    <row r="579" spans="1:14">
      <c r="A579" s="7">
        <f>ROWS($A$3:A579)</f>
        <v>577</v>
      </c>
      <c r="B579" s="22">
        <f>ROWS($B$409:B579)</f>
        <v>171</v>
      </c>
      <c r="C579" s="133"/>
      <c r="D579" s="134"/>
      <c r="E579" s="818" t="s">
        <v>473</v>
      </c>
      <c r="F579" s="20" t="s">
        <v>474</v>
      </c>
      <c r="G579" s="133"/>
      <c r="H579" s="133" t="s">
        <v>7</v>
      </c>
      <c r="I579" s="142" t="s">
        <v>50</v>
      </c>
      <c r="J579" s="143">
        <v>28934</v>
      </c>
      <c r="K579" s="144">
        <f t="shared" ca="1" si="12"/>
        <v>43</v>
      </c>
      <c r="L579" s="145" t="s">
        <v>19</v>
      </c>
      <c r="M579" s="152" t="s">
        <v>719</v>
      </c>
      <c r="N579" s="148"/>
    </row>
    <row r="580" spans="1:14">
      <c r="A580" s="7">
        <f>ROWS($A$3:A580)</f>
        <v>578</v>
      </c>
      <c r="B580" s="22">
        <f>ROWS($B$409:B580)</f>
        <v>172</v>
      </c>
      <c r="C580" s="133"/>
      <c r="D580" s="134"/>
      <c r="E580" s="818" t="s">
        <v>475</v>
      </c>
      <c r="F580" s="20" t="s">
        <v>476</v>
      </c>
      <c r="G580" s="133"/>
      <c r="H580" s="133" t="s">
        <v>7</v>
      </c>
      <c r="I580" s="142" t="s">
        <v>50</v>
      </c>
      <c r="J580" s="143">
        <v>40094</v>
      </c>
      <c r="K580" s="144">
        <f t="shared" ca="1" si="12"/>
        <v>13</v>
      </c>
      <c r="L580" s="145" t="s">
        <v>38</v>
      </c>
      <c r="M580" s="149" t="s">
        <v>751</v>
      </c>
      <c r="N580" s="148"/>
    </row>
    <row r="581" spans="1:14">
      <c r="A581" s="7">
        <f>ROWS($A$3:A581)</f>
        <v>579</v>
      </c>
      <c r="B581" s="22">
        <f>ROWS($B$409:B581)</f>
        <v>173</v>
      </c>
      <c r="C581" s="133"/>
      <c r="D581" s="134"/>
      <c r="E581" s="818" t="s">
        <v>477</v>
      </c>
      <c r="F581" s="20" t="s">
        <v>478</v>
      </c>
      <c r="G581" s="133" t="s">
        <v>17</v>
      </c>
      <c r="H581" s="18"/>
      <c r="I581" s="142" t="s">
        <v>23</v>
      </c>
      <c r="J581" s="143">
        <v>41132</v>
      </c>
      <c r="K581" s="144">
        <f t="shared" ca="1" si="12"/>
        <v>10</v>
      </c>
      <c r="L581" s="145" t="s">
        <v>38</v>
      </c>
      <c r="M581" s="149" t="s">
        <v>751</v>
      </c>
      <c r="N581" s="148"/>
    </row>
    <row r="582" spans="1:14">
      <c r="A582" s="7">
        <f>ROWS($A$3:A582)</f>
        <v>580</v>
      </c>
      <c r="B582" s="22">
        <f>ROWS($B$409:B582)</f>
        <v>174</v>
      </c>
      <c r="C582" s="133">
        <v>44</v>
      </c>
      <c r="D582" s="845" t="s">
        <v>479</v>
      </c>
      <c r="E582" s="818" t="s">
        <v>480</v>
      </c>
      <c r="F582" s="135" t="s">
        <v>481</v>
      </c>
      <c r="G582" s="133" t="s">
        <v>17</v>
      </c>
      <c r="H582" s="18"/>
      <c r="I582" s="142" t="s">
        <v>23</v>
      </c>
      <c r="J582" s="143">
        <v>19005</v>
      </c>
      <c r="K582" s="144">
        <f t="shared" ca="1" si="12"/>
        <v>70</v>
      </c>
      <c r="L582" s="145" t="s">
        <v>24</v>
      </c>
      <c r="M582" s="146" t="s">
        <v>772</v>
      </c>
      <c r="N582" s="154" t="s">
        <v>1184</v>
      </c>
    </row>
    <row r="583" spans="1:14">
      <c r="A583" s="7">
        <f>ROWS($A$3:A583)</f>
        <v>581</v>
      </c>
      <c r="B583" s="22">
        <f>ROWS($B$409:B583)</f>
        <v>175</v>
      </c>
      <c r="C583" s="133">
        <v>45</v>
      </c>
      <c r="D583" s="845" t="s">
        <v>484</v>
      </c>
      <c r="E583" s="818" t="s">
        <v>485</v>
      </c>
      <c r="F583" s="135" t="s">
        <v>486</v>
      </c>
      <c r="G583" s="133" t="s">
        <v>17</v>
      </c>
      <c r="H583" s="18"/>
      <c r="I583" s="142" t="s">
        <v>50</v>
      </c>
      <c r="J583" s="143">
        <v>21066</v>
      </c>
      <c r="K583" s="144">
        <f t="shared" ca="1" si="12"/>
        <v>65</v>
      </c>
      <c r="L583" s="145" t="s">
        <v>19</v>
      </c>
      <c r="M583" s="146" t="s">
        <v>772</v>
      </c>
      <c r="N583" s="168"/>
    </row>
    <row r="584" spans="1:14">
      <c r="A584" s="7">
        <f>ROWS($A$3:A584)</f>
        <v>582</v>
      </c>
      <c r="B584" s="22">
        <f>ROWS($B$409:B584)</f>
        <v>176</v>
      </c>
      <c r="C584" s="133">
        <v>46</v>
      </c>
      <c r="D584" s="845" t="s">
        <v>487</v>
      </c>
      <c r="E584" s="818" t="s">
        <v>488</v>
      </c>
      <c r="F584" s="135" t="s">
        <v>489</v>
      </c>
      <c r="G584" s="133" t="s">
        <v>17</v>
      </c>
      <c r="H584" s="18"/>
      <c r="I584" s="142" t="s">
        <v>50</v>
      </c>
      <c r="J584" s="143">
        <v>23790</v>
      </c>
      <c r="K584" s="144">
        <f t="shared" ca="1" si="12"/>
        <v>57</v>
      </c>
      <c r="L584" s="145" t="s">
        <v>19</v>
      </c>
      <c r="M584" s="146" t="s">
        <v>772</v>
      </c>
      <c r="N584" s="147" t="s">
        <v>2470</v>
      </c>
    </row>
    <row r="585" spans="1:14">
      <c r="A585" s="7">
        <f>ROWS($A$3:A585)</f>
        <v>583</v>
      </c>
      <c r="B585" s="22">
        <f>ROWS($B$409:B585)</f>
        <v>177</v>
      </c>
      <c r="C585" s="133"/>
      <c r="D585" s="134"/>
      <c r="E585" s="818" t="s">
        <v>490</v>
      </c>
      <c r="F585" s="20" t="s">
        <v>491</v>
      </c>
      <c r="G585" s="133"/>
      <c r="H585" s="133" t="s">
        <v>7</v>
      </c>
      <c r="I585" s="142" t="s">
        <v>492</v>
      </c>
      <c r="J585" s="143">
        <v>24311</v>
      </c>
      <c r="K585" s="144">
        <f t="shared" ca="1" si="12"/>
        <v>56</v>
      </c>
      <c r="L585" s="145" t="s">
        <v>19</v>
      </c>
      <c r="M585" s="146" t="s">
        <v>772</v>
      </c>
      <c r="N585" s="148"/>
    </row>
    <row r="586" spans="1:14">
      <c r="A586" s="7">
        <f>ROWS($A$3:A586)</f>
        <v>584</v>
      </c>
      <c r="B586" s="22">
        <f>ROWS($B$409:B586)</f>
        <v>178</v>
      </c>
      <c r="C586" s="133"/>
      <c r="D586" s="134"/>
      <c r="E586" s="818" t="s">
        <v>493</v>
      </c>
      <c r="F586" s="20" t="s">
        <v>494</v>
      </c>
      <c r="G586" s="133" t="s">
        <v>17</v>
      </c>
      <c r="H586" s="18"/>
      <c r="I586" s="169" t="s">
        <v>495</v>
      </c>
      <c r="J586" s="143">
        <v>34553</v>
      </c>
      <c r="K586" s="144">
        <f t="shared" ca="1" si="12"/>
        <v>28</v>
      </c>
      <c r="L586" s="145" t="s">
        <v>19</v>
      </c>
      <c r="M586" s="145" t="s">
        <v>74</v>
      </c>
      <c r="N586" s="148"/>
    </row>
    <row r="587" spans="1:14">
      <c r="A587" s="7">
        <f>ROWS($A$3:A587)</f>
        <v>585</v>
      </c>
      <c r="B587" s="22">
        <f>ROWS($B$409:B587)</f>
        <v>179</v>
      </c>
      <c r="C587" s="133"/>
      <c r="D587" s="134"/>
      <c r="E587" s="818" t="s">
        <v>496</v>
      </c>
      <c r="F587" s="20" t="s">
        <v>497</v>
      </c>
      <c r="G587" s="133" t="s">
        <v>17</v>
      </c>
      <c r="H587" s="18"/>
      <c r="I587" s="142" t="s">
        <v>495</v>
      </c>
      <c r="J587" s="143">
        <v>36816</v>
      </c>
      <c r="K587" s="144">
        <f t="shared" ca="1" si="12"/>
        <v>22</v>
      </c>
      <c r="L587" s="145" t="s">
        <v>24</v>
      </c>
      <c r="M587" s="145" t="s">
        <v>74</v>
      </c>
      <c r="N587" s="148"/>
    </row>
    <row r="588" spans="1:14">
      <c r="A588" s="7">
        <f>ROWS($A$3:A588)</f>
        <v>586</v>
      </c>
      <c r="B588" s="22">
        <f>ROWS($B$409:B588)</f>
        <v>180</v>
      </c>
      <c r="C588" s="133"/>
      <c r="D588" s="134"/>
      <c r="E588" s="818" t="s">
        <v>498</v>
      </c>
      <c r="F588" s="20" t="s">
        <v>499</v>
      </c>
      <c r="G588" s="133"/>
      <c r="H588" s="133" t="s">
        <v>7</v>
      </c>
      <c r="I588" s="142" t="s">
        <v>23</v>
      </c>
      <c r="J588" s="143">
        <v>38328</v>
      </c>
      <c r="K588" s="144">
        <f t="shared" ca="1" si="12"/>
        <v>17</v>
      </c>
      <c r="L588" s="145" t="s">
        <v>24</v>
      </c>
      <c r="M588" s="149" t="s">
        <v>751</v>
      </c>
      <c r="N588" s="148"/>
    </row>
    <row r="589" spans="1:14">
      <c r="A589" s="7">
        <f>ROWS($A$3:A589)</f>
        <v>587</v>
      </c>
      <c r="B589" s="22">
        <f>ROWS($B$409:B589)</f>
        <v>181</v>
      </c>
      <c r="C589" s="133"/>
      <c r="D589" s="134"/>
      <c r="E589" s="818" t="s">
        <v>500</v>
      </c>
      <c r="F589" s="20" t="s">
        <v>501</v>
      </c>
      <c r="G589" s="133" t="s">
        <v>17</v>
      </c>
      <c r="H589" s="18"/>
      <c r="I589" s="142" t="s">
        <v>23</v>
      </c>
      <c r="J589" s="143">
        <v>39261</v>
      </c>
      <c r="K589" s="144">
        <f t="shared" ca="1" si="12"/>
        <v>15</v>
      </c>
      <c r="L589" s="145" t="s">
        <v>38</v>
      </c>
      <c r="M589" s="149" t="s">
        <v>751</v>
      </c>
      <c r="N589" s="148"/>
    </row>
    <row r="590" spans="1:14">
      <c r="A590" s="7">
        <f>ROWS($A$3:A590)</f>
        <v>588</v>
      </c>
      <c r="B590" s="22">
        <f>ROWS($B$409:B590)</f>
        <v>182</v>
      </c>
      <c r="C590" s="133">
        <v>47</v>
      </c>
      <c r="D590" s="845" t="s">
        <v>502</v>
      </c>
      <c r="E590" s="818" t="s">
        <v>503</v>
      </c>
      <c r="F590" s="135" t="s">
        <v>504</v>
      </c>
      <c r="G590" s="133" t="s">
        <v>17</v>
      </c>
      <c r="H590" s="18"/>
      <c r="I590" s="142" t="s">
        <v>23</v>
      </c>
      <c r="J590" s="143">
        <v>25794</v>
      </c>
      <c r="K590" s="144">
        <f t="shared" ca="1" si="12"/>
        <v>52</v>
      </c>
      <c r="L590" s="145" t="s">
        <v>19</v>
      </c>
      <c r="M590" s="146" t="s">
        <v>772</v>
      </c>
      <c r="N590" s="147" t="s">
        <v>2492</v>
      </c>
    </row>
    <row r="591" spans="1:14">
      <c r="A591" s="7">
        <f>ROWS($A$3:A591)</f>
        <v>589</v>
      </c>
      <c r="B591" s="22">
        <f>ROWS($B$409:B591)</f>
        <v>183</v>
      </c>
      <c r="C591" s="133"/>
      <c r="D591" s="134"/>
      <c r="E591" s="818" t="s">
        <v>505</v>
      </c>
      <c r="F591" s="20" t="s">
        <v>506</v>
      </c>
      <c r="G591" s="133"/>
      <c r="H591" s="133" t="s">
        <v>7</v>
      </c>
      <c r="I591" s="142" t="s">
        <v>507</v>
      </c>
      <c r="J591" s="143">
        <v>26400</v>
      </c>
      <c r="K591" s="144">
        <f t="shared" ca="1" si="12"/>
        <v>50</v>
      </c>
      <c r="L591" s="145" t="s">
        <v>19</v>
      </c>
      <c r="M591" s="146" t="s">
        <v>772</v>
      </c>
      <c r="N591" s="148"/>
    </row>
    <row r="592" spans="1:14">
      <c r="A592" s="7">
        <f>ROWS($A$3:A592)</f>
        <v>590</v>
      </c>
      <c r="B592" s="22">
        <f>ROWS($B$409:B592)</f>
        <v>184</v>
      </c>
      <c r="C592" s="133"/>
      <c r="D592" s="134"/>
      <c r="E592" s="818" t="s">
        <v>508</v>
      </c>
      <c r="F592" s="20" t="s">
        <v>509</v>
      </c>
      <c r="G592" s="133" t="s">
        <v>17</v>
      </c>
      <c r="H592" s="18"/>
      <c r="I592" s="142" t="s">
        <v>23</v>
      </c>
      <c r="J592" s="143">
        <v>36812</v>
      </c>
      <c r="K592" s="144">
        <f t="shared" ca="1" si="12"/>
        <v>22</v>
      </c>
      <c r="L592" s="145" t="s">
        <v>24</v>
      </c>
      <c r="M592" s="145" t="s">
        <v>27</v>
      </c>
      <c r="N592" s="148"/>
    </row>
    <row r="593" spans="1:14">
      <c r="A593" s="7">
        <f>ROWS($A$3:A593)</f>
        <v>591</v>
      </c>
      <c r="B593" s="22">
        <f>ROWS($B$409:B593)</f>
        <v>185</v>
      </c>
      <c r="C593" s="133"/>
      <c r="D593" s="134"/>
      <c r="E593" s="818" t="s">
        <v>510</v>
      </c>
      <c r="F593" s="20" t="s">
        <v>511</v>
      </c>
      <c r="G593" s="133"/>
      <c r="H593" s="133" t="s">
        <v>7</v>
      </c>
      <c r="I593" s="142" t="s">
        <v>23</v>
      </c>
      <c r="J593" s="143">
        <v>38048</v>
      </c>
      <c r="K593" s="144">
        <f t="shared" ca="1" si="12"/>
        <v>18</v>
      </c>
      <c r="L593" s="145" t="s">
        <v>24</v>
      </c>
      <c r="M593" s="149" t="s">
        <v>751</v>
      </c>
      <c r="N593" s="148"/>
    </row>
    <row r="594" spans="1:14">
      <c r="A594" s="7">
        <f>ROWS($A$3:A594)</f>
        <v>592</v>
      </c>
      <c r="B594" s="22">
        <f>ROWS($B$409:B594)</f>
        <v>186</v>
      </c>
      <c r="C594" s="133">
        <v>48</v>
      </c>
      <c r="D594" s="845" t="s">
        <v>512</v>
      </c>
      <c r="E594" s="818" t="s">
        <v>513</v>
      </c>
      <c r="F594" s="135" t="s">
        <v>514</v>
      </c>
      <c r="G594" s="133" t="s">
        <v>17</v>
      </c>
      <c r="H594" s="18"/>
      <c r="I594" s="142" t="s">
        <v>50</v>
      </c>
      <c r="J594" s="143">
        <v>29955</v>
      </c>
      <c r="K594" s="144">
        <f t="shared" ca="1" si="12"/>
        <v>40</v>
      </c>
      <c r="L594" s="145" t="s">
        <v>19</v>
      </c>
      <c r="M594" s="145" t="s">
        <v>42</v>
      </c>
      <c r="N594" s="147" t="s">
        <v>2493</v>
      </c>
    </row>
    <row r="595" spans="1:14">
      <c r="A595" s="7">
        <f>ROWS($A$3:A595)</f>
        <v>593</v>
      </c>
      <c r="B595" s="22">
        <f>ROWS($B$409:B595)</f>
        <v>187</v>
      </c>
      <c r="C595" s="133"/>
      <c r="D595" s="134"/>
      <c r="E595" s="818" t="s">
        <v>515</v>
      </c>
      <c r="F595" s="20" t="s">
        <v>516</v>
      </c>
      <c r="G595" s="133"/>
      <c r="H595" s="133" t="s">
        <v>7</v>
      </c>
      <c r="I595" s="142" t="s">
        <v>517</v>
      </c>
      <c r="J595" s="143">
        <v>30385</v>
      </c>
      <c r="K595" s="144">
        <f t="shared" ca="1" si="12"/>
        <v>39</v>
      </c>
      <c r="L595" s="145" t="s">
        <v>19</v>
      </c>
      <c r="M595" s="145" t="s">
        <v>42</v>
      </c>
      <c r="N595" s="148"/>
    </row>
    <row r="596" spans="1:14">
      <c r="A596" s="7">
        <f>ROWS($A$3:A596)</f>
        <v>594</v>
      </c>
      <c r="B596" s="22">
        <f>ROWS($B$409:B596)</f>
        <v>188</v>
      </c>
      <c r="C596" s="133"/>
      <c r="D596" s="134"/>
      <c r="E596" s="818" t="s">
        <v>518</v>
      </c>
      <c r="F596" s="20" t="s">
        <v>519</v>
      </c>
      <c r="G596" s="133"/>
      <c r="H596" s="133" t="s">
        <v>7</v>
      </c>
      <c r="I596" s="142" t="s">
        <v>81</v>
      </c>
      <c r="J596" s="143">
        <v>39541</v>
      </c>
      <c r="K596" s="144">
        <f t="shared" ca="1" si="12"/>
        <v>14</v>
      </c>
      <c r="L596" s="145" t="s">
        <v>38</v>
      </c>
      <c r="M596" s="149" t="s">
        <v>751</v>
      </c>
      <c r="N596" s="148"/>
    </row>
    <row r="597" spans="1:14">
      <c r="A597" s="7">
        <f>ROWS($A$3:A597)</f>
        <v>595</v>
      </c>
      <c r="B597" s="22">
        <f>ROWS($B$409:B597)</f>
        <v>189</v>
      </c>
      <c r="C597" s="133"/>
      <c r="D597" s="134"/>
      <c r="E597" s="818" t="s">
        <v>520</v>
      </c>
      <c r="F597" s="20" t="s">
        <v>521</v>
      </c>
      <c r="G597" s="133" t="s">
        <v>17</v>
      </c>
      <c r="H597" s="18"/>
      <c r="I597" s="142" t="s">
        <v>50</v>
      </c>
      <c r="J597" s="143">
        <v>39845</v>
      </c>
      <c r="K597" s="144">
        <f t="shared" ca="1" si="12"/>
        <v>13</v>
      </c>
      <c r="L597" s="145" t="s">
        <v>38</v>
      </c>
      <c r="M597" s="149" t="s">
        <v>751</v>
      </c>
      <c r="N597" s="148"/>
    </row>
    <row r="598" spans="1:14">
      <c r="A598" s="7">
        <f>ROWS($A$3:A598)</f>
        <v>596</v>
      </c>
      <c r="B598" s="22">
        <f>ROWS($B$409:B598)</f>
        <v>190</v>
      </c>
      <c r="C598" s="133"/>
      <c r="D598" s="134"/>
      <c r="E598" s="818" t="s">
        <v>522</v>
      </c>
      <c r="F598" s="20" t="s">
        <v>523</v>
      </c>
      <c r="G598" s="133"/>
      <c r="H598" s="133" t="s">
        <v>7</v>
      </c>
      <c r="I598" s="142" t="s">
        <v>524</v>
      </c>
      <c r="J598" s="143">
        <v>41688</v>
      </c>
      <c r="K598" s="144">
        <f t="shared" ca="1" si="12"/>
        <v>8</v>
      </c>
      <c r="L598" s="145" t="s">
        <v>51</v>
      </c>
      <c r="M598" s="153" t="s">
        <v>798</v>
      </c>
      <c r="N598" s="148"/>
    </row>
    <row r="599" spans="1:14">
      <c r="A599" s="7">
        <f>ROWS($A$3:A599)</f>
        <v>597</v>
      </c>
      <c r="B599" s="22">
        <f>ROWS($B$409:B599)</f>
        <v>191</v>
      </c>
      <c r="C599" s="133"/>
      <c r="D599" s="134"/>
      <c r="E599" s="818" t="s">
        <v>525</v>
      </c>
      <c r="F599" s="20" t="s">
        <v>526</v>
      </c>
      <c r="G599" s="133" t="s">
        <v>17</v>
      </c>
      <c r="H599" s="18"/>
      <c r="I599" s="142" t="s">
        <v>524</v>
      </c>
      <c r="J599" s="143">
        <v>42369</v>
      </c>
      <c r="K599" s="144">
        <f t="shared" ca="1" si="12"/>
        <v>6</v>
      </c>
      <c r="L599" s="145" t="s">
        <v>51</v>
      </c>
      <c r="M599" s="153" t="s">
        <v>798</v>
      </c>
      <c r="N599" s="148"/>
    </row>
    <row r="600" spans="1:14">
      <c r="A600" s="7">
        <f>ROWS($A$3:A600)</f>
        <v>598</v>
      </c>
      <c r="B600" s="22">
        <f>ROWS($B$409:B600)</f>
        <v>192</v>
      </c>
      <c r="C600" s="133">
        <v>49</v>
      </c>
      <c r="D600" s="845" t="s">
        <v>527</v>
      </c>
      <c r="E600" s="818" t="s">
        <v>528</v>
      </c>
      <c r="F600" s="135" t="s">
        <v>529</v>
      </c>
      <c r="G600" s="133"/>
      <c r="H600" s="133" t="s">
        <v>7</v>
      </c>
      <c r="I600" s="142" t="s">
        <v>23</v>
      </c>
      <c r="J600" s="143">
        <v>23749</v>
      </c>
      <c r="K600" s="144">
        <f t="shared" ca="1" si="12"/>
        <v>57</v>
      </c>
      <c r="L600" s="145" t="s">
        <v>19</v>
      </c>
      <c r="M600" s="146" t="s">
        <v>772</v>
      </c>
      <c r="N600" s="147" t="s">
        <v>2494</v>
      </c>
    </row>
    <row r="601" spans="1:14">
      <c r="A601" s="7">
        <f>ROWS($A$3:A601)</f>
        <v>599</v>
      </c>
      <c r="B601" s="22">
        <f>ROWS($B$409:B601)</f>
        <v>193</v>
      </c>
      <c r="C601" s="133"/>
      <c r="D601" s="134"/>
      <c r="E601" s="818" t="s">
        <v>531</v>
      </c>
      <c r="F601" s="20" t="s">
        <v>532</v>
      </c>
      <c r="G601" s="133" t="s">
        <v>17</v>
      </c>
      <c r="H601" s="18"/>
      <c r="I601" s="142" t="s">
        <v>81</v>
      </c>
      <c r="J601" s="143">
        <v>34495</v>
      </c>
      <c r="K601" s="144">
        <f t="shared" ca="1" si="12"/>
        <v>28</v>
      </c>
      <c r="L601" s="145" t="s">
        <v>98</v>
      </c>
      <c r="M601" s="149" t="s">
        <v>751</v>
      </c>
      <c r="N601" s="148"/>
    </row>
    <row r="602" spans="1:14">
      <c r="A602" s="7">
        <f>ROWS($A$3:A602)</f>
        <v>600</v>
      </c>
      <c r="B602" s="22">
        <f>ROWS($B$409:B602)</f>
        <v>194</v>
      </c>
      <c r="C602" s="133">
        <v>50</v>
      </c>
      <c r="D602" s="845" t="s">
        <v>534</v>
      </c>
      <c r="E602" s="818" t="s">
        <v>535</v>
      </c>
      <c r="F602" s="135" t="s">
        <v>536</v>
      </c>
      <c r="G602" s="133" t="s">
        <v>17</v>
      </c>
      <c r="H602" s="18"/>
      <c r="I602" s="142" t="s">
        <v>338</v>
      </c>
      <c r="J602" s="143">
        <v>30829</v>
      </c>
      <c r="K602" s="144">
        <f t="shared" ca="1" si="12"/>
        <v>38</v>
      </c>
      <c r="L602" s="145" t="s">
        <v>19</v>
      </c>
      <c r="M602" s="145" t="s">
        <v>42</v>
      </c>
      <c r="N602" s="154"/>
    </row>
    <row r="603" spans="1:14">
      <c r="A603" s="7">
        <f>ROWS($A$3:A603)</f>
        <v>601</v>
      </c>
      <c r="B603" s="22">
        <f>ROWS($B$409:B603)</f>
        <v>195</v>
      </c>
      <c r="C603" s="133"/>
      <c r="D603" s="134"/>
      <c r="E603" s="818" t="s">
        <v>537</v>
      </c>
      <c r="F603" s="20" t="s">
        <v>538</v>
      </c>
      <c r="G603" s="133"/>
      <c r="H603" s="133" t="s">
        <v>7</v>
      </c>
      <c r="I603" s="142" t="s">
        <v>23</v>
      </c>
      <c r="J603" s="143">
        <v>31995</v>
      </c>
      <c r="K603" s="144">
        <f t="shared" ca="1" si="12"/>
        <v>35</v>
      </c>
      <c r="L603" s="145" t="s">
        <v>19</v>
      </c>
      <c r="M603" s="146" t="s">
        <v>772</v>
      </c>
      <c r="N603" s="148"/>
    </row>
    <row r="604" spans="1:14">
      <c r="A604" s="7">
        <f>ROWS($A$3:A604)</f>
        <v>602</v>
      </c>
      <c r="B604" s="22">
        <f>ROWS($B$409:B604)</f>
        <v>196</v>
      </c>
      <c r="C604" s="133"/>
      <c r="D604" s="134"/>
      <c r="E604" s="818" t="s">
        <v>539</v>
      </c>
      <c r="F604" s="20" t="s">
        <v>540</v>
      </c>
      <c r="G604" s="133" t="s">
        <v>17</v>
      </c>
      <c r="H604" s="18"/>
      <c r="I604" s="142" t="s">
        <v>393</v>
      </c>
      <c r="J604" s="143">
        <v>40257</v>
      </c>
      <c r="K604" s="144">
        <f t="shared" ca="1" si="12"/>
        <v>12</v>
      </c>
      <c r="L604" s="145" t="s">
        <v>38</v>
      </c>
      <c r="M604" s="149" t="s">
        <v>751</v>
      </c>
      <c r="N604" s="148"/>
    </row>
    <row r="605" spans="1:14">
      <c r="A605" s="7">
        <f>ROWS($A$3:A605)</f>
        <v>603</v>
      </c>
      <c r="B605" s="22">
        <f>ROWS($B$409:B605)</f>
        <v>197</v>
      </c>
      <c r="C605" s="133">
        <v>51</v>
      </c>
      <c r="D605" s="845" t="s">
        <v>541</v>
      </c>
      <c r="E605" s="818" t="s">
        <v>542</v>
      </c>
      <c r="F605" s="135" t="s">
        <v>543</v>
      </c>
      <c r="G605" s="133" t="s">
        <v>17</v>
      </c>
      <c r="H605" s="18"/>
      <c r="I605" s="142" t="s">
        <v>23</v>
      </c>
      <c r="J605" s="143">
        <v>26373</v>
      </c>
      <c r="K605" s="144">
        <f t="shared" ca="1" si="12"/>
        <v>50</v>
      </c>
      <c r="L605" s="145" t="s">
        <v>24</v>
      </c>
      <c r="M605" s="145" t="s">
        <v>42</v>
      </c>
      <c r="N605" s="154" t="s">
        <v>2495</v>
      </c>
    </row>
    <row r="606" spans="1:14">
      <c r="A606" s="7">
        <f>ROWS($A$3:A606)</f>
        <v>604</v>
      </c>
      <c r="B606" s="22">
        <f>ROWS($B$409:B606)</f>
        <v>198</v>
      </c>
      <c r="C606" s="133"/>
      <c r="D606" s="134"/>
      <c r="E606" s="818" t="s">
        <v>544</v>
      </c>
      <c r="F606" s="20" t="s">
        <v>545</v>
      </c>
      <c r="G606" s="133"/>
      <c r="H606" s="133" t="s">
        <v>7</v>
      </c>
      <c r="I606" s="142" t="s">
        <v>546</v>
      </c>
      <c r="J606" s="143">
        <v>26455</v>
      </c>
      <c r="K606" s="144">
        <f t="shared" ca="1" si="12"/>
        <v>50</v>
      </c>
      <c r="L606" s="145" t="s">
        <v>24</v>
      </c>
      <c r="M606" s="145" t="s">
        <v>42</v>
      </c>
      <c r="N606" s="148"/>
    </row>
    <row r="607" spans="1:14">
      <c r="A607" s="7">
        <f>ROWS($A$3:A607)</f>
        <v>605</v>
      </c>
      <c r="B607" s="22">
        <f>ROWS($B$409:B607)</f>
        <v>199</v>
      </c>
      <c r="C607" s="133"/>
      <c r="D607" s="134"/>
      <c r="E607" s="818" t="s">
        <v>547</v>
      </c>
      <c r="F607" s="20" t="s">
        <v>548</v>
      </c>
      <c r="G607" s="133" t="s">
        <v>17</v>
      </c>
      <c r="H607" s="18"/>
      <c r="I607" s="142" t="s">
        <v>23</v>
      </c>
      <c r="J607" s="143">
        <v>37301</v>
      </c>
      <c r="K607" s="144">
        <f t="shared" ca="1" si="12"/>
        <v>20</v>
      </c>
      <c r="L607" s="145" t="s">
        <v>19</v>
      </c>
      <c r="M607" s="153" t="s">
        <v>27</v>
      </c>
      <c r="N607" s="148"/>
    </row>
    <row r="608" spans="1:14">
      <c r="A608" s="7">
        <f>ROWS($A$3:A608)</f>
        <v>606</v>
      </c>
      <c r="B608" s="22">
        <f>ROWS($B$409:B608)</f>
        <v>200</v>
      </c>
      <c r="C608" s="133"/>
      <c r="D608" s="134"/>
      <c r="E608" s="818" t="s">
        <v>549</v>
      </c>
      <c r="F608" s="20" t="s">
        <v>550</v>
      </c>
      <c r="G608" s="133" t="s">
        <v>17</v>
      </c>
      <c r="H608" s="18"/>
      <c r="I608" s="142" t="s">
        <v>23</v>
      </c>
      <c r="J608" s="143">
        <v>37784</v>
      </c>
      <c r="K608" s="144">
        <f t="shared" ca="1" si="12"/>
        <v>19</v>
      </c>
      <c r="L608" s="145" t="s">
        <v>24</v>
      </c>
      <c r="M608" s="145" t="s">
        <v>27</v>
      </c>
      <c r="N608" s="148"/>
    </row>
    <row r="609" spans="1:14">
      <c r="A609" s="7">
        <f>ROWS($A$3:A609)</f>
        <v>607</v>
      </c>
      <c r="B609" s="22">
        <f>ROWS($B$409:B609)</f>
        <v>201</v>
      </c>
      <c r="C609" s="133"/>
      <c r="D609" s="134"/>
      <c r="E609" s="818" t="s">
        <v>551</v>
      </c>
      <c r="F609" s="20" t="s">
        <v>552</v>
      </c>
      <c r="G609" s="133" t="s">
        <v>17</v>
      </c>
      <c r="H609" s="18"/>
      <c r="I609" s="142" t="s">
        <v>23</v>
      </c>
      <c r="J609" s="143">
        <v>39076</v>
      </c>
      <c r="K609" s="144">
        <f t="shared" ca="1" si="12"/>
        <v>15</v>
      </c>
      <c r="L609" s="145" t="s">
        <v>24</v>
      </c>
      <c r="M609" s="149" t="s">
        <v>751</v>
      </c>
      <c r="N609" s="148"/>
    </row>
    <row r="610" spans="1:14">
      <c r="A610" s="7">
        <f>ROWS($A$3:A610)</f>
        <v>608</v>
      </c>
      <c r="B610" s="22">
        <f>ROWS($B$409:B610)</f>
        <v>202</v>
      </c>
      <c r="C610" s="133"/>
      <c r="D610" s="134"/>
      <c r="E610" s="818" t="s">
        <v>553</v>
      </c>
      <c r="F610" s="20" t="s">
        <v>554</v>
      </c>
      <c r="G610" s="133" t="s">
        <v>17</v>
      </c>
      <c r="H610" s="18"/>
      <c r="I610" s="142" t="s">
        <v>50</v>
      </c>
      <c r="J610" s="143">
        <v>40497</v>
      </c>
      <c r="K610" s="144">
        <f t="shared" ca="1" si="12"/>
        <v>12</v>
      </c>
      <c r="L610" s="145" t="s">
        <v>38</v>
      </c>
      <c r="M610" s="149" t="s">
        <v>751</v>
      </c>
      <c r="N610" s="148"/>
    </row>
    <row r="611" spans="1:14">
      <c r="A611" s="7">
        <f>ROWS($A$3:A611)</f>
        <v>609</v>
      </c>
      <c r="B611" s="22">
        <f>ROWS($B$409:B611)</f>
        <v>203</v>
      </c>
      <c r="C611" s="133">
        <v>52</v>
      </c>
      <c r="D611" s="845" t="s">
        <v>555</v>
      </c>
      <c r="E611" s="818" t="s">
        <v>556</v>
      </c>
      <c r="F611" s="135" t="s">
        <v>557</v>
      </c>
      <c r="G611" s="133" t="s">
        <v>17</v>
      </c>
      <c r="H611" s="18"/>
      <c r="I611" s="142" t="s">
        <v>23</v>
      </c>
      <c r="J611" s="143">
        <v>29590</v>
      </c>
      <c r="K611" s="144">
        <f t="shared" ca="1" si="12"/>
        <v>41</v>
      </c>
      <c r="L611" s="145" t="s">
        <v>24</v>
      </c>
      <c r="M611" s="145" t="s">
        <v>1517</v>
      </c>
      <c r="N611" s="154"/>
    </row>
    <row r="612" spans="1:14">
      <c r="A612" s="7">
        <f>ROWS($A$3:A612)</f>
        <v>610</v>
      </c>
      <c r="B612" s="22">
        <f>ROWS($B$409:B612)</f>
        <v>204</v>
      </c>
      <c r="C612" s="133"/>
      <c r="D612" s="134"/>
      <c r="E612" s="818" t="s">
        <v>559</v>
      </c>
      <c r="F612" s="20" t="s">
        <v>560</v>
      </c>
      <c r="G612" s="133"/>
      <c r="H612" s="133" t="s">
        <v>7</v>
      </c>
      <c r="I612" s="142" t="s">
        <v>561</v>
      </c>
      <c r="J612" s="143">
        <v>28123</v>
      </c>
      <c r="K612" s="144">
        <f t="shared" ca="1" si="12"/>
        <v>45</v>
      </c>
      <c r="L612" s="145" t="s">
        <v>19</v>
      </c>
      <c r="M612" s="152" t="s">
        <v>719</v>
      </c>
      <c r="N612" s="148"/>
    </row>
    <row r="613" spans="1:14">
      <c r="A613" s="7">
        <f>ROWS($A$3:A613)</f>
        <v>611</v>
      </c>
      <c r="B613" s="22">
        <f>ROWS($B$409:B613)</f>
        <v>205</v>
      </c>
      <c r="C613" s="133"/>
      <c r="D613" s="134"/>
      <c r="E613" s="818" t="s">
        <v>562</v>
      </c>
      <c r="F613" s="20" t="s">
        <v>563</v>
      </c>
      <c r="G613" s="133" t="s">
        <v>17</v>
      </c>
      <c r="H613" s="18"/>
      <c r="I613" s="142" t="s">
        <v>50</v>
      </c>
      <c r="J613" s="143">
        <v>41778</v>
      </c>
      <c r="K613" s="144">
        <f t="shared" ca="1" si="12"/>
        <v>8</v>
      </c>
      <c r="L613" s="145" t="s">
        <v>51</v>
      </c>
      <c r="M613" s="153" t="s">
        <v>798</v>
      </c>
      <c r="N613" s="148"/>
    </row>
    <row r="614" spans="1:14">
      <c r="A614" s="7">
        <f>ROWS($A$3:A614)</f>
        <v>612</v>
      </c>
      <c r="B614" s="22">
        <f>ROWS($B$409:B614)</f>
        <v>206</v>
      </c>
      <c r="C614" s="133"/>
      <c r="D614" s="134"/>
      <c r="E614" s="26" t="s">
        <v>564</v>
      </c>
      <c r="F614" s="20" t="s">
        <v>565</v>
      </c>
      <c r="G614" s="133"/>
      <c r="H614" s="133" t="s">
        <v>7</v>
      </c>
      <c r="I614" s="142" t="s">
        <v>50</v>
      </c>
      <c r="J614" s="143">
        <v>42860</v>
      </c>
      <c r="K614" s="144">
        <f t="shared" ca="1" si="12"/>
        <v>5</v>
      </c>
      <c r="L614" s="145" t="s">
        <v>51</v>
      </c>
      <c r="M614" s="153" t="s">
        <v>798</v>
      </c>
      <c r="N614" s="148"/>
    </row>
    <row r="615" spans="1:14">
      <c r="A615" s="7">
        <f>ROWS($A$3:A615)</f>
        <v>613</v>
      </c>
      <c r="B615" s="22">
        <f>ROWS($B$409:B615)</f>
        <v>207</v>
      </c>
      <c r="C615" s="133"/>
      <c r="D615" s="134"/>
      <c r="E615" s="26" t="s">
        <v>566</v>
      </c>
      <c r="F615" s="20" t="s">
        <v>567</v>
      </c>
      <c r="G615" s="133" t="s">
        <v>17</v>
      </c>
      <c r="H615" s="18"/>
      <c r="I615" s="142" t="s">
        <v>568</v>
      </c>
      <c r="J615" s="143">
        <v>39885</v>
      </c>
      <c r="K615" s="144">
        <f t="shared" ca="1" si="12"/>
        <v>13</v>
      </c>
      <c r="L615" s="145" t="s">
        <v>38</v>
      </c>
      <c r="M615" s="149" t="s">
        <v>751</v>
      </c>
      <c r="N615" s="148"/>
    </row>
    <row r="616" spans="1:14" s="55" customFormat="1">
      <c r="A616" s="160">
        <f>ROWS($A$3:A616)</f>
        <v>614</v>
      </c>
      <c r="B616" s="161">
        <f>ROWS($B$409:B616)</f>
        <v>208</v>
      </c>
      <c r="C616" s="138"/>
      <c r="D616" s="162"/>
      <c r="E616" s="163" t="s">
        <v>572</v>
      </c>
      <c r="F616" s="24" t="s">
        <v>573</v>
      </c>
      <c r="G616" s="138"/>
      <c r="H616" s="138" t="s">
        <v>7</v>
      </c>
      <c r="I616" s="170" t="s">
        <v>574</v>
      </c>
      <c r="J616" s="171">
        <v>26955</v>
      </c>
      <c r="K616" s="172">
        <f t="shared" ca="1" si="12"/>
        <v>49</v>
      </c>
      <c r="L616" s="138" t="s">
        <v>24</v>
      </c>
      <c r="M616" s="146" t="s">
        <v>772</v>
      </c>
      <c r="N616" s="173"/>
    </row>
    <row r="617" spans="1:14">
      <c r="A617" s="7">
        <f>ROWS($A$3:A617)</f>
        <v>615</v>
      </c>
      <c r="B617" s="22">
        <f>ROWS($B$409:B617)</f>
        <v>209</v>
      </c>
      <c r="C617" s="133"/>
      <c r="D617" s="134"/>
      <c r="E617" s="26" t="s">
        <v>575</v>
      </c>
      <c r="F617" s="20" t="s">
        <v>576</v>
      </c>
      <c r="G617" s="133"/>
      <c r="H617" s="133" t="s">
        <v>7</v>
      </c>
      <c r="I617" s="142" t="s">
        <v>23</v>
      </c>
      <c r="J617" s="143">
        <v>36549</v>
      </c>
      <c r="K617" s="144">
        <f t="shared" ca="1" si="12"/>
        <v>22</v>
      </c>
      <c r="L617" s="145" t="s">
        <v>19</v>
      </c>
      <c r="M617" s="149" t="s">
        <v>751</v>
      </c>
      <c r="N617" s="148"/>
    </row>
    <row r="618" spans="1:14">
      <c r="A618" s="7">
        <f>ROWS($A$3:A618)</f>
        <v>616</v>
      </c>
      <c r="B618" s="22">
        <f>ROWS($B$409:B618)</f>
        <v>210</v>
      </c>
      <c r="C618" s="133"/>
      <c r="D618" s="134"/>
      <c r="E618" s="26" t="s">
        <v>577</v>
      </c>
      <c r="F618" s="20" t="s">
        <v>578</v>
      </c>
      <c r="G618" s="133" t="s">
        <v>17</v>
      </c>
      <c r="H618" s="18"/>
      <c r="I618" s="142" t="s">
        <v>23</v>
      </c>
      <c r="J618" s="143">
        <v>37274</v>
      </c>
      <c r="K618" s="144">
        <f t="shared" ca="1" si="12"/>
        <v>20</v>
      </c>
      <c r="L618" s="145" t="s">
        <v>24</v>
      </c>
      <c r="M618" s="145" t="s">
        <v>42</v>
      </c>
      <c r="N618" s="148"/>
    </row>
    <row r="619" spans="1:14">
      <c r="A619" s="7">
        <f>ROWS($A$3:A619)</f>
        <v>617</v>
      </c>
      <c r="B619" s="22">
        <f>ROWS($B$409:B619)</f>
        <v>211</v>
      </c>
      <c r="C619" s="133"/>
      <c r="D619" s="134"/>
      <c r="E619" s="26" t="s">
        <v>579</v>
      </c>
      <c r="F619" s="20" t="s">
        <v>580</v>
      </c>
      <c r="G619" s="133"/>
      <c r="H619" s="133" t="s">
        <v>7</v>
      </c>
      <c r="I619" s="142" t="s">
        <v>23</v>
      </c>
      <c r="J619" s="143">
        <v>39902</v>
      </c>
      <c r="K619" s="144">
        <f t="shared" ca="1" si="12"/>
        <v>13</v>
      </c>
      <c r="L619" s="145" t="s">
        <v>38</v>
      </c>
      <c r="M619" s="149" t="s">
        <v>751</v>
      </c>
      <c r="N619" s="148"/>
    </row>
    <row r="620" spans="1:14">
      <c r="A620" s="7">
        <f>ROWS($A$3:A620)</f>
        <v>618</v>
      </c>
      <c r="B620" s="22">
        <f>ROWS($B$409:B620)</f>
        <v>212</v>
      </c>
      <c r="C620" s="133">
        <v>54</v>
      </c>
      <c r="D620" s="46" t="s">
        <v>581</v>
      </c>
      <c r="E620" s="26" t="s">
        <v>582</v>
      </c>
      <c r="F620" s="135" t="s">
        <v>583</v>
      </c>
      <c r="G620" s="133"/>
      <c r="H620" s="133" t="s">
        <v>7</v>
      </c>
      <c r="I620" s="142" t="s">
        <v>50</v>
      </c>
      <c r="J620" s="143">
        <v>26421</v>
      </c>
      <c r="K620" s="144">
        <f t="shared" ca="1" si="12"/>
        <v>50</v>
      </c>
      <c r="L620" s="145" t="s">
        <v>113</v>
      </c>
      <c r="M620" s="145" t="s">
        <v>42</v>
      </c>
      <c r="N620" s="154" t="s">
        <v>1184</v>
      </c>
    </row>
    <row r="621" spans="1:14">
      <c r="A621" s="7">
        <f>ROWS($A$3:A621)</f>
        <v>619</v>
      </c>
      <c r="B621" s="22">
        <f>ROWS($B$409:B621)</f>
        <v>213</v>
      </c>
      <c r="C621" s="133">
        <v>55</v>
      </c>
      <c r="D621" s="845" t="s">
        <v>584</v>
      </c>
      <c r="E621" s="818" t="s">
        <v>585</v>
      </c>
      <c r="F621" s="135" t="s">
        <v>586</v>
      </c>
      <c r="G621" s="133" t="s">
        <v>17</v>
      </c>
      <c r="H621" s="18"/>
      <c r="I621" s="142" t="s">
        <v>587</v>
      </c>
      <c r="J621" s="143">
        <v>26502</v>
      </c>
      <c r="K621" s="144">
        <f t="shared" ca="1" si="12"/>
        <v>50</v>
      </c>
      <c r="L621" s="145" t="s">
        <v>98</v>
      </c>
      <c r="M621" s="145" t="s">
        <v>78</v>
      </c>
      <c r="N621" s="154"/>
    </row>
    <row r="622" spans="1:14">
      <c r="A622" s="7">
        <f>ROWS($A$3:A622)</f>
        <v>620</v>
      </c>
      <c r="B622" s="22">
        <f>ROWS($B$409:B622)</f>
        <v>214</v>
      </c>
      <c r="C622" s="133"/>
      <c r="D622" s="134"/>
      <c r="E622" s="26" t="s">
        <v>588</v>
      </c>
      <c r="F622" s="20" t="s">
        <v>589</v>
      </c>
      <c r="G622" s="133"/>
      <c r="H622" s="133" t="s">
        <v>7</v>
      </c>
      <c r="I622" s="142" t="s">
        <v>62</v>
      </c>
      <c r="J622" s="143">
        <v>26385</v>
      </c>
      <c r="K622" s="144">
        <f t="shared" ca="1" si="12"/>
        <v>50</v>
      </c>
      <c r="L622" s="145" t="s">
        <v>98</v>
      </c>
      <c r="M622" s="145" t="s">
        <v>78</v>
      </c>
      <c r="N622" s="148"/>
    </row>
    <row r="623" spans="1:14">
      <c r="A623" s="7">
        <f>ROWS($A$3:A623)</f>
        <v>621</v>
      </c>
      <c r="B623" s="22">
        <f>ROWS($B$409:B623)</f>
        <v>215</v>
      </c>
      <c r="C623" s="133"/>
      <c r="D623" s="134"/>
      <c r="E623" s="26" t="s">
        <v>590</v>
      </c>
      <c r="F623" s="20" t="s">
        <v>591</v>
      </c>
      <c r="G623" s="133" t="s">
        <v>17</v>
      </c>
      <c r="H623" s="18"/>
      <c r="I623" s="142" t="s">
        <v>50</v>
      </c>
      <c r="J623" s="143">
        <v>36769</v>
      </c>
      <c r="K623" s="144">
        <f t="shared" ca="1" si="12"/>
        <v>22</v>
      </c>
      <c r="L623" s="145" t="s">
        <v>19</v>
      </c>
      <c r="M623" s="149" t="s">
        <v>751</v>
      </c>
      <c r="N623" s="148"/>
    </row>
    <row r="624" spans="1:14">
      <c r="A624" s="7">
        <f>ROWS($A$3:A624)</f>
        <v>622</v>
      </c>
      <c r="B624" s="22">
        <f>ROWS($B$409:B624)</f>
        <v>216</v>
      </c>
      <c r="C624" s="133"/>
      <c r="D624" s="134"/>
      <c r="E624" s="26" t="s">
        <v>592</v>
      </c>
      <c r="F624" s="20" t="s">
        <v>593</v>
      </c>
      <c r="G624" s="133"/>
      <c r="H624" s="133" t="s">
        <v>7</v>
      </c>
      <c r="I624" s="142" t="s">
        <v>50</v>
      </c>
      <c r="J624" s="143">
        <v>37324</v>
      </c>
      <c r="K624" s="144">
        <f t="shared" ca="1" si="12"/>
        <v>20</v>
      </c>
      <c r="L624" s="145" t="s">
        <v>19</v>
      </c>
      <c r="M624" s="149" t="s">
        <v>751</v>
      </c>
      <c r="N624" s="148"/>
    </row>
    <row r="625" spans="1:14">
      <c r="A625" s="7">
        <f>ROWS($A$3:A625)</f>
        <v>623</v>
      </c>
      <c r="B625" s="22">
        <f>ROWS($B$409:B625)</f>
        <v>217</v>
      </c>
      <c r="C625" s="133"/>
      <c r="D625" s="134"/>
      <c r="E625" s="26" t="s">
        <v>594</v>
      </c>
      <c r="F625" s="20" t="s">
        <v>595</v>
      </c>
      <c r="G625" s="133"/>
      <c r="H625" s="133" t="s">
        <v>7</v>
      </c>
      <c r="I625" s="142" t="s">
        <v>50</v>
      </c>
      <c r="J625" s="143">
        <v>38292</v>
      </c>
      <c r="K625" s="144">
        <f t="shared" ca="1" si="12"/>
        <v>18</v>
      </c>
      <c r="L625" s="145" t="s">
        <v>24</v>
      </c>
      <c r="M625" s="149" t="s">
        <v>751</v>
      </c>
      <c r="N625" s="148"/>
    </row>
    <row r="626" spans="1:14">
      <c r="A626" s="7">
        <f>ROWS($A$3:A626)</f>
        <v>624</v>
      </c>
      <c r="B626" s="22">
        <f>ROWS($B$409:B626)</f>
        <v>218</v>
      </c>
      <c r="C626" s="133"/>
      <c r="D626" s="134"/>
      <c r="E626" s="26" t="s">
        <v>596</v>
      </c>
      <c r="F626" s="20" t="s">
        <v>597</v>
      </c>
      <c r="G626" s="133"/>
      <c r="H626" s="133" t="s">
        <v>7</v>
      </c>
      <c r="I626" s="142" t="s">
        <v>62</v>
      </c>
      <c r="J626" s="143">
        <v>38789</v>
      </c>
      <c r="K626" s="144">
        <f t="shared" ca="1" si="12"/>
        <v>16</v>
      </c>
      <c r="L626" s="145" t="s">
        <v>24</v>
      </c>
      <c r="M626" s="149" t="s">
        <v>751</v>
      </c>
      <c r="N626" s="148"/>
    </row>
    <row r="627" spans="1:14">
      <c r="A627" s="7">
        <f>ROWS($A$3:A627)</f>
        <v>625</v>
      </c>
      <c r="B627" s="22">
        <f>ROWS($B$409:B627)</f>
        <v>219</v>
      </c>
      <c r="C627" s="133"/>
      <c r="D627" s="134"/>
      <c r="E627" s="26" t="s">
        <v>598</v>
      </c>
      <c r="F627" s="20" t="s">
        <v>599</v>
      </c>
      <c r="G627" s="133"/>
      <c r="H627" s="133" t="s">
        <v>7</v>
      </c>
      <c r="I627" s="142" t="s">
        <v>50</v>
      </c>
      <c r="J627" s="143">
        <v>41253</v>
      </c>
      <c r="K627" s="144">
        <f t="shared" ca="1" si="12"/>
        <v>9</v>
      </c>
      <c r="L627" s="145" t="s">
        <v>38</v>
      </c>
      <c r="M627" s="149" t="s">
        <v>751</v>
      </c>
      <c r="N627" s="148"/>
    </row>
    <row r="628" spans="1:14">
      <c r="A628" s="7">
        <f>ROWS($A$3:A628)</f>
        <v>626</v>
      </c>
      <c r="B628" s="22">
        <f>ROWS($B$409:B628)</f>
        <v>220</v>
      </c>
      <c r="C628" s="133">
        <v>56</v>
      </c>
      <c r="D628" s="46" t="s">
        <v>600</v>
      </c>
      <c r="E628" s="26" t="s">
        <v>601</v>
      </c>
      <c r="F628" s="135" t="s">
        <v>602</v>
      </c>
      <c r="G628" s="133" t="s">
        <v>17</v>
      </c>
      <c r="H628" s="18"/>
      <c r="I628" s="142" t="s">
        <v>50</v>
      </c>
      <c r="J628" s="143" t="str">
        <f>MID(E628,7,2)&amp;"/"&amp;MID(E628,9,2)&amp;"/"&amp;MID(E628,11,2)</f>
        <v>07/07/83</v>
      </c>
      <c r="K628" s="144">
        <f t="shared" ca="1" si="12"/>
        <v>39</v>
      </c>
      <c r="L628" s="145" t="s">
        <v>24</v>
      </c>
      <c r="M628" s="145" t="s">
        <v>603</v>
      </c>
      <c r="N628" s="154"/>
    </row>
    <row r="629" spans="1:14">
      <c r="A629" s="7">
        <f>ROWS($A$3:A629)</f>
        <v>627</v>
      </c>
      <c r="B629" s="22">
        <f>ROWS($B$409:B629)</f>
        <v>221</v>
      </c>
      <c r="C629" s="133">
        <v>57</v>
      </c>
      <c r="D629" s="46" t="s">
        <v>604</v>
      </c>
      <c r="E629" s="26" t="s">
        <v>605</v>
      </c>
      <c r="F629" s="164" t="s">
        <v>606</v>
      </c>
      <c r="G629" s="133" t="s">
        <v>17</v>
      </c>
      <c r="H629" s="18"/>
      <c r="I629" s="142" t="s">
        <v>23</v>
      </c>
      <c r="J629" s="143">
        <v>22751</v>
      </c>
      <c r="K629" s="144">
        <f t="shared" ca="1" si="12"/>
        <v>60</v>
      </c>
      <c r="L629" s="145" t="s">
        <v>24</v>
      </c>
      <c r="M629" s="146" t="s">
        <v>772</v>
      </c>
      <c r="N629" s="147" t="s">
        <v>2497</v>
      </c>
    </row>
    <row r="630" spans="1:14">
      <c r="A630" s="7">
        <f>ROWS($A$3:A630)</f>
        <v>628</v>
      </c>
      <c r="B630" s="22">
        <f>ROWS($B$409:B630)</f>
        <v>222</v>
      </c>
      <c r="C630" s="133"/>
      <c r="D630" s="134"/>
      <c r="E630" s="155" t="s">
        <v>607</v>
      </c>
      <c r="F630" s="165" t="s">
        <v>608</v>
      </c>
      <c r="G630" s="133" t="s">
        <v>17</v>
      </c>
      <c r="H630" s="18"/>
      <c r="I630" s="142" t="s">
        <v>23</v>
      </c>
      <c r="J630" s="143">
        <v>33166</v>
      </c>
      <c r="K630" s="144">
        <f t="shared" ca="1" si="12"/>
        <v>32</v>
      </c>
      <c r="L630" s="145" t="s">
        <v>19</v>
      </c>
      <c r="M630" s="145" t="s">
        <v>42</v>
      </c>
      <c r="N630" s="148"/>
    </row>
    <row r="631" spans="1:14">
      <c r="A631" s="7">
        <f>ROWS($A$3:A631)</f>
        <v>629</v>
      </c>
      <c r="B631" s="22">
        <f>ROWS($B$409:B631)</f>
        <v>223</v>
      </c>
      <c r="C631" s="133"/>
      <c r="D631" s="46"/>
      <c r="E631" s="26" t="s">
        <v>609</v>
      </c>
      <c r="F631" s="46" t="s">
        <v>610</v>
      </c>
      <c r="G631" s="133"/>
      <c r="H631" s="133" t="s">
        <v>7</v>
      </c>
      <c r="I631" s="142" t="s">
        <v>611</v>
      </c>
      <c r="J631" s="143">
        <v>22929</v>
      </c>
      <c r="K631" s="144">
        <f t="shared" ca="1" si="12"/>
        <v>60</v>
      </c>
      <c r="L631" s="145" t="s">
        <v>24</v>
      </c>
      <c r="M631" s="146" t="s">
        <v>772</v>
      </c>
      <c r="N631" s="148"/>
    </row>
    <row r="632" spans="1:14">
      <c r="A632" s="7">
        <f>ROWS($A$3:A632)</f>
        <v>630</v>
      </c>
      <c r="B632" s="22">
        <f>ROWS($B$409:B632)</f>
        <v>224</v>
      </c>
      <c r="C632" s="133"/>
      <c r="D632" s="134"/>
      <c r="E632" s="26" t="s">
        <v>612</v>
      </c>
      <c r="F632" s="46" t="s">
        <v>613</v>
      </c>
      <c r="G632" s="133"/>
      <c r="H632" s="133" t="s">
        <v>7</v>
      </c>
      <c r="I632" s="142" t="s">
        <v>23</v>
      </c>
      <c r="J632" s="143">
        <v>35029</v>
      </c>
      <c r="K632" s="144">
        <f t="shared" ca="1" si="12"/>
        <v>27</v>
      </c>
      <c r="L632" s="145" t="s">
        <v>19</v>
      </c>
      <c r="M632" s="145" t="s">
        <v>74</v>
      </c>
      <c r="N632" s="148"/>
    </row>
    <row r="633" spans="1:14">
      <c r="A633" s="7">
        <f>ROWS($A$3:A633)</f>
        <v>631</v>
      </c>
      <c r="B633" s="22">
        <f>ROWS($B$409:B633)</f>
        <v>225</v>
      </c>
      <c r="C633" s="133"/>
      <c r="D633" s="134"/>
      <c r="E633" s="26" t="s">
        <v>617</v>
      </c>
      <c r="F633" s="46" t="s">
        <v>618</v>
      </c>
      <c r="G633" s="133"/>
      <c r="H633" s="133" t="s">
        <v>7</v>
      </c>
      <c r="I633" s="142" t="s">
        <v>23</v>
      </c>
      <c r="J633" s="143">
        <v>37127</v>
      </c>
      <c r="K633" s="144">
        <f t="shared" ca="1" si="12"/>
        <v>21</v>
      </c>
      <c r="L633" s="145" t="s">
        <v>24</v>
      </c>
      <c r="M633" s="149" t="s">
        <v>751</v>
      </c>
      <c r="N633" s="148"/>
    </row>
    <row r="634" spans="1:14">
      <c r="A634" s="7">
        <f>ROWS($A$3:A634)</f>
        <v>632</v>
      </c>
      <c r="B634" s="22">
        <f>ROWS($B$409:B634)</f>
        <v>226</v>
      </c>
      <c r="C634" s="133"/>
      <c r="D634" s="134"/>
      <c r="E634" s="26" t="s">
        <v>619</v>
      </c>
      <c r="F634" s="46" t="s">
        <v>620</v>
      </c>
      <c r="G634" s="133"/>
      <c r="H634" s="133" t="s">
        <v>7</v>
      </c>
      <c r="I634" s="142" t="s">
        <v>23</v>
      </c>
      <c r="J634" s="143">
        <v>39030</v>
      </c>
      <c r="K634" s="144">
        <f t="shared" ca="1" si="12"/>
        <v>16</v>
      </c>
      <c r="L634" s="145" t="s">
        <v>24</v>
      </c>
      <c r="M634" s="149" t="s">
        <v>751</v>
      </c>
      <c r="N634" s="148"/>
    </row>
    <row r="635" spans="1:14">
      <c r="A635" s="7"/>
      <c r="B635" s="22"/>
      <c r="C635" s="133"/>
      <c r="D635" s="134"/>
      <c r="E635" s="166" t="s">
        <v>2562</v>
      </c>
      <c r="F635" s="167" t="s">
        <v>2563</v>
      </c>
      <c r="G635" s="21" t="s">
        <v>17</v>
      </c>
      <c r="H635" s="133"/>
      <c r="I635" s="142" t="s">
        <v>23</v>
      </c>
      <c r="J635" s="143">
        <v>44083</v>
      </c>
      <c r="K635" s="144">
        <f t="shared" ca="1" si="12"/>
        <v>2</v>
      </c>
      <c r="L635" s="145" t="s">
        <v>51</v>
      </c>
      <c r="M635" s="149" t="s">
        <v>798</v>
      </c>
      <c r="N635" s="148"/>
    </row>
    <row r="636" spans="1:14">
      <c r="A636" s="7">
        <f>ROWS($A$3:A636)</f>
        <v>634</v>
      </c>
      <c r="B636" s="22">
        <f>ROWS($B$409:B636)</f>
        <v>228</v>
      </c>
      <c r="C636" s="133">
        <v>58</v>
      </c>
      <c r="D636" s="46" t="s">
        <v>621</v>
      </c>
      <c r="E636" s="26" t="s">
        <v>622</v>
      </c>
      <c r="F636" s="164" t="s">
        <v>623</v>
      </c>
      <c r="G636" s="133" t="s">
        <v>17</v>
      </c>
      <c r="H636" s="18"/>
      <c r="I636" s="142" t="s">
        <v>50</v>
      </c>
      <c r="J636" s="143">
        <v>22970</v>
      </c>
      <c r="K636" s="144">
        <f t="shared" ca="1" si="12"/>
        <v>60</v>
      </c>
      <c r="L636" s="145" t="s">
        <v>82</v>
      </c>
      <c r="M636" s="145" t="s">
        <v>78</v>
      </c>
      <c r="N636" s="154"/>
    </row>
    <row r="637" spans="1:14">
      <c r="A637" s="7">
        <f>ROWS($A$3:A637)</f>
        <v>635</v>
      </c>
      <c r="B637" s="22">
        <f>ROWS($B$409:B637)</f>
        <v>229</v>
      </c>
      <c r="C637" s="133"/>
      <c r="D637" s="46"/>
      <c r="E637" s="26" t="s">
        <v>624</v>
      </c>
      <c r="F637" s="46" t="s">
        <v>625</v>
      </c>
      <c r="G637" s="133"/>
      <c r="H637" s="133" t="s">
        <v>7</v>
      </c>
      <c r="I637" s="142" t="s">
        <v>626</v>
      </c>
      <c r="J637" s="143">
        <v>26022</v>
      </c>
      <c r="K637" s="144">
        <f t="shared" ca="1" si="12"/>
        <v>51</v>
      </c>
      <c r="L637" s="145" t="s">
        <v>19</v>
      </c>
      <c r="M637" s="145" t="s">
        <v>42</v>
      </c>
      <c r="N637" s="148"/>
    </row>
    <row r="638" spans="1:14">
      <c r="A638" s="7">
        <f>ROWS($A$3:A638)</f>
        <v>636</v>
      </c>
      <c r="B638" s="22">
        <f>ROWS($B$409:B638)</f>
        <v>230</v>
      </c>
      <c r="C638" s="133"/>
      <c r="D638" s="46"/>
      <c r="E638" s="26" t="s">
        <v>627</v>
      </c>
      <c r="F638" s="46" t="s">
        <v>628</v>
      </c>
      <c r="G638" s="133" t="s">
        <v>17</v>
      </c>
      <c r="H638" s="18"/>
      <c r="I638" s="142" t="s">
        <v>191</v>
      </c>
      <c r="J638" s="143">
        <v>33941</v>
      </c>
      <c r="K638" s="144">
        <f t="shared" ca="1" si="12"/>
        <v>29</v>
      </c>
      <c r="L638" s="145" t="s">
        <v>98</v>
      </c>
      <c r="M638" s="145" t="s">
        <v>74</v>
      </c>
      <c r="N638" s="148"/>
    </row>
    <row r="639" spans="1:14">
      <c r="A639" s="7">
        <f>ROWS($A$3:A639)</f>
        <v>637</v>
      </c>
      <c r="B639" s="22">
        <f>ROWS($B$409:B639)</f>
        <v>231</v>
      </c>
      <c r="C639" s="133"/>
      <c r="D639" s="46"/>
      <c r="E639" s="26" t="s">
        <v>629</v>
      </c>
      <c r="F639" s="46" t="s">
        <v>630</v>
      </c>
      <c r="G639" s="133" t="s">
        <v>17</v>
      </c>
      <c r="H639" s="18"/>
      <c r="I639" s="142" t="s">
        <v>50</v>
      </c>
      <c r="J639" s="143">
        <v>35806</v>
      </c>
      <c r="K639" s="144">
        <f t="shared" ca="1" si="12"/>
        <v>24</v>
      </c>
      <c r="L639" s="145" t="s">
        <v>19</v>
      </c>
      <c r="M639" s="145" t="s">
        <v>74</v>
      </c>
      <c r="N639" s="148"/>
    </row>
    <row r="640" spans="1:14">
      <c r="A640" s="7">
        <f>ROWS($A$3:A640)</f>
        <v>638</v>
      </c>
      <c r="B640" s="22">
        <f>ROWS($B$409:B640)</f>
        <v>232</v>
      </c>
      <c r="C640" s="133"/>
      <c r="D640" s="46"/>
      <c r="E640" s="26" t="s">
        <v>631</v>
      </c>
      <c r="F640" s="46" t="s">
        <v>632</v>
      </c>
      <c r="G640" s="133" t="s">
        <v>17</v>
      </c>
      <c r="H640" s="18"/>
      <c r="I640" s="142" t="s">
        <v>50</v>
      </c>
      <c r="J640" s="143">
        <v>36907</v>
      </c>
      <c r="K640" s="144">
        <f t="shared" ca="1" si="12"/>
        <v>21</v>
      </c>
      <c r="L640" s="145" t="s">
        <v>19</v>
      </c>
      <c r="M640" s="145" t="s">
        <v>74</v>
      </c>
      <c r="N640" s="148"/>
    </row>
    <row r="641" spans="1:14">
      <c r="A641" s="7">
        <f>ROWS($A$3:A641)</f>
        <v>639</v>
      </c>
      <c r="B641" s="22">
        <f>ROWS($B$409:B641)</f>
        <v>233</v>
      </c>
      <c r="C641" s="133">
        <v>59</v>
      </c>
      <c r="D641" s="46" t="s">
        <v>633</v>
      </c>
      <c r="E641" s="26" t="s">
        <v>634</v>
      </c>
      <c r="F641" s="164" t="s">
        <v>635</v>
      </c>
      <c r="G641" s="133" t="s">
        <v>17</v>
      </c>
      <c r="H641" s="18"/>
      <c r="I641" s="142" t="s">
        <v>459</v>
      </c>
      <c r="J641" s="143">
        <v>21254</v>
      </c>
      <c r="K641" s="144">
        <f t="shared" ref="K641:K713" ca="1" si="13">ROUNDDOWN(YEARFRAC(J641,TODAY(),1),0)</f>
        <v>64</v>
      </c>
      <c r="L641" s="145" t="s">
        <v>113</v>
      </c>
      <c r="M641" s="146" t="s">
        <v>772</v>
      </c>
      <c r="N641" s="147" t="s">
        <v>2498</v>
      </c>
    </row>
    <row r="642" spans="1:14">
      <c r="A642" s="7">
        <f>ROWS($A$3:A642)</f>
        <v>640</v>
      </c>
      <c r="B642" s="22">
        <f>ROWS($B$409:B642)</f>
        <v>234</v>
      </c>
      <c r="C642" s="133"/>
      <c r="D642" s="46"/>
      <c r="E642" s="26" t="s">
        <v>636</v>
      </c>
      <c r="F642" s="46" t="s">
        <v>637</v>
      </c>
      <c r="G642" s="133"/>
      <c r="H642" s="133" t="s">
        <v>7</v>
      </c>
      <c r="I642" s="142" t="s">
        <v>23</v>
      </c>
      <c r="J642" s="143">
        <v>18422</v>
      </c>
      <c r="K642" s="144">
        <f t="shared" ca="1" si="13"/>
        <v>72</v>
      </c>
      <c r="L642" s="145" t="s">
        <v>19</v>
      </c>
      <c r="M642" s="145" t="s">
        <v>42</v>
      </c>
      <c r="N642" s="148"/>
    </row>
    <row r="643" spans="1:14">
      <c r="A643" s="7">
        <f>ROWS($A$3:A643)</f>
        <v>641</v>
      </c>
      <c r="B643" s="22">
        <f>ROWS($B$409:B643)</f>
        <v>235</v>
      </c>
      <c r="C643" s="133">
        <v>60</v>
      </c>
      <c r="D643" s="46" t="s">
        <v>638</v>
      </c>
      <c r="E643" s="26" t="s">
        <v>639</v>
      </c>
      <c r="F643" s="164" t="s">
        <v>640</v>
      </c>
      <c r="G643" s="133"/>
      <c r="H643" s="133" t="s">
        <v>7</v>
      </c>
      <c r="I643" s="142" t="s">
        <v>437</v>
      </c>
      <c r="J643" s="143">
        <v>11078</v>
      </c>
      <c r="K643" s="144">
        <f t="shared" ca="1" si="13"/>
        <v>92</v>
      </c>
      <c r="L643" s="145" t="s">
        <v>113</v>
      </c>
      <c r="M643" s="146" t="s">
        <v>772</v>
      </c>
      <c r="N643" s="154"/>
    </row>
    <row r="644" spans="1:14">
      <c r="A644" s="7">
        <f>ROWS($A$3:A644)</f>
        <v>642</v>
      </c>
      <c r="B644" s="22">
        <f>ROWS($B$409:B644)</f>
        <v>236</v>
      </c>
      <c r="C644" s="133">
        <v>61</v>
      </c>
      <c r="D644" s="46" t="s">
        <v>641</v>
      </c>
      <c r="E644" s="26" t="s">
        <v>642</v>
      </c>
      <c r="F644" s="164" t="s">
        <v>643</v>
      </c>
      <c r="G644" s="133" t="s">
        <v>17</v>
      </c>
      <c r="H644" s="18"/>
      <c r="I644" s="142" t="s">
        <v>23</v>
      </c>
      <c r="J644" s="143">
        <v>32420</v>
      </c>
      <c r="K644" s="144">
        <f t="shared" ca="1" si="13"/>
        <v>34</v>
      </c>
      <c r="L644" s="145" t="s">
        <v>19</v>
      </c>
      <c r="M644" s="145" t="s">
        <v>42</v>
      </c>
      <c r="N644" s="154" t="s">
        <v>1184</v>
      </c>
    </row>
    <row r="645" spans="1:14">
      <c r="A645" s="7">
        <f>ROWS($A$3:A645)</f>
        <v>643</v>
      </c>
      <c r="B645" s="22">
        <f>ROWS($B$409:B645)</f>
        <v>237</v>
      </c>
      <c r="C645" s="133"/>
      <c r="D645" s="46"/>
      <c r="E645" s="26" t="s">
        <v>644</v>
      </c>
      <c r="F645" s="46" t="s">
        <v>645</v>
      </c>
      <c r="G645" s="133"/>
      <c r="H645" s="133" t="s">
        <v>7</v>
      </c>
      <c r="I645" s="142" t="s">
        <v>646</v>
      </c>
      <c r="J645" s="143">
        <v>34909</v>
      </c>
      <c r="K645" s="144">
        <f t="shared" ca="1" si="13"/>
        <v>27</v>
      </c>
      <c r="L645" s="145" t="s">
        <v>19</v>
      </c>
      <c r="M645" s="152" t="s">
        <v>719</v>
      </c>
      <c r="N645" s="148"/>
    </row>
    <row r="646" spans="1:14">
      <c r="A646" s="7">
        <f>ROWS($A$3:A646)</f>
        <v>644</v>
      </c>
      <c r="B646" s="22">
        <f>ROWS($B$409:B646)</f>
        <v>238</v>
      </c>
      <c r="C646" s="133"/>
      <c r="D646" s="46"/>
      <c r="E646" s="26" t="s">
        <v>647</v>
      </c>
      <c r="F646" s="46" t="s">
        <v>648</v>
      </c>
      <c r="G646" s="133" t="s">
        <v>17</v>
      </c>
      <c r="H646" s="18"/>
      <c r="I646" s="142" t="s">
        <v>23</v>
      </c>
      <c r="J646" s="143">
        <v>42368</v>
      </c>
      <c r="K646" s="144">
        <f t="shared" ca="1" si="13"/>
        <v>6</v>
      </c>
      <c r="L646" s="145" t="s">
        <v>51</v>
      </c>
      <c r="M646" s="153" t="s">
        <v>798</v>
      </c>
      <c r="N646" s="148"/>
    </row>
    <row r="647" spans="1:14">
      <c r="A647" s="7">
        <f>ROWS($A$3:A647)</f>
        <v>645</v>
      </c>
      <c r="B647" s="22">
        <f>ROWS($B$409:B647)</f>
        <v>239</v>
      </c>
      <c r="C647" s="133"/>
      <c r="D647" s="46"/>
      <c r="E647" s="26" t="s">
        <v>649</v>
      </c>
      <c r="F647" s="46" t="s">
        <v>650</v>
      </c>
      <c r="G647" s="133" t="s">
        <v>17</v>
      </c>
      <c r="H647" s="18"/>
      <c r="I647" s="142" t="s">
        <v>23</v>
      </c>
      <c r="J647" s="143">
        <v>42782</v>
      </c>
      <c r="K647" s="144">
        <f t="shared" ca="1" si="13"/>
        <v>5</v>
      </c>
      <c r="L647" s="145" t="s">
        <v>51</v>
      </c>
      <c r="M647" s="153" t="s">
        <v>798</v>
      </c>
      <c r="N647" s="148"/>
    </row>
    <row r="648" spans="1:14">
      <c r="A648" s="7">
        <f>ROWS($A$3:A648)</f>
        <v>646</v>
      </c>
      <c r="B648" s="22">
        <f>ROWS($B$409:B648)</f>
        <v>240</v>
      </c>
      <c r="C648" s="133"/>
      <c r="D648" s="134"/>
      <c r="E648" s="19" t="s">
        <v>651</v>
      </c>
      <c r="F648" s="174" t="s">
        <v>652</v>
      </c>
      <c r="G648" s="133"/>
      <c r="H648" s="133" t="s">
        <v>7</v>
      </c>
      <c r="I648" s="142" t="s">
        <v>50</v>
      </c>
      <c r="J648" s="143">
        <v>44272</v>
      </c>
      <c r="K648" s="144">
        <f t="shared" ca="1" si="13"/>
        <v>1</v>
      </c>
      <c r="L648" s="145" t="s">
        <v>51</v>
      </c>
      <c r="M648" s="153" t="s">
        <v>798</v>
      </c>
      <c r="N648" s="148"/>
    </row>
    <row r="649" spans="1:14" ht="18" customHeight="1">
      <c r="A649" s="7">
        <f>ROWS($A$3:A649)</f>
        <v>647</v>
      </c>
      <c r="B649" s="22">
        <f>ROWS($B$409:B649)</f>
        <v>241</v>
      </c>
      <c r="C649" s="133">
        <v>62</v>
      </c>
      <c r="D649" s="46" t="s">
        <v>653</v>
      </c>
      <c r="E649" s="26" t="s">
        <v>654</v>
      </c>
      <c r="F649" s="164" t="s">
        <v>655</v>
      </c>
      <c r="G649" s="133" t="s">
        <v>17</v>
      </c>
      <c r="H649" s="18"/>
      <c r="I649" s="142" t="s">
        <v>656</v>
      </c>
      <c r="J649" s="143">
        <v>27918</v>
      </c>
      <c r="K649" s="144">
        <f t="shared" ca="1" si="13"/>
        <v>46</v>
      </c>
      <c r="L649" s="145" t="s">
        <v>24</v>
      </c>
      <c r="M649" s="145" t="s">
        <v>2564</v>
      </c>
      <c r="N649" s="154" t="s">
        <v>1184</v>
      </c>
    </row>
    <row r="650" spans="1:14">
      <c r="A650" s="7">
        <f>ROWS($A$3:A650)</f>
        <v>648</v>
      </c>
      <c r="B650" s="22">
        <f>ROWS($B$409:B650)</f>
        <v>242</v>
      </c>
      <c r="C650" s="133">
        <v>63</v>
      </c>
      <c r="D650" s="46" t="s">
        <v>657</v>
      </c>
      <c r="E650" s="26" t="s">
        <v>658</v>
      </c>
      <c r="F650" s="164" t="s">
        <v>659</v>
      </c>
      <c r="G650" s="133" t="s">
        <v>17</v>
      </c>
      <c r="H650" s="18"/>
      <c r="I650" s="142" t="s">
        <v>568</v>
      </c>
      <c r="J650" s="143">
        <v>26799</v>
      </c>
      <c r="K650" s="144">
        <f t="shared" ca="1" si="13"/>
        <v>49</v>
      </c>
      <c r="L650" s="145" t="s">
        <v>113</v>
      </c>
      <c r="M650" s="145" t="s">
        <v>42</v>
      </c>
      <c r="N650" s="154" t="s">
        <v>1184</v>
      </c>
    </row>
    <row r="651" spans="1:14">
      <c r="A651" s="7">
        <f>ROWS($A$3:A651)</f>
        <v>649</v>
      </c>
      <c r="B651" s="22">
        <f>ROWS($B$409:B651)</f>
        <v>243</v>
      </c>
      <c r="C651" s="133"/>
      <c r="D651" s="46"/>
      <c r="E651" s="26" t="s">
        <v>660</v>
      </c>
      <c r="F651" s="46" t="s">
        <v>661</v>
      </c>
      <c r="G651" s="133"/>
      <c r="H651" s="133" t="s">
        <v>7</v>
      </c>
      <c r="I651" s="142" t="s">
        <v>50</v>
      </c>
      <c r="J651" s="143">
        <v>25267</v>
      </c>
      <c r="K651" s="144">
        <f t="shared" ca="1" si="13"/>
        <v>53</v>
      </c>
      <c r="L651" s="145" t="s">
        <v>113</v>
      </c>
      <c r="M651" s="152" t="s">
        <v>719</v>
      </c>
      <c r="N651" s="148"/>
    </row>
    <row r="652" spans="1:14">
      <c r="A652" s="7">
        <f>ROWS($A$3:A652)</f>
        <v>650</v>
      </c>
      <c r="B652" s="22">
        <f>ROWS($B$409:B652)</f>
        <v>244</v>
      </c>
      <c r="C652" s="133">
        <v>64</v>
      </c>
      <c r="D652" s="845" t="s">
        <v>662</v>
      </c>
      <c r="E652" s="818" t="s">
        <v>663</v>
      </c>
      <c r="F652" s="135" t="s">
        <v>664</v>
      </c>
      <c r="G652" s="844" t="s">
        <v>17</v>
      </c>
      <c r="H652" s="18"/>
      <c r="I652" s="142" t="s">
        <v>50</v>
      </c>
      <c r="J652" s="143" t="str">
        <f>MID(E652,7,2)&amp;"/"&amp;MID(E652,9,2)&amp;"/"&amp;MID(E652,11,2)</f>
        <v>30/09/87</v>
      </c>
      <c r="K652" s="144">
        <f t="shared" ca="1" si="13"/>
        <v>35</v>
      </c>
      <c r="L652" s="822" t="s">
        <v>19</v>
      </c>
      <c r="M652" s="145" t="s">
        <v>1517</v>
      </c>
      <c r="N652" s="154"/>
    </row>
    <row r="653" spans="1:14">
      <c r="A653" s="7">
        <f>ROWS($A$3:A653)</f>
        <v>651</v>
      </c>
      <c r="B653" s="22">
        <f>ROWS($B$409:B653)</f>
        <v>245</v>
      </c>
      <c r="C653" s="133"/>
      <c r="D653" s="134"/>
      <c r="E653" s="818" t="s">
        <v>665</v>
      </c>
      <c r="F653" s="819" t="s">
        <v>666</v>
      </c>
      <c r="G653" s="133"/>
      <c r="H653" s="133" t="s">
        <v>7</v>
      </c>
      <c r="I653" s="142" t="s">
        <v>667</v>
      </c>
      <c r="J653" s="143" t="str">
        <f>MID(E653,7,2)-40&amp;"/"&amp;MID(E653,9,2)&amp;"/"&amp;MID(E653,11,2)</f>
        <v>20/08/90</v>
      </c>
      <c r="K653" s="144">
        <f t="shared" ca="1" si="13"/>
        <v>32</v>
      </c>
      <c r="L653" s="145" t="s">
        <v>19</v>
      </c>
      <c r="M653" s="145" t="s">
        <v>1517</v>
      </c>
      <c r="N653" s="148"/>
    </row>
    <row r="654" spans="1:14">
      <c r="A654" s="7">
        <f>ROWS($A$3:A654)</f>
        <v>652</v>
      </c>
      <c r="B654" s="22">
        <f>ROWS($B$409:B654)</f>
        <v>246</v>
      </c>
      <c r="C654" s="133"/>
      <c r="D654" s="134"/>
      <c r="E654" s="818" t="s">
        <v>668</v>
      </c>
      <c r="F654" s="20" t="s">
        <v>669</v>
      </c>
      <c r="G654" s="133"/>
      <c r="H654" s="133" t="s">
        <v>7</v>
      </c>
      <c r="I654" s="142" t="s">
        <v>50</v>
      </c>
      <c r="J654" s="143" t="str">
        <f>MID(E654,7,2)-40&amp;"/"&amp;MID(E654,9,2)&amp;"/"&amp;MID(E654,11,2)</f>
        <v>3/12/14</v>
      </c>
      <c r="K654" s="144">
        <f t="shared" ca="1" si="13"/>
        <v>7</v>
      </c>
      <c r="L654" s="822" t="s">
        <v>51</v>
      </c>
      <c r="M654" s="153" t="s">
        <v>798</v>
      </c>
      <c r="N654" s="148"/>
    </row>
    <row r="655" spans="1:14">
      <c r="A655" s="7">
        <f>ROWS($A$3:A655)</f>
        <v>653</v>
      </c>
      <c r="B655" s="22">
        <f>ROWS($B$409:B655)</f>
        <v>247</v>
      </c>
      <c r="C655" s="133"/>
      <c r="D655" s="134"/>
      <c r="E655" s="818" t="s">
        <v>670</v>
      </c>
      <c r="F655" s="819" t="s">
        <v>671</v>
      </c>
      <c r="G655" s="133"/>
      <c r="H655" s="844" t="s">
        <v>7</v>
      </c>
      <c r="I655" s="142" t="s">
        <v>50</v>
      </c>
      <c r="J655" s="143" t="str">
        <f>MID(E655,7,2)-40&amp;"/"&amp;MID(E655,9,2)&amp;"/"&amp;MID(E655,11,2)</f>
        <v>27/04/18</v>
      </c>
      <c r="K655" s="144">
        <f t="shared" ca="1" si="13"/>
        <v>4</v>
      </c>
      <c r="L655" s="145" t="s">
        <v>51</v>
      </c>
      <c r="M655" s="153" t="s">
        <v>798</v>
      </c>
      <c r="N655" s="148"/>
    </row>
    <row r="656" spans="1:14">
      <c r="A656" s="7">
        <f>ROWS($A$3:A656)</f>
        <v>654</v>
      </c>
      <c r="B656" s="22">
        <f>ROWS($B$409:B656)</f>
        <v>248</v>
      </c>
      <c r="C656" s="133"/>
      <c r="D656" s="134"/>
      <c r="E656" s="19" t="s">
        <v>672</v>
      </c>
      <c r="F656" s="20" t="s">
        <v>673</v>
      </c>
      <c r="G656" s="133" t="s">
        <v>17</v>
      </c>
      <c r="H656" s="18"/>
      <c r="I656" s="142" t="s">
        <v>50</v>
      </c>
      <c r="J656" s="143">
        <v>44095</v>
      </c>
      <c r="K656" s="144">
        <f t="shared" ca="1" si="13"/>
        <v>2</v>
      </c>
      <c r="L656" s="145" t="s">
        <v>51</v>
      </c>
      <c r="M656" s="153" t="s">
        <v>798</v>
      </c>
      <c r="N656" s="148"/>
    </row>
    <row r="657" spans="1:14">
      <c r="A657" s="7">
        <f>ROWS($A$3:A657)</f>
        <v>655</v>
      </c>
      <c r="B657" s="22">
        <f>ROWS($B$409:B657)</f>
        <v>249</v>
      </c>
      <c r="C657" s="133">
        <v>65</v>
      </c>
      <c r="D657" s="845" t="s">
        <v>674</v>
      </c>
      <c r="E657" s="818" t="s">
        <v>675</v>
      </c>
      <c r="F657" s="827" t="s">
        <v>676</v>
      </c>
      <c r="G657" s="844" t="s">
        <v>17</v>
      </c>
      <c r="H657" s="18"/>
      <c r="I657" s="142" t="s">
        <v>23</v>
      </c>
      <c r="J657" s="143" t="str">
        <f>MID(E657,7,2)&amp;"/"&amp;MID(E657,9,2)&amp;"/"&amp;MID(E657,11,2)</f>
        <v>25/11/47</v>
      </c>
      <c r="K657" s="144">
        <f t="shared" ca="1" si="13"/>
        <v>75</v>
      </c>
      <c r="L657" s="145" t="s">
        <v>113</v>
      </c>
      <c r="M657" s="146" t="s">
        <v>772</v>
      </c>
      <c r="N657" s="154"/>
    </row>
    <row r="658" spans="1:14">
      <c r="A658" s="7">
        <f>ROWS($A$3:A658)</f>
        <v>656</v>
      </c>
      <c r="B658" s="22">
        <f>ROWS($B$409:B658)</f>
        <v>250</v>
      </c>
      <c r="C658" s="133"/>
      <c r="D658" s="134"/>
      <c r="E658" s="818" t="s">
        <v>677</v>
      </c>
      <c r="F658" s="819" t="s">
        <v>678</v>
      </c>
      <c r="G658" s="133"/>
      <c r="H658" s="133" t="s">
        <v>7</v>
      </c>
      <c r="I658" s="142" t="s">
        <v>153</v>
      </c>
      <c r="J658" s="143" t="str">
        <f>MID(E658,7,2)-40&amp;"/"&amp;MID(E658,9,2)&amp;"/"&amp;MID(E658,11,2)</f>
        <v>30/10/53</v>
      </c>
      <c r="K658" s="144">
        <f t="shared" ca="1" si="13"/>
        <v>69</v>
      </c>
      <c r="L658" s="145" t="s">
        <v>24</v>
      </c>
      <c r="M658" s="146" t="s">
        <v>772</v>
      </c>
      <c r="N658" s="148"/>
    </row>
    <row r="659" spans="1:14">
      <c r="A659" s="7">
        <f>ROWS($A$3:A659)</f>
        <v>657</v>
      </c>
      <c r="B659" s="22">
        <f>ROWS($B$409:B659)</f>
        <v>251</v>
      </c>
      <c r="C659" s="133">
        <v>66</v>
      </c>
      <c r="D659" s="845" t="s">
        <v>679</v>
      </c>
      <c r="E659" s="818" t="s">
        <v>680</v>
      </c>
      <c r="F659" s="135" t="s">
        <v>681</v>
      </c>
      <c r="G659" s="133" t="s">
        <v>17</v>
      </c>
      <c r="H659" s="18"/>
      <c r="I659" s="142" t="s">
        <v>23</v>
      </c>
      <c r="J659" s="143" t="str">
        <f>MID(E659,7,2)&amp;"/"&amp;MID(E659,9,2)&amp;"/"&amp;MID(E659,11,2)</f>
        <v>01/02/74</v>
      </c>
      <c r="K659" s="144">
        <f t="shared" ca="1" si="13"/>
        <v>48</v>
      </c>
      <c r="L659" s="145" t="s">
        <v>19</v>
      </c>
      <c r="M659" s="145" t="s">
        <v>42</v>
      </c>
      <c r="N659" s="154"/>
    </row>
    <row r="660" spans="1:14">
      <c r="A660" s="7">
        <f>ROWS($A$3:A660)</f>
        <v>658</v>
      </c>
      <c r="B660" s="22">
        <f>ROWS($B$409:B660)</f>
        <v>252</v>
      </c>
      <c r="C660" s="133">
        <v>67</v>
      </c>
      <c r="D660" s="46" t="s">
        <v>682</v>
      </c>
      <c r="E660" s="26" t="s">
        <v>683</v>
      </c>
      <c r="F660" s="164" t="s">
        <v>684</v>
      </c>
      <c r="G660" s="133" t="s">
        <v>17</v>
      </c>
      <c r="H660" s="18"/>
      <c r="I660" s="142" t="s">
        <v>191</v>
      </c>
      <c r="J660" s="143" t="str">
        <f>MID(E660,7,2)&amp;"/"&amp;MID(E660,9,2)&amp;"/"&amp;MID(E660,11,2)</f>
        <v>11/05/91</v>
      </c>
      <c r="K660" s="144">
        <f t="shared" ca="1" si="13"/>
        <v>31</v>
      </c>
      <c r="L660" s="145" t="s">
        <v>98</v>
      </c>
      <c r="M660" s="145" t="s">
        <v>74</v>
      </c>
      <c r="N660" s="154"/>
    </row>
    <row r="661" spans="1:14">
      <c r="A661" s="7">
        <f>ROWS($A$3:A661)</f>
        <v>659</v>
      </c>
      <c r="B661" s="22">
        <f>ROWS($B$409:B661)</f>
        <v>253</v>
      </c>
      <c r="C661" s="133"/>
      <c r="D661" s="134"/>
      <c r="E661" s="26" t="s">
        <v>685</v>
      </c>
      <c r="F661" s="46" t="s">
        <v>686</v>
      </c>
      <c r="G661" s="133"/>
      <c r="H661" s="133" t="s">
        <v>7</v>
      </c>
      <c r="I661" s="142" t="s">
        <v>81</v>
      </c>
      <c r="J661" s="143" t="str">
        <f>MID(E661,7,2)-40&amp;"/"&amp;MID(E661,9,2)&amp;"/"&amp;MID(E661,11,2)</f>
        <v>21/07/91</v>
      </c>
      <c r="K661" s="144">
        <f t="shared" ca="1" si="13"/>
        <v>31</v>
      </c>
      <c r="L661" s="145" t="s">
        <v>98</v>
      </c>
      <c r="M661" s="145" t="s">
        <v>74</v>
      </c>
      <c r="N661" s="148"/>
    </row>
    <row r="662" spans="1:14">
      <c r="A662" s="7">
        <f>ROWS($A$3:A662)</f>
        <v>660</v>
      </c>
      <c r="B662" s="22">
        <f>ROWS($B$409:B662)</f>
        <v>254</v>
      </c>
      <c r="C662" s="133"/>
      <c r="D662" s="134"/>
      <c r="E662" s="818" t="s">
        <v>687</v>
      </c>
      <c r="F662" s="174" t="s">
        <v>688</v>
      </c>
      <c r="G662" s="133" t="s">
        <v>17</v>
      </c>
      <c r="H662" s="18"/>
      <c r="I662" s="142" t="s">
        <v>568</v>
      </c>
      <c r="J662" s="143">
        <v>44058</v>
      </c>
      <c r="K662" s="144">
        <f t="shared" ca="1" si="13"/>
        <v>2</v>
      </c>
      <c r="L662" s="145" t="s">
        <v>51</v>
      </c>
      <c r="M662" s="153" t="s">
        <v>798</v>
      </c>
      <c r="N662" s="148"/>
    </row>
    <row r="663" spans="1:14">
      <c r="A663" s="7">
        <f>ROWS($A$3:A663)</f>
        <v>661</v>
      </c>
      <c r="B663" s="22">
        <f>ROWS($B$409:B663)</f>
        <v>255</v>
      </c>
      <c r="C663" s="133">
        <v>68</v>
      </c>
      <c r="D663" s="845" t="s">
        <v>689</v>
      </c>
      <c r="E663" s="818" t="s">
        <v>690</v>
      </c>
      <c r="F663" s="135" t="s">
        <v>691</v>
      </c>
      <c r="G663" s="133" t="s">
        <v>17</v>
      </c>
      <c r="H663" s="18"/>
      <c r="I663" s="142" t="s">
        <v>23</v>
      </c>
      <c r="J663" s="143">
        <v>36746</v>
      </c>
      <c r="K663" s="144">
        <f t="shared" ca="1" si="13"/>
        <v>22</v>
      </c>
      <c r="L663" s="145" t="s">
        <v>19</v>
      </c>
      <c r="M663" s="145" t="s">
        <v>42</v>
      </c>
      <c r="N663" s="154"/>
    </row>
    <row r="664" spans="1:14">
      <c r="A664" s="7">
        <f>ROWS($A$3:A664)</f>
        <v>662</v>
      </c>
      <c r="B664" s="22">
        <f>ROWS($B$409:B664)</f>
        <v>256</v>
      </c>
      <c r="C664" s="133"/>
      <c r="D664" s="134"/>
      <c r="E664" s="818" t="s">
        <v>693</v>
      </c>
      <c r="F664" s="174" t="s">
        <v>694</v>
      </c>
      <c r="G664" s="133"/>
      <c r="H664" s="133" t="s">
        <v>7</v>
      </c>
      <c r="I664" s="142" t="s">
        <v>695</v>
      </c>
      <c r="J664" s="143">
        <v>36619</v>
      </c>
      <c r="K664" s="144">
        <f t="shared" ca="1" si="13"/>
        <v>22</v>
      </c>
      <c r="L664" s="145" t="s">
        <v>19</v>
      </c>
      <c r="M664" s="145" t="s">
        <v>42</v>
      </c>
      <c r="N664" s="148"/>
    </row>
    <row r="665" spans="1:14">
      <c r="A665" s="7">
        <f>ROWS($A$3:A665)</f>
        <v>663</v>
      </c>
      <c r="B665" s="22">
        <f>ROWS($B$409:B665)</f>
        <v>257</v>
      </c>
      <c r="C665" s="133"/>
      <c r="D665" s="134"/>
      <c r="E665" s="159" t="s">
        <v>696</v>
      </c>
      <c r="F665" s="174" t="s">
        <v>697</v>
      </c>
      <c r="G665" s="133" t="s">
        <v>17</v>
      </c>
      <c r="H665" s="18"/>
      <c r="I665" s="142" t="s">
        <v>50</v>
      </c>
      <c r="J665" s="143">
        <v>44489</v>
      </c>
      <c r="K665" s="144">
        <f t="shared" ca="1" si="13"/>
        <v>1</v>
      </c>
      <c r="L665" s="145" t="s">
        <v>51</v>
      </c>
      <c r="M665" s="153" t="s">
        <v>798</v>
      </c>
      <c r="N665" s="154"/>
    </row>
    <row r="666" spans="1:14">
      <c r="A666" s="7">
        <f>ROWS($A$3:A666)</f>
        <v>664</v>
      </c>
      <c r="B666" s="22">
        <f>ROWS($B$409:B666)</f>
        <v>258</v>
      </c>
      <c r="C666" s="133">
        <v>69</v>
      </c>
      <c r="D666" s="845" t="s">
        <v>699</v>
      </c>
      <c r="E666" s="818" t="s">
        <v>700</v>
      </c>
      <c r="F666" s="175" t="s">
        <v>701</v>
      </c>
      <c r="G666" s="133" t="s">
        <v>17</v>
      </c>
      <c r="H666" s="18"/>
      <c r="I666" s="142" t="s">
        <v>50</v>
      </c>
      <c r="J666" s="143">
        <v>34429</v>
      </c>
      <c r="K666" s="144">
        <f t="shared" ca="1" si="13"/>
        <v>28</v>
      </c>
      <c r="L666" s="145" t="s">
        <v>82</v>
      </c>
      <c r="M666" s="145" t="s">
        <v>42</v>
      </c>
      <c r="N666" s="148"/>
    </row>
    <row r="667" spans="1:14">
      <c r="A667" s="7">
        <f>ROWS($A$3:A667)</f>
        <v>665</v>
      </c>
      <c r="B667" s="22">
        <f>ROWS($B$409:B667)</f>
        <v>259</v>
      </c>
      <c r="C667" s="133"/>
      <c r="D667" s="134"/>
      <c r="E667" s="818" t="s">
        <v>702</v>
      </c>
      <c r="F667" s="174" t="s">
        <v>703</v>
      </c>
      <c r="G667" s="133"/>
      <c r="H667" s="133" t="s">
        <v>7</v>
      </c>
      <c r="I667" s="142" t="s">
        <v>191</v>
      </c>
      <c r="J667" s="143">
        <v>34892</v>
      </c>
      <c r="K667" s="144">
        <f t="shared" ca="1" si="13"/>
        <v>27</v>
      </c>
      <c r="L667" s="145" t="s">
        <v>98</v>
      </c>
      <c r="M667" s="145" t="s">
        <v>42</v>
      </c>
      <c r="N667" s="148"/>
    </row>
    <row r="668" spans="1:14">
      <c r="A668" s="7">
        <f>ROWS($A$3:A668)</f>
        <v>666</v>
      </c>
      <c r="B668" s="22">
        <f>ROWS($B$409:B668)</f>
        <v>260</v>
      </c>
      <c r="C668" s="133"/>
      <c r="D668" s="134"/>
      <c r="E668" s="19" t="s">
        <v>704</v>
      </c>
      <c r="F668" s="174" t="s">
        <v>705</v>
      </c>
      <c r="G668" s="133" t="s">
        <v>17</v>
      </c>
      <c r="H668" s="18"/>
      <c r="I668" s="142" t="s">
        <v>50</v>
      </c>
      <c r="J668" s="143">
        <v>44354</v>
      </c>
      <c r="K668" s="144">
        <f t="shared" ca="1" si="13"/>
        <v>1</v>
      </c>
      <c r="L668" s="145" t="s">
        <v>51</v>
      </c>
      <c r="M668" s="153" t="s">
        <v>798</v>
      </c>
      <c r="N668" s="154"/>
    </row>
    <row r="669" spans="1:14">
      <c r="A669" s="7">
        <f>ROWS($A$3:A669)</f>
        <v>667</v>
      </c>
      <c r="B669" s="22">
        <f>ROWS($B$409:B669)</f>
        <v>261</v>
      </c>
      <c r="C669" s="133">
        <v>70</v>
      </c>
      <c r="D669" s="845" t="s">
        <v>706</v>
      </c>
      <c r="E669" s="818" t="s">
        <v>707</v>
      </c>
      <c r="F669" s="175" t="s">
        <v>708</v>
      </c>
      <c r="G669" s="133" t="s">
        <v>17</v>
      </c>
      <c r="H669" s="18"/>
      <c r="I669" s="142" t="s">
        <v>471</v>
      </c>
      <c r="J669" s="143">
        <v>30546</v>
      </c>
      <c r="K669" s="144">
        <f t="shared" ca="1" si="13"/>
        <v>39</v>
      </c>
      <c r="L669" s="145" t="s">
        <v>24</v>
      </c>
      <c r="M669" s="145" t="s">
        <v>42</v>
      </c>
      <c r="N669" s="154"/>
    </row>
    <row r="670" spans="1:14">
      <c r="A670" s="7">
        <f>ROWS($A$3:A670)</f>
        <v>668</v>
      </c>
      <c r="B670" s="22">
        <f>ROWS($B$409:B670)</f>
        <v>262</v>
      </c>
      <c r="C670" s="133">
        <v>71</v>
      </c>
      <c r="D670" s="134" t="s">
        <v>710</v>
      </c>
      <c r="E670" s="19" t="s">
        <v>711</v>
      </c>
      <c r="F670" s="175" t="s">
        <v>712</v>
      </c>
      <c r="G670" s="133" t="s">
        <v>17</v>
      </c>
      <c r="H670" s="18"/>
      <c r="I670" s="142" t="s">
        <v>62</v>
      </c>
      <c r="J670" s="143">
        <v>33698</v>
      </c>
      <c r="K670" s="144">
        <f t="shared" ca="1" si="13"/>
        <v>30</v>
      </c>
      <c r="L670" s="145" t="s">
        <v>19</v>
      </c>
      <c r="M670" s="145" t="s">
        <v>42</v>
      </c>
      <c r="N670" s="190"/>
    </row>
    <row r="671" spans="1:14">
      <c r="A671" s="7">
        <f>ROWS($A$3:A671)</f>
        <v>669</v>
      </c>
      <c r="B671" s="22">
        <f>ROWS($B$409:B671)</f>
        <v>263</v>
      </c>
      <c r="C671" s="133">
        <v>72</v>
      </c>
      <c r="D671" s="134" t="s">
        <v>713</v>
      </c>
      <c r="E671" s="19" t="s">
        <v>714</v>
      </c>
      <c r="F671" s="175" t="s">
        <v>715</v>
      </c>
      <c r="G671" s="133" t="s">
        <v>17</v>
      </c>
      <c r="H671" s="18"/>
      <c r="I671" s="142" t="s">
        <v>716</v>
      </c>
      <c r="J671" s="143">
        <v>30896</v>
      </c>
      <c r="K671" s="144">
        <f t="shared" ca="1" si="13"/>
        <v>38</v>
      </c>
      <c r="L671" s="145" t="s">
        <v>19</v>
      </c>
      <c r="M671" s="145" t="s">
        <v>42</v>
      </c>
      <c r="N671" s="190"/>
    </row>
    <row r="672" spans="1:14">
      <c r="A672" s="7">
        <f>ROWS($A$3:A672)</f>
        <v>670</v>
      </c>
      <c r="B672" s="22">
        <f>ROWS($B$409:B672)</f>
        <v>264</v>
      </c>
      <c r="C672" s="133"/>
      <c r="D672" s="134"/>
      <c r="E672" s="19" t="s">
        <v>717</v>
      </c>
      <c r="F672" s="174" t="s">
        <v>718</v>
      </c>
      <c r="G672" s="133"/>
      <c r="H672" s="133" t="s">
        <v>7</v>
      </c>
      <c r="I672" s="142" t="s">
        <v>459</v>
      </c>
      <c r="J672" s="143">
        <v>31230</v>
      </c>
      <c r="K672" s="144">
        <f t="shared" ca="1" si="13"/>
        <v>37</v>
      </c>
      <c r="L672" s="145" t="s">
        <v>19</v>
      </c>
      <c r="M672" s="152" t="s">
        <v>719</v>
      </c>
      <c r="N672" s="190"/>
    </row>
    <row r="673" spans="1:14">
      <c r="A673" s="7">
        <f>ROWS($A$3:A673)</f>
        <v>671</v>
      </c>
      <c r="B673" s="22">
        <f>ROWS($B$409:B673)</f>
        <v>265</v>
      </c>
      <c r="C673" s="133"/>
      <c r="D673" s="134"/>
      <c r="E673" s="19" t="s">
        <v>720</v>
      </c>
      <c r="F673" s="174" t="s">
        <v>721</v>
      </c>
      <c r="G673" s="133"/>
      <c r="H673" s="133" t="s">
        <v>7</v>
      </c>
      <c r="I673" s="142" t="s">
        <v>722</v>
      </c>
      <c r="J673" s="143">
        <v>38686</v>
      </c>
      <c r="K673" s="144">
        <f t="shared" ca="1" si="13"/>
        <v>17</v>
      </c>
      <c r="L673" s="145" t="s">
        <v>24</v>
      </c>
      <c r="M673" s="149" t="s">
        <v>751</v>
      </c>
      <c r="N673" s="190"/>
    </row>
    <row r="674" spans="1:14">
      <c r="A674" s="7">
        <f>ROWS($A$3:A674)</f>
        <v>672</v>
      </c>
      <c r="B674" s="22">
        <f>ROWS($B$409:B674)</f>
        <v>266</v>
      </c>
      <c r="C674" s="133"/>
      <c r="D674" s="134"/>
      <c r="E674" s="19" t="s">
        <v>723</v>
      </c>
      <c r="F674" s="174" t="s">
        <v>724</v>
      </c>
      <c r="G674" s="133" t="s">
        <v>17</v>
      </c>
      <c r="H674" s="18"/>
      <c r="I674" s="142" t="s">
        <v>722</v>
      </c>
      <c r="J674" s="143">
        <v>40432</v>
      </c>
      <c r="K674" s="144">
        <f t="shared" ca="1" si="13"/>
        <v>12</v>
      </c>
      <c r="L674" s="145" t="s">
        <v>38</v>
      </c>
      <c r="M674" s="149" t="s">
        <v>751</v>
      </c>
      <c r="N674" s="190"/>
    </row>
    <row r="675" spans="1:14">
      <c r="A675" s="7">
        <f>ROWS($A$3:A675)</f>
        <v>673</v>
      </c>
      <c r="B675" s="22">
        <f>ROWS($B$409:B675)</f>
        <v>267</v>
      </c>
      <c r="C675" s="133"/>
      <c r="D675" s="134"/>
      <c r="E675" s="19" t="s">
        <v>725</v>
      </c>
      <c r="F675" s="174" t="s">
        <v>726</v>
      </c>
      <c r="G675" s="133" t="s">
        <v>17</v>
      </c>
      <c r="H675" s="18"/>
      <c r="I675" s="142" t="s">
        <v>722</v>
      </c>
      <c r="J675" s="143">
        <v>43143</v>
      </c>
      <c r="K675" s="144">
        <f t="shared" ca="1" si="13"/>
        <v>4</v>
      </c>
      <c r="L675" s="145" t="s">
        <v>51</v>
      </c>
      <c r="M675" s="153" t="s">
        <v>798</v>
      </c>
      <c r="N675" s="190"/>
    </row>
    <row r="676" spans="1:14">
      <c r="A676" s="7">
        <f>ROWS($A$3:A676)</f>
        <v>674</v>
      </c>
      <c r="B676" s="22">
        <f>ROWS($B$409:B676)</f>
        <v>268</v>
      </c>
      <c r="C676" s="133"/>
      <c r="D676" s="134"/>
      <c r="E676" s="19" t="s">
        <v>727</v>
      </c>
      <c r="F676" s="174" t="s">
        <v>728</v>
      </c>
      <c r="G676" s="133" t="s">
        <v>17</v>
      </c>
      <c r="H676" s="18"/>
      <c r="I676" s="142" t="s">
        <v>722</v>
      </c>
      <c r="J676" s="143">
        <v>43963</v>
      </c>
      <c r="K676" s="144">
        <f t="shared" ca="1" si="13"/>
        <v>2</v>
      </c>
      <c r="L676" s="145" t="s">
        <v>51</v>
      </c>
      <c r="M676" s="153" t="s">
        <v>798</v>
      </c>
      <c r="N676" s="190"/>
    </row>
    <row r="677" spans="1:14">
      <c r="A677" s="7">
        <f>ROWS($A$3:A677)</f>
        <v>675</v>
      </c>
      <c r="B677" s="22">
        <f>ROWS($B$409:B677)</f>
        <v>269</v>
      </c>
      <c r="C677" s="133">
        <v>73</v>
      </c>
      <c r="D677" s="19" t="s">
        <v>2538</v>
      </c>
      <c r="E677" s="176" t="s">
        <v>2539</v>
      </c>
      <c r="F677" s="175" t="s">
        <v>2540</v>
      </c>
      <c r="G677" s="133" t="s">
        <v>17</v>
      </c>
      <c r="H677" s="18"/>
      <c r="I677" s="191" t="s">
        <v>2541</v>
      </c>
      <c r="J677" s="143">
        <v>34423</v>
      </c>
      <c r="K677" s="144">
        <f t="shared" ca="1" si="13"/>
        <v>28</v>
      </c>
      <c r="L677" s="192" t="s">
        <v>19</v>
      </c>
      <c r="M677" s="192" t="s">
        <v>42</v>
      </c>
      <c r="N677" s="190"/>
    </row>
    <row r="678" spans="1:14">
      <c r="A678" s="7">
        <f>ROWS($A$3:A678)</f>
        <v>676</v>
      </c>
      <c r="B678" s="22">
        <f>ROWS($B$409:B678)</f>
        <v>270</v>
      </c>
      <c r="C678" s="133"/>
      <c r="D678" s="19"/>
      <c r="E678" s="177" t="s">
        <v>2542</v>
      </c>
      <c r="F678" s="174" t="s">
        <v>2404</v>
      </c>
      <c r="G678" s="133"/>
      <c r="H678" s="133" t="s">
        <v>7</v>
      </c>
      <c r="I678" s="191" t="s">
        <v>23</v>
      </c>
      <c r="J678" s="143">
        <v>32645</v>
      </c>
      <c r="K678" s="144">
        <f t="shared" ca="1" si="13"/>
        <v>33</v>
      </c>
      <c r="L678" s="192" t="s">
        <v>19</v>
      </c>
      <c r="M678" s="192" t="s">
        <v>42</v>
      </c>
      <c r="N678" s="190"/>
    </row>
    <row r="679" spans="1:14">
      <c r="A679" s="7">
        <f>ROWS($A$3:A679)</f>
        <v>677</v>
      </c>
      <c r="B679" s="22">
        <f>ROWS($B$409:B679)</f>
        <v>271</v>
      </c>
      <c r="C679" s="133"/>
      <c r="D679" s="19"/>
      <c r="E679" s="176" t="s">
        <v>2543</v>
      </c>
      <c r="F679" s="174" t="s">
        <v>2544</v>
      </c>
      <c r="G679" s="133"/>
      <c r="H679" s="133" t="s">
        <v>7</v>
      </c>
      <c r="I679" s="191" t="s">
        <v>393</v>
      </c>
      <c r="J679" s="143">
        <v>41621</v>
      </c>
      <c r="K679" s="144">
        <f t="shared" ca="1" si="13"/>
        <v>8</v>
      </c>
      <c r="L679" s="192" t="s">
        <v>38</v>
      </c>
      <c r="M679" s="149" t="s">
        <v>751</v>
      </c>
      <c r="N679" s="190"/>
    </row>
    <row r="680" spans="1:14">
      <c r="A680" s="7">
        <f>ROWS($A$3:A680)</f>
        <v>678</v>
      </c>
      <c r="B680" s="22">
        <f>ROWS($B$409:B680)</f>
        <v>272</v>
      </c>
      <c r="C680" s="133"/>
      <c r="D680" s="19"/>
      <c r="E680" s="177" t="s">
        <v>2545</v>
      </c>
      <c r="F680" s="174" t="s">
        <v>2546</v>
      </c>
      <c r="G680" s="133" t="s">
        <v>17</v>
      </c>
      <c r="H680" s="18"/>
      <c r="I680" s="191" t="s">
        <v>393</v>
      </c>
      <c r="J680" s="143">
        <v>43917</v>
      </c>
      <c r="K680" s="144">
        <f t="shared" ca="1" si="13"/>
        <v>2</v>
      </c>
      <c r="L680" s="192" t="s">
        <v>51</v>
      </c>
      <c r="M680" s="153" t="s">
        <v>798</v>
      </c>
      <c r="N680" s="190"/>
    </row>
    <row r="681" spans="1:14">
      <c r="A681" s="7">
        <f>ROWS($A$3:A681)</f>
        <v>679</v>
      </c>
      <c r="B681" s="22">
        <f>ROWS($B$409:B681)</f>
        <v>273</v>
      </c>
      <c r="C681" s="133">
        <v>74</v>
      </c>
      <c r="D681" s="178" t="s">
        <v>2565</v>
      </c>
      <c r="E681" s="26" t="s">
        <v>614</v>
      </c>
      <c r="F681" s="46" t="s">
        <v>615</v>
      </c>
      <c r="G681" s="133" t="s">
        <v>17</v>
      </c>
      <c r="H681" s="18"/>
      <c r="I681" s="142" t="s">
        <v>23</v>
      </c>
      <c r="J681" s="143">
        <v>35216</v>
      </c>
      <c r="K681" s="144">
        <f t="shared" ca="1" si="13"/>
        <v>26</v>
      </c>
      <c r="L681" s="145" t="s">
        <v>24</v>
      </c>
      <c r="M681" s="145" t="s">
        <v>2564</v>
      </c>
      <c r="N681" s="190"/>
    </row>
    <row r="682" spans="1:14">
      <c r="A682" s="7">
        <f>ROWS($A$3:A682)</f>
        <v>680</v>
      </c>
      <c r="B682" s="22">
        <f>ROWS($B$409:B682)</f>
        <v>274</v>
      </c>
      <c r="C682" s="133">
        <v>75</v>
      </c>
      <c r="D682" s="178" t="s">
        <v>2566</v>
      </c>
      <c r="E682" s="26" t="s">
        <v>2567</v>
      </c>
      <c r="F682" s="46" t="s">
        <v>2568</v>
      </c>
      <c r="G682" s="133" t="s">
        <v>17</v>
      </c>
      <c r="H682" s="18"/>
      <c r="I682" s="142" t="s">
        <v>2569</v>
      </c>
      <c r="J682" s="143">
        <v>30756</v>
      </c>
      <c r="K682" s="144">
        <f t="shared" ca="1" si="13"/>
        <v>38</v>
      </c>
      <c r="L682" s="145" t="s">
        <v>19</v>
      </c>
      <c r="M682" s="145" t="s">
        <v>42</v>
      </c>
      <c r="N682" s="190"/>
    </row>
    <row r="683" spans="1:14">
      <c r="A683" s="7">
        <f>ROWS($A$3:A683)</f>
        <v>681</v>
      </c>
      <c r="B683" s="22">
        <f>ROWS($B$409:B683)</f>
        <v>275</v>
      </c>
      <c r="C683" s="133"/>
      <c r="D683" s="178"/>
      <c r="E683" s="26" t="s">
        <v>2570</v>
      </c>
      <c r="F683" s="46" t="s">
        <v>2571</v>
      </c>
      <c r="G683" s="133"/>
      <c r="H683" s="18" t="s">
        <v>7</v>
      </c>
      <c r="I683" s="142" t="s">
        <v>517</v>
      </c>
      <c r="J683" s="143">
        <v>32233</v>
      </c>
      <c r="K683" s="144">
        <f t="shared" ca="1" si="13"/>
        <v>34</v>
      </c>
      <c r="L683" s="145" t="s">
        <v>19</v>
      </c>
      <c r="M683" s="145" t="s">
        <v>42</v>
      </c>
      <c r="N683" s="190"/>
    </row>
    <row r="684" spans="1:14">
      <c r="A684" s="7">
        <f>ROWS($A$3:A684)</f>
        <v>682</v>
      </c>
      <c r="B684" s="22">
        <f>ROWS($B$409:B684)</f>
        <v>276</v>
      </c>
      <c r="C684" s="133"/>
      <c r="D684" s="178"/>
      <c r="E684" s="26" t="s">
        <v>2572</v>
      </c>
      <c r="F684" s="46" t="s">
        <v>2573</v>
      </c>
      <c r="G684" s="133"/>
      <c r="H684" s="18" t="s">
        <v>7</v>
      </c>
      <c r="I684" s="142" t="s">
        <v>2574</v>
      </c>
      <c r="J684" s="143">
        <v>42676</v>
      </c>
      <c r="K684" s="144">
        <f t="shared" ca="1" si="13"/>
        <v>6</v>
      </c>
      <c r="L684" s="145" t="s">
        <v>51</v>
      </c>
      <c r="M684" s="145" t="s">
        <v>798</v>
      </c>
      <c r="N684" s="190"/>
    </row>
    <row r="685" spans="1:14">
      <c r="A685" s="7">
        <f>ROWS($A$3:A685)</f>
        <v>683</v>
      </c>
      <c r="B685" s="22">
        <f>ROWS($B$409:B685)</f>
        <v>277</v>
      </c>
      <c r="C685" s="133">
        <v>76</v>
      </c>
      <c r="D685" s="178" t="s">
        <v>2575</v>
      </c>
      <c r="E685" s="26" t="s">
        <v>2576</v>
      </c>
      <c r="F685" s="46" t="s">
        <v>2577</v>
      </c>
      <c r="G685" s="133" t="s">
        <v>17</v>
      </c>
      <c r="H685" s="18"/>
      <c r="I685" s="142" t="s">
        <v>23</v>
      </c>
      <c r="J685" s="143">
        <v>32744</v>
      </c>
      <c r="K685" s="144">
        <f t="shared" ca="1" si="13"/>
        <v>33</v>
      </c>
      <c r="L685" s="145" t="s">
        <v>19</v>
      </c>
      <c r="M685" s="145" t="s">
        <v>42</v>
      </c>
      <c r="N685" s="190"/>
    </row>
    <row r="686" spans="1:14">
      <c r="A686" s="7">
        <f>ROWS($A$3:A686)</f>
        <v>684</v>
      </c>
      <c r="B686" s="22">
        <f>ROWS($B$409:B686)</f>
        <v>278</v>
      </c>
      <c r="C686" s="133"/>
      <c r="D686" s="178"/>
      <c r="E686" s="26" t="s">
        <v>2578</v>
      </c>
      <c r="F686" s="46" t="s">
        <v>2579</v>
      </c>
      <c r="G686" s="133"/>
      <c r="H686" s="18" t="s">
        <v>7</v>
      </c>
      <c r="I686" s="142" t="s">
        <v>50</v>
      </c>
      <c r="J686" s="143">
        <v>32088</v>
      </c>
      <c r="K686" s="144">
        <f t="shared" ca="1" si="13"/>
        <v>35</v>
      </c>
      <c r="L686" s="145" t="s">
        <v>19</v>
      </c>
      <c r="M686" s="145" t="s">
        <v>719</v>
      </c>
      <c r="N686" s="190"/>
    </row>
    <row r="687" spans="1:14">
      <c r="A687" s="7">
        <f>ROWS($A$3:A687)</f>
        <v>685</v>
      </c>
      <c r="B687" s="22">
        <f>ROWS($B$409:B687)</f>
        <v>279</v>
      </c>
      <c r="C687" s="133"/>
      <c r="D687" s="178"/>
      <c r="E687" s="26" t="s">
        <v>2580</v>
      </c>
      <c r="F687" s="46" t="s">
        <v>2581</v>
      </c>
      <c r="G687" s="133"/>
      <c r="H687" s="18" t="s">
        <v>7</v>
      </c>
      <c r="I687" s="142" t="s">
        <v>524</v>
      </c>
      <c r="J687" s="143">
        <v>43095</v>
      </c>
      <c r="K687" s="144">
        <f t="shared" ca="1" si="13"/>
        <v>4</v>
      </c>
      <c r="L687" s="145" t="s">
        <v>51</v>
      </c>
      <c r="M687" s="145" t="s">
        <v>798</v>
      </c>
      <c r="N687" s="190"/>
    </row>
    <row r="688" spans="1:14">
      <c r="A688" s="7">
        <f>ROWS($A$3:A688)</f>
        <v>686</v>
      </c>
      <c r="B688" s="22">
        <f>ROWS($B$409:B688)</f>
        <v>280</v>
      </c>
      <c r="C688" s="133"/>
      <c r="D688" s="178"/>
      <c r="E688" s="26" t="s">
        <v>2582</v>
      </c>
      <c r="F688" s="46" t="s">
        <v>2583</v>
      </c>
      <c r="G688" s="133"/>
      <c r="H688" s="18" t="s">
        <v>7</v>
      </c>
      <c r="I688" s="142" t="s">
        <v>524</v>
      </c>
      <c r="J688" s="143">
        <v>43770</v>
      </c>
      <c r="K688" s="144">
        <f t="shared" ca="1" si="13"/>
        <v>3</v>
      </c>
      <c r="L688" s="145" t="s">
        <v>51</v>
      </c>
      <c r="M688" s="145" t="s">
        <v>798</v>
      </c>
      <c r="N688" s="190"/>
    </row>
    <row r="689" spans="1:15">
      <c r="A689" s="7">
        <f>ROWS($A$3:A689)</f>
        <v>687</v>
      </c>
      <c r="B689" s="22">
        <f>ROWS($B$409:B689)</f>
        <v>281</v>
      </c>
      <c r="C689" s="133"/>
      <c r="D689" s="178"/>
      <c r="E689" s="26" t="s">
        <v>2584</v>
      </c>
      <c r="F689" s="46" t="s">
        <v>2585</v>
      </c>
      <c r="G689" s="133"/>
      <c r="H689" s="18" t="s">
        <v>7</v>
      </c>
      <c r="I689" s="142" t="s">
        <v>2586</v>
      </c>
      <c r="J689" s="143">
        <v>43770</v>
      </c>
      <c r="K689" s="144">
        <f t="shared" ca="1" si="13"/>
        <v>3</v>
      </c>
      <c r="L689" s="145" t="s">
        <v>51</v>
      </c>
      <c r="M689" s="145" t="s">
        <v>798</v>
      </c>
      <c r="N689" s="190"/>
    </row>
    <row r="690" spans="1:15">
      <c r="A690" s="7">
        <f>ROWS($A$3:A690)</f>
        <v>688</v>
      </c>
      <c r="B690" s="7">
        <f>ROWS($B$690:B690)</f>
        <v>1</v>
      </c>
      <c r="C690" s="179">
        <v>1</v>
      </c>
      <c r="D690" s="180" t="s">
        <v>735</v>
      </c>
      <c r="E690" s="28" t="s">
        <v>736</v>
      </c>
      <c r="F690" s="181" t="s">
        <v>737</v>
      </c>
      <c r="G690" s="179" t="s">
        <v>17</v>
      </c>
      <c r="H690" s="31"/>
      <c r="I690" s="179" t="s">
        <v>738</v>
      </c>
      <c r="J690" s="193" t="str">
        <f>MID(E690,7,2)&amp;"/"&amp;MID(E690,9,2)&amp;"/"&amp;MID(E690,11,2)</f>
        <v>09/02/54</v>
      </c>
      <c r="K690" s="194">
        <f t="shared" ca="1" si="13"/>
        <v>68</v>
      </c>
      <c r="L690" s="179" t="s">
        <v>24</v>
      </c>
      <c r="M690" s="179" t="s">
        <v>42</v>
      </c>
      <c r="N690" s="195"/>
      <c r="O690" s="196"/>
    </row>
    <row r="691" spans="1:15" ht="18" customHeight="1">
      <c r="A691" s="7">
        <f>ROWS($A$3:A691)</f>
        <v>689</v>
      </c>
      <c r="B691" s="7">
        <f>ROWS($B$690:B691)</f>
        <v>2</v>
      </c>
      <c r="C691" s="182"/>
      <c r="D691" s="183"/>
      <c r="E691" s="32" t="s">
        <v>739</v>
      </c>
      <c r="F691" s="33" t="s">
        <v>740</v>
      </c>
      <c r="G691" s="30"/>
      <c r="H691" s="179" t="s">
        <v>7</v>
      </c>
      <c r="I691" s="179" t="s">
        <v>23</v>
      </c>
      <c r="J691" s="193" t="str">
        <f>MID(E691,7,2)-40&amp;"/"&amp;MID(E691,9,2)&amp;"/"&amp;MID(E691,11,2)</f>
        <v>30/08/64</v>
      </c>
      <c r="K691" s="194">
        <f t="shared" ca="1" si="13"/>
        <v>58</v>
      </c>
      <c r="L691" s="182" t="s">
        <v>19</v>
      </c>
      <c r="M691" s="182" t="s">
        <v>42</v>
      </c>
      <c r="N691" s="197"/>
      <c r="O691" s="198"/>
    </row>
    <row r="692" spans="1:15">
      <c r="A692" s="7">
        <f>ROWS($A$3:A692)</f>
        <v>690</v>
      </c>
      <c r="B692" s="7">
        <f>ROWS($B$690:B692)</f>
        <v>3</v>
      </c>
      <c r="C692" s="179">
        <v>2</v>
      </c>
      <c r="D692" s="184" t="s">
        <v>741</v>
      </c>
      <c r="E692" s="28" t="s">
        <v>742</v>
      </c>
      <c r="F692" s="181" t="s">
        <v>743</v>
      </c>
      <c r="G692" s="179" t="s">
        <v>17</v>
      </c>
      <c r="H692" s="31"/>
      <c r="I692" s="179" t="s">
        <v>23</v>
      </c>
      <c r="J692" s="193">
        <v>24047</v>
      </c>
      <c r="K692" s="194">
        <f t="shared" ca="1" si="13"/>
        <v>57</v>
      </c>
      <c r="L692" s="179" t="s">
        <v>24</v>
      </c>
      <c r="M692" s="179" t="s">
        <v>42</v>
      </c>
      <c r="N692" s="199"/>
      <c r="O692" s="200"/>
    </row>
    <row r="693" spans="1:15">
      <c r="A693" s="7">
        <f>ROWS($A$3:A693)</f>
        <v>691</v>
      </c>
      <c r="B693" s="7">
        <f>ROWS($B$690:B693)</f>
        <v>4</v>
      </c>
      <c r="C693" s="182"/>
      <c r="D693" s="183"/>
      <c r="E693" s="32" t="s">
        <v>744</v>
      </c>
      <c r="F693" s="185" t="s">
        <v>745</v>
      </c>
      <c r="G693" s="30"/>
      <c r="H693" s="182" t="s">
        <v>7</v>
      </c>
      <c r="I693" s="182" t="s">
        <v>746</v>
      </c>
      <c r="J693" s="193">
        <v>25562</v>
      </c>
      <c r="K693" s="194">
        <f t="shared" ca="1" si="13"/>
        <v>52</v>
      </c>
      <c r="L693" s="182" t="s">
        <v>24</v>
      </c>
      <c r="M693" s="182" t="s">
        <v>42</v>
      </c>
      <c r="N693" s="199"/>
      <c r="O693" s="200"/>
    </row>
    <row r="694" spans="1:15">
      <c r="A694" s="7">
        <f>ROWS($A$3:A694)</f>
        <v>692</v>
      </c>
      <c r="B694" s="7">
        <f>ROWS($B$690:B694)</f>
        <v>5</v>
      </c>
      <c r="C694" s="179"/>
      <c r="D694" s="184"/>
      <c r="E694" s="28" t="s">
        <v>747</v>
      </c>
      <c r="F694" s="29" t="s">
        <v>748</v>
      </c>
      <c r="G694" s="186" t="s">
        <v>17</v>
      </c>
      <c r="H694" s="31"/>
      <c r="I694" s="186" t="s">
        <v>50</v>
      </c>
      <c r="J694" s="193">
        <v>34416</v>
      </c>
      <c r="K694" s="194">
        <f t="shared" ca="1" si="13"/>
        <v>28</v>
      </c>
      <c r="L694" s="182" t="s">
        <v>19</v>
      </c>
      <c r="M694" s="179" t="s">
        <v>42</v>
      </c>
      <c r="N694" s="199"/>
      <c r="O694" s="200"/>
    </row>
    <row r="695" spans="1:15">
      <c r="A695" s="7">
        <f>ROWS($A$3:A695)</f>
        <v>693</v>
      </c>
      <c r="B695" s="7">
        <f>ROWS($B$690:B695)</f>
        <v>6</v>
      </c>
      <c r="C695" s="182"/>
      <c r="D695" s="183"/>
      <c r="E695" s="32" t="s">
        <v>749</v>
      </c>
      <c r="F695" s="33" t="s">
        <v>750</v>
      </c>
      <c r="G695" s="179" t="s">
        <v>17</v>
      </c>
      <c r="H695" s="31"/>
      <c r="I695" s="179" t="s">
        <v>50</v>
      </c>
      <c r="J695" s="193">
        <v>35877</v>
      </c>
      <c r="K695" s="194">
        <f t="shared" ca="1" si="13"/>
        <v>24</v>
      </c>
      <c r="L695" s="182" t="s">
        <v>19</v>
      </c>
      <c r="M695" s="182" t="s">
        <v>751</v>
      </c>
      <c r="N695" s="199"/>
      <c r="O695" s="200"/>
    </row>
    <row r="696" spans="1:15">
      <c r="A696" s="7">
        <f>ROWS($A$3:A696)</f>
        <v>694</v>
      </c>
      <c r="B696" s="7">
        <f>ROWS($B$690:B696)</f>
        <v>7</v>
      </c>
      <c r="C696" s="179"/>
      <c r="D696" s="184"/>
      <c r="E696" s="28" t="s">
        <v>752</v>
      </c>
      <c r="F696" s="29" t="s">
        <v>753</v>
      </c>
      <c r="G696" s="179" t="s">
        <v>17</v>
      </c>
      <c r="H696" s="31"/>
      <c r="I696" s="179" t="s">
        <v>50</v>
      </c>
      <c r="J696" s="193">
        <v>36640</v>
      </c>
      <c r="K696" s="194">
        <f t="shared" ca="1" si="13"/>
        <v>22</v>
      </c>
      <c r="L696" s="179" t="s">
        <v>24</v>
      </c>
      <c r="M696" s="179" t="s">
        <v>42</v>
      </c>
      <c r="N696" s="199"/>
      <c r="O696" s="200"/>
    </row>
    <row r="697" spans="1:15">
      <c r="A697" s="7">
        <f>ROWS($A$3:A697)</f>
        <v>695</v>
      </c>
      <c r="B697" s="7">
        <f>ROWS($B$690:B697)</f>
        <v>8</v>
      </c>
      <c r="C697" s="179"/>
      <c r="D697" s="184"/>
      <c r="E697" s="28" t="s">
        <v>754</v>
      </c>
      <c r="F697" s="29" t="s">
        <v>755</v>
      </c>
      <c r="G697" s="179" t="s">
        <v>17</v>
      </c>
      <c r="H697" s="31"/>
      <c r="I697" s="179" t="s">
        <v>756</v>
      </c>
      <c r="J697" s="193" t="str">
        <f>MID(E697,7,2)&amp;"/"&amp;MID(E697,9,2)&amp;"/"&amp;MID(E697,11,2)</f>
        <v>20/03/07</v>
      </c>
      <c r="K697" s="194">
        <f t="shared" ca="1" si="13"/>
        <v>15</v>
      </c>
      <c r="L697" s="182" t="s">
        <v>113</v>
      </c>
      <c r="M697" s="182" t="s">
        <v>751</v>
      </c>
      <c r="N697" s="199"/>
      <c r="O697" s="200"/>
    </row>
    <row r="698" spans="1:15">
      <c r="A698" s="7">
        <f>ROWS($A$3:A698)</f>
        <v>696</v>
      </c>
      <c r="B698" s="7">
        <f>ROWS($B$690:B698)</f>
        <v>9</v>
      </c>
      <c r="C698" s="182">
        <v>3</v>
      </c>
      <c r="D698" s="183" t="s">
        <v>757</v>
      </c>
      <c r="E698" s="32" t="s">
        <v>758</v>
      </c>
      <c r="F698" s="187" t="s">
        <v>759</v>
      </c>
      <c r="G698" s="182" t="s">
        <v>17</v>
      </c>
      <c r="H698" s="31"/>
      <c r="I698" s="179" t="s">
        <v>50</v>
      </c>
      <c r="J698" s="193" t="str">
        <f>MID(E698,7,2)&amp;"/"&amp;MID(E698,9,2)&amp;"/"&amp;MID(E698,11,2)</f>
        <v>05/11/87</v>
      </c>
      <c r="K698" s="194">
        <f t="shared" ca="1" si="13"/>
        <v>35</v>
      </c>
      <c r="L698" s="182" t="s">
        <v>19</v>
      </c>
      <c r="M698" s="182" t="s">
        <v>42</v>
      </c>
      <c r="N698" s="199"/>
      <c r="O698" s="200"/>
    </row>
    <row r="699" spans="1:15">
      <c r="A699" s="7">
        <f>ROWS($A$3:A699)</f>
        <v>697</v>
      </c>
      <c r="B699" s="7">
        <f>ROWS($B$690:B699)</f>
        <v>10</v>
      </c>
      <c r="C699" s="179"/>
      <c r="D699" s="184"/>
      <c r="E699" s="28" t="s">
        <v>760</v>
      </c>
      <c r="F699" s="29" t="s">
        <v>761</v>
      </c>
      <c r="G699" s="30"/>
      <c r="H699" s="179" t="s">
        <v>7</v>
      </c>
      <c r="I699" s="201" t="s">
        <v>81</v>
      </c>
      <c r="J699" s="193" t="str">
        <f>MID(E699,7,2)-40&amp;"/"&amp;MID(E699,9,2)&amp;"/"&amp;MID(E699,11,2)</f>
        <v>23/04/89</v>
      </c>
      <c r="K699" s="194">
        <f t="shared" ca="1" si="13"/>
        <v>33</v>
      </c>
      <c r="L699" s="182" t="s">
        <v>19</v>
      </c>
      <c r="M699" s="179" t="s">
        <v>42</v>
      </c>
      <c r="N699" s="199"/>
      <c r="O699" s="200"/>
    </row>
    <row r="700" spans="1:15">
      <c r="A700" s="7">
        <f>ROWS($A$3:A700)</f>
        <v>698</v>
      </c>
      <c r="B700" s="7">
        <f>ROWS($B$690:B700)</f>
        <v>11</v>
      </c>
      <c r="C700" s="182"/>
      <c r="D700" s="183"/>
      <c r="E700" s="32" t="s">
        <v>762</v>
      </c>
      <c r="F700" s="33" t="s">
        <v>763</v>
      </c>
      <c r="G700" s="188" t="s">
        <v>17</v>
      </c>
      <c r="H700" s="31"/>
      <c r="I700" s="188" t="s">
        <v>50</v>
      </c>
      <c r="J700" s="193" t="str">
        <f>MID(E700,7,2)&amp;"/"&amp;MID(E700,9,2)&amp;"/"&amp;MID(E700,11,2)</f>
        <v>31/05/11</v>
      </c>
      <c r="K700" s="194">
        <f t="shared" ca="1" si="13"/>
        <v>11</v>
      </c>
      <c r="L700" s="182" t="s">
        <v>38</v>
      </c>
      <c r="M700" s="182" t="s">
        <v>751</v>
      </c>
      <c r="N700" s="199"/>
      <c r="O700" s="200"/>
    </row>
    <row r="701" spans="1:15">
      <c r="A701" s="7">
        <f>ROWS($A$3:A701)</f>
        <v>699</v>
      </c>
      <c r="B701" s="7">
        <f>ROWS($B$690:B701)</f>
        <v>12</v>
      </c>
      <c r="C701" s="179"/>
      <c r="D701" s="184"/>
      <c r="E701" s="28" t="s">
        <v>764</v>
      </c>
      <c r="F701" s="29" t="s">
        <v>765</v>
      </c>
      <c r="G701" s="30"/>
      <c r="H701" s="179" t="s">
        <v>7</v>
      </c>
      <c r="I701" s="179" t="s">
        <v>50</v>
      </c>
      <c r="J701" s="193" t="str">
        <f>MID(E701,7,2)-40&amp;"/"&amp;MID(E701,9,2)&amp;"/"&amp;MID(E701,11,2)</f>
        <v>6/04/13</v>
      </c>
      <c r="K701" s="194">
        <f t="shared" ca="1" si="13"/>
        <v>9</v>
      </c>
      <c r="L701" s="179" t="s">
        <v>38</v>
      </c>
      <c r="M701" s="182" t="s">
        <v>751</v>
      </c>
      <c r="N701" s="199"/>
      <c r="O701" s="200"/>
    </row>
    <row r="702" spans="1:15">
      <c r="A702" s="7">
        <f>ROWS($A$3:A702)</f>
        <v>700</v>
      </c>
      <c r="B702" s="7">
        <f>ROWS($B$690:B702)</f>
        <v>13</v>
      </c>
      <c r="C702" s="182">
        <v>4</v>
      </c>
      <c r="D702" s="183" t="s">
        <v>766</v>
      </c>
      <c r="E702" s="32" t="s">
        <v>767</v>
      </c>
      <c r="F702" s="189" t="s">
        <v>768</v>
      </c>
      <c r="G702" s="182" t="s">
        <v>17</v>
      </c>
      <c r="H702" s="31"/>
      <c r="I702" s="179" t="s">
        <v>23</v>
      </c>
      <c r="J702" s="193" t="str">
        <f>MID(E702,7,2)&amp;"/"&amp;MID(E702,9,2)&amp;"/"&amp;MID(E702,11,2)</f>
        <v>27/10/50</v>
      </c>
      <c r="K702" s="194">
        <f t="shared" ca="1" si="13"/>
        <v>72</v>
      </c>
      <c r="L702" s="182" t="s">
        <v>24</v>
      </c>
      <c r="M702" s="182" t="s">
        <v>42</v>
      </c>
      <c r="N702" s="199"/>
      <c r="O702" s="200"/>
    </row>
    <row r="703" spans="1:15">
      <c r="A703" s="7">
        <f>ROWS($A$3:A703)</f>
        <v>701</v>
      </c>
      <c r="B703" s="7">
        <f>ROWS($B$690:B703)</f>
        <v>14</v>
      </c>
      <c r="C703" s="179"/>
      <c r="D703" s="184"/>
      <c r="E703" s="28" t="s">
        <v>769</v>
      </c>
      <c r="F703" s="29" t="s">
        <v>770</v>
      </c>
      <c r="G703" s="30"/>
      <c r="H703" s="179" t="s">
        <v>7</v>
      </c>
      <c r="I703" s="179" t="s">
        <v>771</v>
      </c>
      <c r="J703" s="193" t="str">
        <f>MID(E703,7,2)-40&amp;"/"&amp;MID(E703,9,2)&amp;"/"&amp;MID(E703,11,2)</f>
        <v>22/02/52</v>
      </c>
      <c r="K703" s="194">
        <f t="shared" ca="1" si="13"/>
        <v>70</v>
      </c>
      <c r="L703" s="182" t="s">
        <v>113</v>
      </c>
      <c r="M703" s="179" t="s">
        <v>772</v>
      </c>
      <c r="N703" s="199"/>
      <c r="O703" s="200"/>
    </row>
    <row r="704" spans="1:15">
      <c r="A704" s="7">
        <f>ROWS($A$3:A704)</f>
        <v>702</v>
      </c>
      <c r="B704" s="7">
        <f>ROWS($B$690:B704)</f>
        <v>15</v>
      </c>
      <c r="C704" s="182">
        <v>5</v>
      </c>
      <c r="D704" s="183" t="s">
        <v>773</v>
      </c>
      <c r="E704" s="32" t="s">
        <v>774</v>
      </c>
      <c r="F704" s="189" t="s">
        <v>775</v>
      </c>
      <c r="G704" s="182" t="s">
        <v>17</v>
      </c>
      <c r="H704" s="31"/>
      <c r="I704" s="179" t="s">
        <v>23</v>
      </c>
      <c r="J704" s="193" t="str">
        <f>MID(E704,7,2)&amp;"/"&amp;MID(E704,9,2)&amp;"/"&amp;MID(E704,11,2)</f>
        <v>30/04/77</v>
      </c>
      <c r="K704" s="194">
        <f t="shared" ca="1" si="13"/>
        <v>45</v>
      </c>
      <c r="L704" s="182" t="s">
        <v>19</v>
      </c>
      <c r="M704" s="182" t="s">
        <v>42</v>
      </c>
      <c r="N704" s="199"/>
      <c r="O704" s="200"/>
    </row>
    <row r="705" spans="1:15">
      <c r="A705" s="7">
        <f>ROWS($A$3:A705)</f>
        <v>703</v>
      </c>
      <c r="B705" s="7">
        <f>ROWS($B$690:B705)</f>
        <v>16</v>
      </c>
      <c r="C705" s="179"/>
      <c r="D705" s="184"/>
      <c r="E705" s="32" t="s">
        <v>776</v>
      </c>
      <c r="F705" s="29" t="s">
        <v>777</v>
      </c>
      <c r="G705" s="30"/>
      <c r="H705" s="179" t="s">
        <v>7</v>
      </c>
      <c r="I705" s="179" t="s">
        <v>778</v>
      </c>
      <c r="J705" s="193" t="str">
        <f>MID(E705,7,2)-40&amp;"/"&amp;MID(E705,9,2)&amp;"/"&amp;MID(E705,11,2)</f>
        <v>15/11/76</v>
      </c>
      <c r="K705" s="194">
        <f t="shared" ca="1" si="13"/>
        <v>46</v>
      </c>
      <c r="L705" s="179" t="s">
        <v>98</v>
      </c>
      <c r="M705" s="179" t="s">
        <v>78</v>
      </c>
      <c r="N705" s="199"/>
      <c r="O705" s="200"/>
    </row>
    <row r="706" spans="1:15">
      <c r="A706" s="7">
        <f>ROWS($A$3:A706)</f>
        <v>704</v>
      </c>
      <c r="B706" s="7">
        <f>ROWS($B$690:B706)</f>
        <v>17</v>
      </c>
      <c r="C706" s="182"/>
      <c r="D706" s="183"/>
      <c r="E706" s="32" t="s">
        <v>779</v>
      </c>
      <c r="F706" s="185" t="s">
        <v>780</v>
      </c>
      <c r="G706" s="30"/>
      <c r="H706" s="182" t="s">
        <v>7</v>
      </c>
      <c r="I706" s="182" t="s">
        <v>23</v>
      </c>
      <c r="J706" s="193">
        <v>38394</v>
      </c>
      <c r="K706" s="194">
        <f ca="1">ROUNDDOWN(YEARFRAC(J706,TODAY(),1),0)</f>
        <v>17</v>
      </c>
      <c r="L706" s="182" t="s">
        <v>24</v>
      </c>
      <c r="M706" s="182" t="s">
        <v>751</v>
      </c>
      <c r="N706" s="199"/>
      <c r="O706" s="200"/>
    </row>
    <row r="707" spans="1:15">
      <c r="A707" s="7">
        <f>ROWS($A$3:A707)</f>
        <v>705</v>
      </c>
      <c r="B707" s="7">
        <f>ROWS($B$690:B707)</f>
        <v>18</v>
      </c>
      <c r="C707" s="179"/>
      <c r="D707" s="184"/>
      <c r="E707" s="28" t="s">
        <v>781</v>
      </c>
      <c r="F707" s="29" t="s">
        <v>782</v>
      </c>
      <c r="G707" s="179" t="s">
        <v>17</v>
      </c>
      <c r="H707" s="31"/>
      <c r="I707" s="179" t="s">
        <v>23</v>
      </c>
      <c r="J707" s="193">
        <v>40083</v>
      </c>
      <c r="K707" s="194">
        <f t="shared" ca="1" si="13"/>
        <v>13</v>
      </c>
      <c r="L707" s="182" t="s">
        <v>113</v>
      </c>
      <c r="M707" s="182" t="s">
        <v>751</v>
      </c>
      <c r="N707" s="199"/>
      <c r="O707" s="200"/>
    </row>
    <row r="708" spans="1:15">
      <c r="A708" s="7">
        <f>ROWS($A$3:A708)</f>
        <v>706</v>
      </c>
      <c r="B708" s="7">
        <f>ROWS($B$690:B708)</f>
        <v>19</v>
      </c>
      <c r="C708" s="182"/>
      <c r="D708" s="183"/>
      <c r="E708" s="32" t="s">
        <v>783</v>
      </c>
      <c r="F708" s="33" t="s">
        <v>784</v>
      </c>
      <c r="G708" s="30"/>
      <c r="H708" s="182" t="s">
        <v>7</v>
      </c>
      <c r="I708" s="182" t="s">
        <v>23</v>
      </c>
      <c r="J708" s="193">
        <v>41469</v>
      </c>
      <c r="K708" s="194">
        <f t="shared" ca="1" si="13"/>
        <v>9</v>
      </c>
      <c r="L708" s="182" t="s">
        <v>38</v>
      </c>
      <c r="M708" s="182" t="s">
        <v>751</v>
      </c>
      <c r="N708" s="199"/>
      <c r="O708" s="200"/>
    </row>
    <row r="709" spans="1:15">
      <c r="A709" s="7">
        <f>ROWS($A$3:A709)</f>
        <v>707</v>
      </c>
      <c r="B709" s="7">
        <f>ROWS($B$690:B709)</f>
        <v>20</v>
      </c>
      <c r="C709" s="179">
        <v>6</v>
      </c>
      <c r="D709" s="184" t="s">
        <v>785</v>
      </c>
      <c r="E709" s="28" t="s">
        <v>786</v>
      </c>
      <c r="F709" s="202" t="s">
        <v>787</v>
      </c>
      <c r="G709" s="179" t="s">
        <v>17</v>
      </c>
      <c r="H709" s="31"/>
      <c r="I709" s="179" t="s">
        <v>23</v>
      </c>
      <c r="J709" s="193" t="str">
        <f>MID(E709,7,2)&amp;"/"&amp;MID(E709,9,2)&amp;"/"&amp;MID(E709,11,2)</f>
        <v>04/03/77</v>
      </c>
      <c r="K709" s="194">
        <f t="shared" ca="1" si="13"/>
        <v>45</v>
      </c>
      <c r="L709" s="182" t="s">
        <v>19</v>
      </c>
      <c r="M709" s="179" t="s">
        <v>42</v>
      </c>
      <c r="N709" s="199"/>
      <c r="O709" s="200"/>
    </row>
    <row r="710" spans="1:15">
      <c r="A710" s="7">
        <f>ROWS($A$3:A710)</f>
        <v>708</v>
      </c>
      <c r="B710" s="7">
        <f>ROWS($B$690:B710)</f>
        <v>21</v>
      </c>
      <c r="C710" s="182"/>
      <c r="D710" s="183"/>
      <c r="E710" s="32" t="s">
        <v>788</v>
      </c>
      <c r="F710" s="203" t="s">
        <v>789</v>
      </c>
      <c r="G710" s="30"/>
      <c r="H710" s="182" t="s">
        <v>7</v>
      </c>
      <c r="I710" s="204" t="s">
        <v>81</v>
      </c>
      <c r="J710" s="193">
        <v>29387</v>
      </c>
      <c r="K710" s="194">
        <f t="shared" ca="1" si="13"/>
        <v>42</v>
      </c>
      <c r="L710" s="182" t="s">
        <v>19</v>
      </c>
      <c r="M710" s="182" t="s">
        <v>42</v>
      </c>
      <c r="N710" s="199"/>
      <c r="O710" s="200"/>
    </row>
    <row r="711" spans="1:15">
      <c r="A711" s="7">
        <f>ROWS($A$3:A711)</f>
        <v>709</v>
      </c>
      <c r="B711" s="7">
        <f>ROWS($B$690:B711)</f>
        <v>22</v>
      </c>
      <c r="C711" s="179"/>
      <c r="D711" s="184"/>
      <c r="E711" s="28" t="s">
        <v>790</v>
      </c>
      <c r="F711" s="29" t="s">
        <v>791</v>
      </c>
      <c r="G711" s="179" t="s">
        <v>17</v>
      </c>
      <c r="H711" s="31"/>
      <c r="I711" s="179" t="s">
        <v>23</v>
      </c>
      <c r="J711" s="193">
        <v>37760</v>
      </c>
      <c r="K711" s="194">
        <f t="shared" ca="1" si="13"/>
        <v>19</v>
      </c>
      <c r="L711" s="182" t="s">
        <v>19</v>
      </c>
      <c r="M711" s="182" t="s">
        <v>751</v>
      </c>
      <c r="N711" s="199"/>
      <c r="O711" s="200"/>
    </row>
    <row r="712" spans="1:15">
      <c r="A712" s="7">
        <f>ROWS($A$3:A712)</f>
        <v>710</v>
      </c>
      <c r="B712" s="7">
        <f>ROWS($B$690:B712)</f>
        <v>23</v>
      </c>
      <c r="C712" s="182"/>
      <c r="D712" s="183"/>
      <c r="E712" s="32" t="s">
        <v>792</v>
      </c>
      <c r="F712" s="33" t="s">
        <v>793</v>
      </c>
      <c r="G712" s="30"/>
      <c r="H712" s="179" t="s">
        <v>7</v>
      </c>
      <c r="I712" s="182" t="s">
        <v>23</v>
      </c>
      <c r="J712" s="193" t="str">
        <f>MID(E712,7,2)-40&amp;"/"&amp;MID(E712,9,2)&amp;"/"&amp;MID(E712,11,2)</f>
        <v>16/10/05</v>
      </c>
      <c r="K712" s="194">
        <f t="shared" ca="1" si="13"/>
        <v>17</v>
      </c>
      <c r="L712" s="205" t="s">
        <v>24</v>
      </c>
      <c r="M712" s="182" t="s">
        <v>751</v>
      </c>
      <c r="N712" s="199"/>
      <c r="O712" s="200"/>
    </row>
    <row r="713" spans="1:15">
      <c r="A713" s="7">
        <f>ROWS($A$3:A713)</f>
        <v>711</v>
      </c>
      <c r="B713" s="7">
        <f>ROWS($B$690:B713)</f>
        <v>24</v>
      </c>
      <c r="C713" s="179"/>
      <c r="D713" s="184"/>
      <c r="E713" s="28" t="s">
        <v>794</v>
      </c>
      <c r="F713" s="48" t="s">
        <v>795</v>
      </c>
      <c r="G713" s="30"/>
      <c r="H713" s="179" t="s">
        <v>7</v>
      </c>
      <c r="I713" s="179" t="s">
        <v>23</v>
      </c>
      <c r="J713" s="193">
        <v>40449</v>
      </c>
      <c r="K713" s="194">
        <f t="shared" ca="1" si="13"/>
        <v>12</v>
      </c>
      <c r="L713" s="179" t="s">
        <v>38</v>
      </c>
      <c r="M713" s="182" t="s">
        <v>751</v>
      </c>
      <c r="N713" s="199"/>
      <c r="O713" s="200"/>
    </row>
    <row r="714" spans="1:15">
      <c r="A714" s="7">
        <f>ROWS($A$3:A714)</f>
        <v>712</v>
      </c>
      <c r="B714" s="7">
        <f>ROWS($B$690:B714)</f>
        <v>25</v>
      </c>
      <c r="C714" s="182"/>
      <c r="D714" s="183"/>
      <c r="E714" s="32" t="s">
        <v>796</v>
      </c>
      <c r="F714" s="33" t="s">
        <v>797</v>
      </c>
      <c r="G714" s="30"/>
      <c r="H714" s="179" t="s">
        <v>7</v>
      </c>
      <c r="I714" s="182" t="s">
        <v>50</v>
      </c>
      <c r="J714" s="193" t="str">
        <f>MID(E714,7,2)-40&amp;"/"&amp;MID(E714,9,2)&amp;"/"&amp;MID(E714,11,2)</f>
        <v>18/04/16</v>
      </c>
      <c r="K714" s="194">
        <f t="shared" ref="K714:K777" ca="1" si="14">ROUNDDOWN(YEARFRAC(J714,TODAY(),1),0)</f>
        <v>6</v>
      </c>
      <c r="L714" s="182" t="s">
        <v>51</v>
      </c>
      <c r="M714" s="182" t="s">
        <v>798</v>
      </c>
      <c r="N714" s="199"/>
      <c r="O714" s="200"/>
    </row>
    <row r="715" spans="1:15">
      <c r="A715" s="7">
        <f>ROWS($A$3:A715)</f>
        <v>713</v>
      </c>
      <c r="B715" s="7">
        <f>ROWS($B$690:B715)</f>
        <v>26</v>
      </c>
      <c r="C715" s="179">
        <v>7</v>
      </c>
      <c r="D715" s="184" t="s">
        <v>799</v>
      </c>
      <c r="E715" s="28" t="s">
        <v>800</v>
      </c>
      <c r="F715" s="181" t="s">
        <v>801</v>
      </c>
      <c r="G715" s="179" t="s">
        <v>17</v>
      </c>
      <c r="H715" s="31"/>
      <c r="I715" s="179" t="s">
        <v>23</v>
      </c>
      <c r="J715" s="193">
        <v>15619</v>
      </c>
      <c r="K715" s="194">
        <f t="shared" ca="1" si="14"/>
        <v>80</v>
      </c>
      <c r="L715" s="179" t="s">
        <v>24</v>
      </c>
      <c r="M715" s="179" t="s">
        <v>772</v>
      </c>
      <c r="N715" s="199"/>
      <c r="O715" s="200"/>
    </row>
    <row r="716" spans="1:15">
      <c r="A716" s="7">
        <f>ROWS($A$3:A716)</f>
        <v>714</v>
      </c>
      <c r="B716" s="7">
        <f>ROWS($B$690:B716)</f>
        <v>27</v>
      </c>
      <c r="C716" s="182"/>
      <c r="D716" s="183"/>
      <c r="E716" s="32" t="s">
        <v>802</v>
      </c>
      <c r="F716" s="33" t="s">
        <v>803</v>
      </c>
      <c r="G716" s="30"/>
      <c r="H716" s="182" t="s">
        <v>7</v>
      </c>
      <c r="I716" s="182" t="s">
        <v>804</v>
      </c>
      <c r="J716" s="193">
        <v>17887</v>
      </c>
      <c r="K716" s="194">
        <f t="shared" ca="1" si="14"/>
        <v>73</v>
      </c>
      <c r="L716" s="182" t="s">
        <v>24</v>
      </c>
      <c r="M716" s="179" t="s">
        <v>772</v>
      </c>
      <c r="N716" s="199"/>
      <c r="O716" s="200"/>
    </row>
    <row r="717" spans="1:15">
      <c r="A717" s="7">
        <f>ROWS($A$3:A717)</f>
        <v>715</v>
      </c>
      <c r="B717" s="7">
        <f>ROWS($B$690:B717)</f>
        <v>28</v>
      </c>
      <c r="C717" s="182">
        <v>8</v>
      </c>
      <c r="D717" s="183" t="s">
        <v>805</v>
      </c>
      <c r="E717" s="32" t="s">
        <v>806</v>
      </c>
      <c r="F717" s="189" t="s">
        <v>2499</v>
      </c>
      <c r="G717" s="182" t="s">
        <v>17</v>
      </c>
      <c r="H717" s="31"/>
      <c r="I717" s="182" t="s">
        <v>23</v>
      </c>
      <c r="J717" s="193">
        <v>31513</v>
      </c>
      <c r="K717" s="194">
        <f t="shared" ca="1" si="14"/>
        <v>36</v>
      </c>
      <c r="L717" s="182" t="s">
        <v>19</v>
      </c>
      <c r="M717" s="205" t="s">
        <v>342</v>
      </c>
      <c r="N717" s="199"/>
      <c r="O717" s="200"/>
    </row>
    <row r="718" spans="1:15">
      <c r="A718" s="7">
        <f>ROWS($A$3:A718)</f>
        <v>716</v>
      </c>
      <c r="B718" s="7">
        <f>ROWS($B$690:B718)</f>
        <v>29</v>
      </c>
      <c r="C718" s="179"/>
      <c r="D718" s="184"/>
      <c r="E718" s="28" t="s">
        <v>808</v>
      </c>
      <c r="F718" s="48" t="s">
        <v>809</v>
      </c>
      <c r="G718" s="30"/>
      <c r="H718" s="179" t="s">
        <v>7</v>
      </c>
      <c r="I718" s="179" t="s">
        <v>810</v>
      </c>
      <c r="J718" s="193">
        <v>32030</v>
      </c>
      <c r="K718" s="194">
        <f t="shared" ca="1" si="14"/>
        <v>35</v>
      </c>
      <c r="L718" s="182" t="s">
        <v>19</v>
      </c>
      <c r="M718" s="179" t="s">
        <v>42</v>
      </c>
      <c r="N718" s="199"/>
      <c r="O718" s="200"/>
    </row>
    <row r="719" spans="1:15">
      <c r="A719" s="7">
        <f>ROWS($A$3:A719)</f>
        <v>717</v>
      </c>
      <c r="B719" s="7">
        <f>ROWS($B$690:B719)</f>
        <v>30</v>
      </c>
      <c r="C719" s="182"/>
      <c r="D719" s="183"/>
      <c r="E719" s="32" t="s">
        <v>811</v>
      </c>
      <c r="F719" s="33" t="s">
        <v>812</v>
      </c>
      <c r="G719" s="30"/>
      <c r="H719" s="182" t="s">
        <v>7</v>
      </c>
      <c r="I719" s="182" t="s">
        <v>50</v>
      </c>
      <c r="J719" s="193">
        <v>41102</v>
      </c>
      <c r="K719" s="194">
        <f t="shared" ca="1" si="14"/>
        <v>10</v>
      </c>
      <c r="L719" s="182" t="s">
        <v>38</v>
      </c>
      <c r="M719" s="182" t="s">
        <v>751</v>
      </c>
      <c r="N719" s="199"/>
      <c r="O719" s="200"/>
    </row>
    <row r="720" spans="1:15">
      <c r="A720" s="7">
        <f>ROWS($A$3:A720)</f>
        <v>718</v>
      </c>
      <c r="B720" s="7">
        <f>ROWS($B$690:B720)</f>
        <v>31</v>
      </c>
      <c r="C720" s="179"/>
      <c r="D720" s="184"/>
      <c r="E720" s="28" t="s">
        <v>813</v>
      </c>
      <c r="F720" s="29" t="s">
        <v>814</v>
      </c>
      <c r="G720" s="30"/>
      <c r="H720" s="179" t="s">
        <v>7</v>
      </c>
      <c r="I720" s="179" t="s">
        <v>50</v>
      </c>
      <c r="J720" s="193">
        <v>42495</v>
      </c>
      <c r="K720" s="194">
        <f t="shared" ca="1" si="14"/>
        <v>6</v>
      </c>
      <c r="L720" s="179" t="s">
        <v>51</v>
      </c>
      <c r="M720" s="182" t="s">
        <v>798</v>
      </c>
      <c r="N720" s="199"/>
      <c r="O720" s="200"/>
    </row>
    <row r="721" spans="1:15">
      <c r="A721" s="7">
        <f>ROWS($A$3:A721)</f>
        <v>719</v>
      </c>
      <c r="B721" s="7">
        <f>ROWS($B$690:B721)</f>
        <v>32</v>
      </c>
      <c r="C721" s="182"/>
      <c r="D721" s="183"/>
      <c r="E721" s="32" t="s">
        <v>815</v>
      </c>
      <c r="F721" s="33" t="s">
        <v>816</v>
      </c>
      <c r="G721" s="30"/>
      <c r="H721" s="182" t="s">
        <v>7</v>
      </c>
      <c r="I721" s="182" t="s">
        <v>50</v>
      </c>
      <c r="J721" s="193">
        <v>43101</v>
      </c>
      <c r="K721" s="194">
        <f t="shared" ca="1" si="14"/>
        <v>4</v>
      </c>
      <c r="L721" s="182" t="s">
        <v>51</v>
      </c>
      <c r="M721" s="182" t="s">
        <v>798</v>
      </c>
      <c r="N721" s="199"/>
      <c r="O721" s="200"/>
    </row>
    <row r="722" spans="1:15">
      <c r="A722" s="7">
        <f>ROWS($A$3:A722)</f>
        <v>720</v>
      </c>
      <c r="B722" s="7">
        <f>ROWS($B$690:B722)</f>
        <v>33</v>
      </c>
      <c r="C722" s="179">
        <v>9</v>
      </c>
      <c r="D722" s="184" t="s">
        <v>2323</v>
      </c>
      <c r="E722" s="28" t="s">
        <v>2324</v>
      </c>
      <c r="F722" s="202" t="s">
        <v>817</v>
      </c>
      <c r="G722" s="179" t="s">
        <v>17</v>
      </c>
      <c r="H722" s="31"/>
      <c r="I722" s="179" t="s">
        <v>23</v>
      </c>
      <c r="J722" s="193">
        <v>28920</v>
      </c>
      <c r="K722" s="194">
        <f t="shared" ca="1" si="14"/>
        <v>43</v>
      </c>
      <c r="L722" s="179" t="s">
        <v>46</v>
      </c>
      <c r="M722" s="179" t="s">
        <v>27</v>
      </c>
      <c r="N722" s="199"/>
      <c r="O722" s="200"/>
    </row>
    <row r="723" spans="1:15">
      <c r="A723" s="7">
        <f>ROWS($A$3:A723)</f>
        <v>721</v>
      </c>
      <c r="B723" s="7">
        <f>ROWS($B$690:B723)</f>
        <v>34</v>
      </c>
      <c r="C723" s="179">
        <v>10</v>
      </c>
      <c r="D723" s="184" t="s">
        <v>818</v>
      </c>
      <c r="E723" s="28" t="s">
        <v>819</v>
      </c>
      <c r="F723" s="202" t="s">
        <v>820</v>
      </c>
      <c r="G723" s="179" t="s">
        <v>17</v>
      </c>
      <c r="H723" s="31"/>
      <c r="I723" s="179" t="s">
        <v>23</v>
      </c>
      <c r="J723" s="193">
        <v>29177</v>
      </c>
      <c r="K723" s="194">
        <f t="shared" ca="1" si="14"/>
        <v>43</v>
      </c>
      <c r="L723" s="182" t="s">
        <v>19</v>
      </c>
      <c r="M723" s="179" t="s">
        <v>42</v>
      </c>
      <c r="N723" s="199"/>
      <c r="O723" s="200"/>
    </row>
    <row r="724" spans="1:15">
      <c r="A724" s="7">
        <f>ROWS($A$3:A724)</f>
        <v>722</v>
      </c>
      <c r="B724" s="7">
        <f>ROWS($B$690:B724)</f>
        <v>35</v>
      </c>
      <c r="C724" s="182"/>
      <c r="D724" s="183"/>
      <c r="E724" s="32" t="s">
        <v>821</v>
      </c>
      <c r="F724" s="185" t="s">
        <v>822</v>
      </c>
      <c r="G724" s="182" t="s">
        <v>17</v>
      </c>
      <c r="H724" s="31"/>
      <c r="I724" s="182" t="s">
        <v>191</v>
      </c>
      <c r="J724" s="193">
        <v>39083</v>
      </c>
      <c r="K724" s="194">
        <f t="shared" ca="1" si="14"/>
        <v>15</v>
      </c>
      <c r="L724" s="205" t="s">
        <v>24</v>
      </c>
      <c r="M724" s="182" t="s">
        <v>751</v>
      </c>
      <c r="N724" s="199"/>
      <c r="O724" s="200"/>
    </row>
    <row r="725" spans="1:15">
      <c r="A725" s="7">
        <f>ROWS($A$3:A725)</f>
        <v>723</v>
      </c>
      <c r="B725" s="7">
        <f>ROWS($B$690:B725)</f>
        <v>36</v>
      </c>
      <c r="C725" s="179"/>
      <c r="D725" s="184"/>
      <c r="E725" s="28" t="s">
        <v>823</v>
      </c>
      <c r="F725" s="29" t="s">
        <v>824</v>
      </c>
      <c r="G725" s="30"/>
      <c r="H725" s="179" t="s">
        <v>7</v>
      </c>
      <c r="I725" s="179" t="s">
        <v>191</v>
      </c>
      <c r="J725" s="193">
        <v>39741</v>
      </c>
      <c r="K725" s="194">
        <f t="shared" ca="1" si="14"/>
        <v>14</v>
      </c>
      <c r="L725" s="182" t="s">
        <v>113</v>
      </c>
      <c r="M725" s="182" t="s">
        <v>751</v>
      </c>
      <c r="N725" s="199"/>
      <c r="O725" s="200"/>
    </row>
    <row r="726" spans="1:15">
      <c r="A726" s="7">
        <f>ROWS($A$3:A726)</f>
        <v>724</v>
      </c>
      <c r="B726" s="7">
        <f>ROWS($B$690:B726)</f>
        <v>37</v>
      </c>
      <c r="C726" s="182">
        <v>11</v>
      </c>
      <c r="D726" s="183" t="s">
        <v>825</v>
      </c>
      <c r="E726" s="32" t="s">
        <v>826</v>
      </c>
      <c r="F726" s="189" t="s">
        <v>827</v>
      </c>
      <c r="G726" s="182" t="s">
        <v>17</v>
      </c>
      <c r="H726" s="31"/>
      <c r="I726" s="182" t="s">
        <v>828</v>
      </c>
      <c r="J726" s="193">
        <v>27898</v>
      </c>
      <c r="K726" s="194">
        <f t="shared" ca="1" si="14"/>
        <v>46</v>
      </c>
      <c r="L726" s="182" t="s">
        <v>19</v>
      </c>
      <c r="M726" s="206" t="s">
        <v>429</v>
      </c>
      <c r="N726" s="199"/>
      <c r="O726" s="200"/>
    </row>
    <row r="727" spans="1:15">
      <c r="A727" s="7">
        <f>ROWS($A$3:A727)</f>
        <v>725</v>
      </c>
      <c r="B727" s="7">
        <f>ROWS($B$690:B727)</f>
        <v>38</v>
      </c>
      <c r="C727" s="179"/>
      <c r="D727" s="184"/>
      <c r="E727" s="28" t="s">
        <v>829</v>
      </c>
      <c r="F727" s="29" t="s">
        <v>830</v>
      </c>
      <c r="G727" s="30"/>
      <c r="H727" s="179" t="s">
        <v>7</v>
      </c>
      <c r="I727" s="179" t="s">
        <v>23</v>
      </c>
      <c r="J727" s="193">
        <v>27782</v>
      </c>
      <c r="K727" s="194">
        <f t="shared" ca="1" si="14"/>
        <v>46</v>
      </c>
      <c r="L727" s="182" t="s">
        <v>19</v>
      </c>
      <c r="M727" s="206" t="s">
        <v>429</v>
      </c>
      <c r="N727" s="199"/>
      <c r="O727" s="200"/>
    </row>
    <row r="728" spans="1:15">
      <c r="A728" s="7">
        <f>ROWS($A$3:A728)</f>
        <v>726</v>
      </c>
      <c r="B728" s="7">
        <f>ROWS($B$690:B728)</f>
        <v>39</v>
      </c>
      <c r="C728" s="182"/>
      <c r="D728" s="183"/>
      <c r="E728" s="32" t="s">
        <v>831</v>
      </c>
      <c r="F728" s="185" t="s">
        <v>832</v>
      </c>
      <c r="G728" s="30"/>
      <c r="H728" s="182" t="s">
        <v>7</v>
      </c>
      <c r="I728" s="182" t="s">
        <v>50</v>
      </c>
      <c r="J728" s="193">
        <v>37133</v>
      </c>
      <c r="K728" s="194">
        <f t="shared" ca="1" si="14"/>
        <v>21</v>
      </c>
      <c r="L728" s="182" t="s">
        <v>19</v>
      </c>
      <c r="M728" s="182" t="s">
        <v>751</v>
      </c>
      <c r="N728" s="199"/>
      <c r="O728" s="200"/>
    </row>
    <row r="729" spans="1:15">
      <c r="A729" s="7">
        <f>ROWS($A$3:A729)</f>
        <v>727</v>
      </c>
      <c r="B729" s="7">
        <f>ROWS($B$690:B729)</f>
        <v>40</v>
      </c>
      <c r="C729" s="179"/>
      <c r="D729" s="184"/>
      <c r="E729" s="28" t="s">
        <v>833</v>
      </c>
      <c r="F729" s="29" t="s">
        <v>834</v>
      </c>
      <c r="G729" s="179" t="s">
        <v>17</v>
      </c>
      <c r="H729" s="31"/>
      <c r="I729" s="179" t="s">
        <v>50</v>
      </c>
      <c r="J729" s="193">
        <v>37933</v>
      </c>
      <c r="K729" s="194">
        <f t="shared" ca="1" si="14"/>
        <v>19</v>
      </c>
      <c r="L729" s="182" t="s">
        <v>19</v>
      </c>
      <c r="M729" s="182" t="s">
        <v>751</v>
      </c>
      <c r="N729" s="207"/>
      <c r="O729" s="31"/>
    </row>
    <row r="730" spans="1:15">
      <c r="A730" s="7">
        <f>ROWS($A$3:A730)</f>
        <v>728</v>
      </c>
      <c r="B730" s="7">
        <f>ROWS($B$690:B730)</f>
        <v>41</v>
      </c>
      <c r="C730" s="182"/>
      <c r="D730" s="183"/>
      <c r="E730" s="32" t="s">
        <v>835</v>
      </c>
      <c r="F730" s="33" t="s">
        <v>836</v>
      </c>
      <c r="G730" s="182" t="s">
        <v>17</v>
      </c>
      <c r="H730" s="31"/>
      <c r="I730" s="182" t="s">
        <v>50</v>
      </c>
      <c r="J730" s="193">
        <v>39165</v>
      </c>
      <c r="K730" s="194">
        <f t="shared" ca="1" si="14"/>
        <v>15</v>
      </c>
      <c r="L730" s="205" t="s">
        <v>24</v>
      </c>
      <c r="M730" s="182" t="s">
        <v>751</v>
      </c>
      <c r="N730" s="207"/>
      <c r="O730" s="31"/>
    </row>
    <row r="731" spans="1:15">
      <c r="A731" s="7">
        <f>ROWS($A$3:A731)</f>
        <v>729</v>
      </c>
      <c r="B731" s="7">
        <f>ROWS($B$690:B731)</f>
        <v>42</v>
      </c>
      <c r="C731" s="179"/>
      <c r="D731" s="184"/>
      <c r="E731" s="28" t="s">
        <v>837</v>
      </c>
      <c r="F731" s="48" t="s">
        <v>838</v>
      </c>
      <c r="G731" s="30"/>
      <c r="H731" s="179" t="s">
        <v>7</v>
      </c>
      <c r="I731" s="179" t="s">
        <v>50</v>
      </c>
      <c r="J731" s="193">
        <v>40841</v>
      </c>
      <c r="K731" s="194">
        <f t="shared" ca="1" si="14"/>
        <v>11</v>
      </c>
      <c r="L731" s="179" t="s">
        <v>38</v>
      </c>
      <c r="M731" s="182" t="s">
        <v>751</v>
      </c>
      <c r="N731" s="207"/>
      <c r="O731" s="31"/>
    </row>
    <row r="732" spans="1:15">
      <c r="A732" s="7">
        <f>ROWS($A$3:A732)</f>
        <v>730</v>
      </c>
      <c r="B732" s="7">
        <f>ROWS($B$690:B732)</f>
        <v>43</v>
      </c>
      <c r="C732" s="182">
        <v>12</v>
      </c>
      <c r="D732" s="183" t="s">
        <v>839</v>
      </c>
      <c r="E732" s="32" t="s">
        <v>840</v>
      </c>
      <c r="F732" s="189" t="s">
        <v>841</v>
      </c>
      <c r="G732" s="30"/>
      <c r="H732" s="182" t="s">
        <v>7</v>
      </c>
      <c r="I732" s="182" t="s">
        <v>842</v>
      </c>
      <c r="J732" s="193">
        <v>16803</v>
      </c>
      <c r="K732" s="194">
        <f t="shared" ca="1" si="14"/>
        <v>76</v>
      </c>
      <c r="L732" s="182" t="s">
        <v>19</v>
      </c>
      <c r="M732" s="179" t="s">
        <v>772</v>
      </c>
      <c r="N732" s="207"/>
      <c r="O732" s="31"/>
    </row>
    <row r="733" spans="1:15">
      <c r="A733" s="7">
        <f>ROWS($A$3:A733)</f>
        <v>731</v>
      </c>
      <c r="B733" s="7">
        <f>ROWS($B$690:B733)</f>
        <v>44</v>
      </c>
      <c r="C733" s="179"/>
      <c r="D733" s="184"/>
      <c r="E733" s="28" t="s">
        <v>843</v>
      </c>
      <c r="F733" s="29" t="s">
        <v>844</v>
      </c>
      <c r="G733" s="179" t="s">
        <v>17</v>
      </c>
      <c r="H733" s="31"/>
      <c r="I733" s="179" t="s">
        <v>23</v>
      </c>
      <c r="J733" s="193">
        <v>30514</v>
      </c>
      <c r="K733" s="194">
        <f t="shared" ca="1" si="14"/>
        <v>39</v>
      </c>
      <c r="L733" s="182" t="s">
        <v>19</v>
      </c>
      <c r="M733" s="179" t="s">
        <v>42</v>
      </c>
      <c r="N733" s="207"/>
      <c r="O733" s="31"/>
    </row>
    <row r="734" spans="1:15">
      <c r="A734" s="7">
        <f>ROWS($A$3:A734)</f>
        <v>732</v>
      </c>
      <c r="B734" s="7">
        <f>ROWS($B$690:B734)</f>
        <v>45</v>
      </c>
      <c r="C734" s="182"/>
      <c r="D734" s="183"/>
      <c r="E734" s="32" t="s">
        <v>845</v>
      </c>
      <c r="F734" s="185" t="s">
        <v>846</v>
      </c>
      <c r="G734" s="182" t="s">
        <v>17</v>
      </c>
      <c r="H734" s="31"/>
      <c r="I734" s="182" t="s">
        <v>23</v>
      </c>
      <c r="J734" s="193">
        <v>31672</v>
      </c>
      <c r="K734" s="194">
        <f t="shared" ca="1" si="14"/>
        <v>36</v>
      </c>
      <c r="L734" s="182" t="s">
        <v>24</v>
      </c>
      <c r="M734" s="182" t="s">
        <v>42</v>
      </c>
      <c r="N734" s="207"/>
      <c r="O734" s="31"/>
    </row>
    <row r="735" spans="1:15">
      <c r="A735" s="7">
        <f>ROWS($A$3:A735)</f>
        <v>733</v>
      </c>
      <c r="B735" s="7">
        <f>ROWS($B$690:B735)</f>
        <v>46</v>
      </c>
      <c r="C735" s="179"/>
      <c r="D735" s="184"/>
      <c r="E735" s="28" t="s">
        <v>847</v>
      </c>
      <c r="F735" s="29" t="s">
        <v>848</v>
      </c>
      <c r="G735" s="179" t="s">
        <v>17</v>
      </c>
      <c r="H735" s="31"/>
      <c r="I735" s="179" t="s">
        <v>23</v>
      </c>
      <c r="J735" s="193">
        <v>34183</v>
      </c>
      <c r="K735" s="194">
        <f t="shared" ca="1" si="14"/>
        <v>29</v>
      </c>
      <c r="L735" s="179" t="s">
        <v>24</v>
      </c>
      <c r="M735" s="179" t="s">
        <v>42</v>
      </c>
      <c r="N735" s="207"/>
      <c r="O735" s="31"/>
    </row>
    <row r="736" spans="1:15">
      <c r="A736" s="7">
        <f>ROWS($A$3:A736)</f>
        <v>734</v>
      </c>
      <c r="B736" s="7">
        <f>ROWS($B$690:B736)</f>
        <v>47</v>
      </c>
      <c r="C736" s="182">
        <v>13</v>
      </c>
      <c r="D736" s="183" t="s">
        <v>849</v>
      </c>
      <c r="E736" s="32" t="s">
        <v>850</v>
      </c>
      <c r="F736" s="189" t="s">
        <v>851</v>
      </c>
      <c r="G736" s="182" t="s">
        <v>17</v>
      </c>
      <c r="H736" s="31"/>
      <c r="I736" s="182" t="s">
        <v>23</v>
      </c>
      <c r="J736" s="193">
        <v>28439</v>
      </c>
      <c r="K736" s="194">
        <f t="shared" ca="1" si="14"/>
        <v>45</v>
      </c>
      <c r="L736" s="182" t="s">
        <v>19</v>
      </c>
      <c r="M736" s="206" t="s">
        <v>429</v>
      </c>
      <c r="N736" s="207"/>
      <c r="O736" s="31"/>
    </row>
    <row r="737" spans="1:15">
      <c r="A737" s="7">
        <f>ROWS($A$3:A737)</f>
        <v>735</v>
      </c>
      <c r="B737" s="7">
        <f>ROWS($B$690:B737)</f>
        <v>48</v>
      </c>
      <c r="C737" s="179"/>
      <c r="D737" s="184"/>
      <c r="E737" s="28" t="s">
        <v>852</v>
      </c>
      <c r="F737" s="29" t="s">
        <v>853</v>
      </c>
      <c r="G737" s="30"/>
      <c r="H737" s="179" t="s">
        <v>7</v>
      </c>
      <c r="I737" s="179" t="s">
        <v>50</v>
      </c>
      <c r="J737" s="193">
        <v>25922</v>
      </c>
      <c r="K737" s="194">
        <f t="shared" ca="1" si="14"/>
        <v>51</v>
      </c>
      <c r="L737" s="179" t="s">
        <v>19</v>
      </c>
      <c r="M737" s="206" t="s">
        <v>429</v>
      </c>
      <c r="N737" s="207"/>
      <c r="O737" s="31"/>
    </row>
    <row r="738" spans="1:15">
      <c r="A738" s="7">
        <f>ROWS($A$3:A738)</f>
        <v>736</v>
      </c>
      <c r="B738" s="7">
        <f>ROWS($B$690:B738)</f>
        <v>49</v>
      </c>
      <c r="C738" s="182"/>
      <c r="D738" s="183"/>
      <c r="E738" s="32" t="s">
        <v>854</v>
      </c>
      <c r="F738" s="33" t="s">
        <v>855</v>
      </c>
      <c r="G738" s="30"/>
      <c r="H738" s="182" t="s">
        <v>7</v>
      </c>
      <c r="I738" s="182" t="s">
        <v>50</v>
      </c>
      <c r="J738" s="193">
        <v>40071</v>
      </c>
      <c r="K738" s="194">
        <f t="shared" ca="1" si="14"/>
        <v>13</v>
      </c>
      <c r="L738" s="182" t="s">
        <v>113</v>
      </c>
      <c r="M738" s="182" t="s">
        <v>751</v>
      </c>
      <c r="N738" s="207"/>
      <c r="O738" s="31"/>
    </row>
    <row r="739" spans="1:15">
      <c r="A739" s="7">
        <f>ROWS($A$3:A739)</f>
        <v>737</v>
      </c>
      <c r="B739" s="7">
        <f>ROWS($B$690:B739)</f>
        <v>50</v>
      </c>
      <c r="C739" s="182"/>
      <c r="D739" s="183"/>
      <c r="E739" s="32" t="s">
        <v>856</v>
      </c>
      <c r="F739" s="33" t="s">
        <v>857</v>
      </c>
      <c r="G739" s="30"/>
      <c r="H739" s="182" t="s">
        <v>7</v>
      </c>
      <c r="I739" s="182" t="s">
        <v>50</v>
      </c>
      <c r="J739" s="193">
        <v>40533</v>
      </c>
      <c r="K739" s="194">
        <f t="shared" ca="1" si="14"/>
        <v>11</v>
      </c>
      <c r="L739" s="182" t="s">
        <v>38</v>
      </c>
      <c r="M739" s="182" t="s">
        <v>751</v>
      </c>
      <c r="N739" s="207"/>
      <c r="O739" s="31"/>
    </row>
    <row r="740" spans="1:15">
      <c r="A740" s="7">
        <f>ROWS($A$3:A740)</f>
        <v>738</v>
      </c>
      <c r="B740" s="7">
        <f>ROWS($B$690:B740)</f>
        <v>51</v>
      </c>
      <c r="C740" s="182">
        <v>14</v>
      </c>
      <c r="D740" s="183" t="s">
        <v>858</v>
      </c>
      <c r="E740" s="32" t="s">
        <v>859</v>
      </c>
      <c r="F740" s="189" t="s">
        <v>860</v>
      </c>
      <c r="G740" s="30"/>
      <c r="H740" s="182" t="s">
        <v>7</v>
      </c>
      <c r="I740" s="182" t="s">
        <v>23</v>
      </c>
      <c r="J740" s="193">
        <v>29789</v>
      </c>
      <c r="K740" s="194">
        <f t="shared" ca="1" si="14"/>
        <v>41</v>
      </c>
      <c r="L740" s="182" t="s">
        <v>19</v>
      </c>
      <c r="M740" s="179" t="s">
        <v>772</v>
      </c>
      <c r="N740" s="207"/>
      <c r="O740" s="31"/>
    </row>
    <row r="741" spans="1:15">
      <c r="A741" s="7">
        <f>ROWS($A$3:A741)</f>
        <v>739</v>
      </c>
      <c r="B741" s="7">
        <f>ROWS($B$690:B741)</f>
        <v>52</v>
      </c>
      <c r="C741" s="179"/>
      <c r="D741" s="184"/>
      <c r="E741" s="28" t="s">
        <v>861</v>
      </c>
      <c r="F741" s="29" t="s">
        <v>862</v>
      </c>
      <c r="G741" s="179" t="s">
        <v>17</v>
      </c>
      <c r="H741" s="31"/>
      <c r="I741" s="179" t="s">
        <v>393</v>
      </c>
      <c r="J741" s="193">
        <v>39989</v>
      </c>
      <c r="K741" s="194">
        <f t="shared" ca="1" si="14"/>
        <v>13</v>
      </c>
      <c r="L741" s="182" t="s">
        <v>113</v>
      </c>
      <c r="M741" s="182" t="s">
        <v>751</v>
      </c>
      <c r="N741" s="207"/>
      <c r="O741" s="31"/>
    </row>
    <row r="742" spans="1:15">
      <c r="A742" s="7">
        <f>ROWS($A$3:A742)</f>
        <v>740</v>
      </c>
      <c r="B742" s="7">
        <f>ROWS($B$690:B742)</f>
        <v>53</v>
      </c>
      <c r="C742" s="182">
        <v>15</v>
      </c>
      <c r="D742" s="183" t="s">
        <v>863</v>
      </c>
      <c r="E742" s="32" t="s">
        <v>864</v>
      </c>
      <c r="F742" s="189" t="s">
        <v>865</v>
      </c>
      <c r="G742" s="30"/>
      <c r="H742" s="182" t="s">
        <v>7</v>
      </c>
      <c r="I742" s="182" t="s">
        <v>866</v>
      </c>
      <c r="J742" s="193">
        <v>16473</v>
      </c>
      <c r="K742" s="194">
        <f t="shared" ca="1" si="14"/>
        <v>77</v>
      </c>
      <c r="L742" s="182" t="s">
        <v>113</v>
      </c>
      <c r="M742" s="179" t="s">
        <v>772</v>
      </c>
      <c r="N742" s="207"/>
      <c r="O742" s="31"/>
    </row>
    <row r="743" spans="1:15">
      <c r="A743" s="7">
        <f>ROWS($A$3:A743)</f>
        <v>741</v>
      </c>
      <c r="B743" s="7">
        <f>ROWS($B$690:B743)</f>
        <v>54</v>
      </c>
      <c r="C743" s="179">
        <v>16</v>
      </c>
      <c r="D743" s="184" t="s">
        <v>868</v>
      </c>
      <c r="E743" s="28" t="s">
        <v>869</v>
      </c>
      <c r="F743" s="202" t="s">
        <v>870</v>
      </c>
      <c r="G743" s="30"/>
      <c r="H743" s="179" t="s">
        <v>7</v>
      </c>
      <c r="I743" s="179" t="s">
        <v>23</v>
      </c>
      <c r="J743" s="193">
        <v>28960</v>
      </c>
      <c r="K743" s="194">
        <f t="shared" ca="1" si="14"/>
        <v>43</v>
      </c>
      <c r="L743" s="182" t="s">
        <v>19</v>
      </c>
      <c r="M743" s="179" t="s">
        <v>42</v>
      </c>
      <c r="N743" s="207"/>
      <c r="O743" s="31"/>
    </row>
    <row r="744" spans="1:15">
      <c r="A744" s="7">
        <f>ROWS($A$3:A744)</f>
        <v>742</v>
      </c>
      <c r="B744" s="7">
        <f>ROWS($B$690:B744)</f>
        <v>55</v>
      </c>
      <c r="C744" s="182"/>
      <c r="D744" s="183"/>
      <c r="E744" s="32" t="s">
        <v>871</v>
      </c>
      <c r="F744" s="33" t="s">
        <v>872</v>
      </c>
      <c r="G744" s="182" t="s">
        <v>17</v>
      </c>
      <c r="H744" s="31"/>
      <c r="I744" s="182" t="s">
        <v>191</v>
      </c>
      <c r="J744" s="193">
        <v>38970</v>
      </c>
      <c r="K744" s="194">
        <f t="shared" ca="1" si="14"/>
        <v>16</v>
      </c>
      <c r="L744" s="182" t="s">
        <v>24</v>
      </c>
      <c r="M744" s="182" t="s">
        <v>751</v>
      </c>
      <c r="N744" s="207"/>
      <c r="O744" s="31"/>
    </row>
    <row r="745" spans="1:15">
      <c r="A745" s="7">
        <f>ROWS($A$3:A745)</f>
        <v>743</v>
      </c>
      <c r="B745" s="7">
        <f>ROWS($B$690:B745)</f>
        <v>56</v>
      </c>
      <c r="C745" s="179">
        <v>17</v>
      </c>
      <c r="D745" s="184" t="s">
        <v>873</v>
      </c>
      <c r="E745" s="28" t="s">
        <v>874</v>
      </c>
      <c r="F745" s="202" t="s">
        <v>875</v>
      </c>
      <c r="G745" s="179" t="s">
        <v>17</v>
      </c>
      <c r="H745" s="31"/>
      <c r="I745" s="179" t="s">
        <v>876</v>
      </c>
      <c r="J745" s="193">
        <v>19218</v>
      </c>
      <c r="K745" s="194">
        <f t="shared" ca="1" si="14"/>
        <v>70</v>
      </c>
      <c r="L745" s="179" t="s">
        <v>24</v>
      </c>
      <c r="M745" s="179" t="s">
        <v>772</v>
      </c>
      <c r="N745" s="207"/>
      <c r="O745" s="31"/>
    </row>
    <row r="746" spans="1:15">
      <c r="A746" s="7">
        <f>ROWS($A$3:A746)</f>
        <v>744</v>
      </c>
      <c r="B746" s="7">
        <f>ROWS($B$690:B746)</f>
        <v>57</v>
      </c>
      <c r="C746" s="179"/>
      <c r="D746" s="184"/>
      <c r="E746" s="28" t="s">
        <v>877</v>
      </c>
      <c r="F746" s="29" t="s">
        <v>878</v>
      </c>
      <c r="G746" s="30"/>
      <c r="H746" s="179" t="s">
        <v>7</v>
      </c>
      <c r="I746" s="179" t="s">
        <v>23</v>
      </c>
      <c r="J746" s="193">
        <v>21325</v>
      </c>
      <c r="K746" s="194">
        <f t="shared" ca="1" si="14"/>
        <v>64</v>
      </c>
      <c r="L746" s="179" t="s">
        <v>24</v>
      </c>
      <c r="M746" s="179" t="s">
        <v>772</v>
      </c>
      <c r="N746" s="207"/>
      <c r="O746" s="31"/>
    </row>
    <row r="747" spans="1:15">
      <c r="A747" s="7">
        <f>ROWS($A$3:A747)</f>
        <v>745</v>
      </c>
      <c r="B747" s="7">
        <f>ROWS($B$690:B747)</f>
        <v>58</v>
      </c>
      <c r="C747" s="179">
        <v>18</v>
      </c>
      <c r="D747" s="184" t="s">
        <v>879</v>
      </c>
      <c r="E747" s="28" t="s">
        <v>880</v>
      </c>
      <c r="F747" s="181" t="s">
        <v>881</v>
      </c>
      <c r="G747" s="179" t="s">
        <v>17</v>
      </c>
      <c r="H747" s="31"/>
      <c r="I747" s="179" t="s">
        <v>50</v>
      </c>
      <c r="J747" s="193">
        <v>24754</v>
      </c>
      <c r="K747" s="194">
        <f t="shared" ca="1" si="14"/>
        <v>55</v>
      </c>
      <c r="L747" s="179" t="s">
        <v>98</v>
      </c>
      <c r="M747" s="179" t="s">
        <v>42</v>
      </c>
      <c r="N747" s="207"/>
      <c r="O747" s="31"/>
    </row>
    <row r="748" spans="1:15">
      <c r="A748" s="7">
        <f>ROWS($A$3:A748)</f>
        <v>746</v>
      </c>
      <c r="B748" s="7">
        <f>ROWS($B$690:B748)</f>
        <v>59</v>
      </c>
      <c r="C748" s="179"/>
      <c r="D748" s="184"/>
      <c r="E748" s="28" t="s">
        <v>882</v>
      </c>
      <c r="F748" s="29" t="s">
        <v>883</v>
      </c>
      <c r="G748" s="30"/>
      <c r="H748" s="179" t="s">
        <v>7</v>
      </c>
      <c r="I748" s="179" t="s">
        <v>437</v>
      </c>
      <c r="J748" s="193">
        <v>24917</v>
      </c>
      <c r="K748" s="194">
        <f t="shared" ca="1" si="14"/>
        <v>54</v>
      </c>
      <c r="L748" s="179" t="s">
        <v>82</v>
      </c>
      <c r="M748" s="208" t="s">
        <v>719</v>
      </c>
      <c r="N748" s="207"/>
      <c r="O748" s="31"/>
    </row>
    <row r="749" spans="1:15">
      <c r="A749" s="7">
        <f>ROWS($A$3:A749)</f>
        <v>747</v>
      </c>
      <c r="B749" s="7">
        <f>ROWS($B$690:B749)</f>
        <v>60</v>
      </c>
      <c r="C749" s="179"/>
      <c r="D749" s="184"/>
      <c r="E749" s="28" t="s">
        <v>884</v>
      </c>
      <c r="F749" s="29" t="s">
        <v>885</v>
      </c>
      <c r="G749" s="30"/>
      <c r="H749" s="179" t="s">
        <v>7</v>
      </c>
      <c r="I749" s="179" t="s">
        <v>23</v>
      </c>
      <c r="J749" s="193">
        <v>35974</v>
      </c>
      <c r="K749" s="194">
        <f t="shared" ca="1" si="14"/>
        <v>24</v>
      </c>
      <c r="L749" s="182" t="s">
        <v>19</v>
      </c>
      <c r="M749" s="182" t="s">
        <v>751</v>
      </c>
      <c r="N749" s="207"/>
      <c r="O749" s="31"/>
    </row>
    <row r="750" spans="1:15">
      <c r="A750" s="7">
        <f>ROWS($A$3:A750)</f>
        <v>748</v>
      </c>
      <c r="B750" s="7">
        <f>ROWS($B$690:B750)</f>
        <v>61</v>
      </c>
      <c r="C750" s="179"/>
      <c r="D750" s="184"/>
      <c r="E750" s="28" t="s">
        <v>886</v>
      </c>
      <c r="F750" s="29" t="s">
        <v>887</v>
      </c>
      <c r="G750" s="179" t="s">
        <v>17</v>
      </c>
      <c r="H750" s="31"/>
      <c r="I750" s="179" t="s">
        <v>50</v>
      </c>
      <c r="J750" s="193">
        <v>36525</v>
      </c>
      <c r="K750" s="194">
        <f t="shared" ca="1" si="14"/>
        <v>22</v>
      </c>
      <c r="L750" s="182" t="s">
        <v>19</v>
      </c>
      <c r="M750" s="182" t="s">
        <v>751</v>
      </c>
      <c r="N750" s="207"/>
      <c r="O750" s="31"/>
    </row>
    <row r="751" spans="1:15">
      <c r="A751" s="7">
        <f>ROWS($A$3:A751)</f>
        <v>749</v>
      </c>
      <c r="B751" s="7">
        <f>ROWS($B$690:B751)</f>
        <v>62</v>
      </c>
      <c r="C751" s="179"/>
      <c r="D751" s="184"/>
      <c r="E751" s="28" t="s">
        <v>888</v>
      </c>
      <c r="F751" s="29" t="s">
        <v>889</v>
      </c>
      <c r="G751" s="30"/>
      <c r="H751" s="179" t="s">
        <v>7</v>
      </c>
      <c r="I751" s="179" t="s">
        <v>50</v>
      </c>
      <c r="J751" s="193">
        <v>37141</v>
      </c>
      <c r="K751" s="194">
        <f t="shared" ca="1" si="14"/>
        <v>21</v>
      </c>
      <c r="L751" s="182" t="s">
        <v>19</v>
      </c>
      <c r="M751" s="182" t="s">
        <v>751</v>
      </c>
      <c r="N751" s="207"/>
      <c r="O751" s="31"/>
    </row>
    <row r="752" spans="1:15">
      <c r="A752" s="7">
        <f>ROWS($A$3:A752)</f>
        <v>750</v>
      </c>
      <c r="B752" s="7">
        <f>ROWS($B$690:B752)</f>
        <v>63</v>
      </c>
      <c r="C752" s="179"/>
      <c r="D752" s="184"/>
      <c r="E752" s="28" t="s">
        <v>890</v>
      </c>
      <c r="F752" s="29" t="s">
        <v>891</v>
      </c>
      <c r="G752" s="30"/>
      <c r="H752" s="179" t="s">
        <v>7</v>
      </c>
      <c r="I752" s="179" t="s">
        <v>50</v>
      </c>
      <c r="J752" s="193">
        <v>37589</v>
      </c>
      <c r="K752" s="194">
        <f t="shared" ca="1" si="14"/>
        <v>20</v>
      </c>
      <c r="L752" s="182" t="s">
        <v>19</v>
      </c>
      <c r="M752" s="182" t="s">
        <v>751</v>
      </c>
      <c r="N752" s="207"/>
      <c r="O752" s="31"/>
    </row>
    <row r="753" spans="1:15">
      <c r="A753" s="7">
        <f>ROWS($A$3:A753)</f>
        <v>751</v>
      </c>
      <c r="B753" s="7">
        <f>ROWS($B$690:B753)</f>
        <v>64</v>
      </c>
      <c r="C753" s="179"/>
      <c r="D753" s="184"/>
      <c r="E753" s="28" t="s">
        <v>892</v>
      </c>
      <c r="F753" s="48" t="s">
        <v>893</v>
      </c>
      <c r="G753" s="30"/>
      <c r="H753" s="179" t="s">
        <v>7</v>
      </c>
      <c r="I753" s="179" t="s">
        <v>50</v>
      </c>
      <c r="J753" s="193">
        <v>37811</v>
      </c>
      <c r="K753" s="194">
        <f t="shared" ca="1" si="14"/>
        <v>19</v>
      </c>
      <c r="L753" s="182" t="s">
        <v>19</v>
      </c>
      <c r="M753" s="182" t="s">
        <v>751</v>
      </c>
      <c r="N753" s="207"/>
      <c r="O753" s="31"/>
    </row>
    <row r="754" spans="1:15">
      <c r="A754" s="7">
        <f>ROWS($A$3:A754)</f>
        <v>752</v>
      </c>
      <c r="B754" s="7">
        <f>ROWS($B$690:B754)</f>
        <v>65</v>
      </c>
      <c r="C754" s="179">
        <v>19</v>
      </c>
      <c r="D754" s="184" t="s">
        <v>894</v>
      </c>
      <c r="E754" s="28" t="s">
        <v>895</v>
      </c>
      <c r="F754" s="202" t="s">
        <v>896</v>
      </c>
      <c r="G754" s="179" t="s">
        <v>17</v>
      </c>
      <c r="H754" s="31"/>
      <c r="I754" s="179" t="s">
        <v>50</v>
      </c>
      <c r="J754" s="193">
        <v>25572</v>
      </c>
      <c r="K754" s="194">
        <f t="shared" ca="1" si="14"/>
        <v>52</v>
      </c>
      <c r="L754" s="182" t="s">
        <v>19</v>
      </c>
      <c r="M754" s="179" t="s">
        <v>74</v>
      </c>
      <c r="N754" s="207"/>
      <c r="O754" s="31"/>
    </row>
    <row r="755" spans="1:15">
      <c r="A755" s="7">
        <f>ROWS($A$3:A755)</f>
        <v>753</v>
      </c>
      <c r="B755" s="7">
        <f>ROWS($B$690:B755)</f>
        <v>66</v>
      </c>
      <c r="C755" s="179"/>
      <c r="D755" s="184"/>
      <c r="E755" s="28" t="s">
        <v>897</v>
      </c>
      <c r="F755" s="29" t="s">
        <v>898</v>
      </c>
      <c r="G755" s="30"/>
      <c r="H755" s="179" t="s">
        <v>7</v>
      </c>
      <c r="I755" s="179" t="s">
        <v>50</v>
      </c>
      <c r="J755" s="193">
        <v>25846</v>
      </c>
      <c r="K755" s="194">
        <f t="shared" ca="1" si="14"/>
        <v>52</v>
      </c>
      <c r="L755" s="182" t="s">
        <v>19</v>
      </c>
      <c r="M755" s="208" t="s">
        <v>719</v>
      </c>
      <c r="N755" s="207"/>
      <c r="O755" s="31"/>
    </row>
    <row r="756" spans="1:15">
      <c r="A756" s="7">
        <f>ROWS($A$3:A756)</f>
        <v>754</v>
      </c>
      <c r="B756" s="7">
        <f>ROWS($B$690:B756)</f>
        <v>67</v>
      </c>
      <c r="C756" s="179"/>
      <c r="D756" s="184"/>
      <c r="E756" s="28" t="s">
        <v>899</v>
      </c>
      <c r="F756" s="29" t="s">
        <v>900</v>
      </c>
      <c r="G756" s="30"/>
      <c r="H756" s="179" t="s">
        <v>7</v>
      </c>
      <c r="I756" s="179" t="s">
        <v>50</v>
      </c>
      <c r="J756" s="193">
        <v>35631</v>
      </c>
      <c r="K756" s="194">
        <f t="shared" ca="1" si="14"/>
        <v>25</v>
      </c>
      <c r="L756" s="182" t="s">
        <v>19</v>
      </c>
      <c r="M756" s="182" t="s">
        <v>751</v>
      </c>
      <c r="N756" s="207"/>
      <c r="O756" s="31"/>
    </row>
    <row r="757" spans="1:15">
      <c r="A757" s="7">
        <f>ROWS($A$3:A757)</f>
        <v>755</v>
      </c>
      <c r="B757" s="7">
        <f>ROWS($B$690:B757)</f>
        <v>68</v>
      </c>
      <c r="C757" s="179"/>
      <c r="D757" s="184"/>
      <c r="E757" s="28" t="s">
        <v>902</v>
      </c>
      <c r="F757" s="48" t="s">
        <v>903</v>
      </c>
      <c r="G757" s="30"/>
      <c r="H757" s="179" t="s">
        <v>7</v>
      </c>
      <c r="I757" s="179" t="s">
        <v>904</v>
      </c>
      <c r="J757" s="193">
        <v>36994</v>
      </c>
      <c r="K757" s="194">
        <f t="shared" ca="1" si="14"/>
        <v>21</v>
      </c>
      <c r="L757" s="182" t="s">
        <v>19</v>
      </c>
      <c r="M757" s="182" t="s">
        <v>751</v>
      </c>
      <c r="N757" s="207"/>
      <c r="O757" s="31"/>
    </row>
    <row r="758" spans="1:15">
      <c r="A758" s="7">
        <f>ROWS($A$3:A758)</f>
        <v>756</v>
      </c>
      <c r="B758" s="7">
        <f>ROWS($B$690:B758)</f>
        <v>69</v>
      </c>
      <c r="C758" s="179"/>
      <c r="D758" s="184"/>
      <c r="E758" s="28" t="s">
        <v>905</v>
      </c>
      <c r="F758" s="29" t="s">
        <v>906</v>
      </c>
      <c r="G758" s="30"/>
      <c r="H758" s="179" t="s">
        <v>7</v>
      </c>
      <c r="I758" s="179" t="s">
        <v>904</v>
      </c>
      <c r="J758" s="193">
        <v>37523</v>
      </c>
      <c r="K758" s="194">
        <f t="shared" ca="1" si="14"/>
        <v>20</v>
      </c>
      <c r="L758" s="182" t="s">
        <v>19</v>
      </c>
      <c r="M758" s="182" t="s">
        <v>751</v>
      </c>
      <c r="N758" s="207"/>
      <c r="O758" s="31"/>
    </row>
    <row r="759" spans="1:15">
      <c r="A759" s="7">
        <f>ROWS($A$3:A759)</f>
        <v>757</v>
      </c>
      <c r="B759" s="7">
        <f>ROWS($B$690:B759)</f>
        <v>70</v>
      </c>
      <c r="C759" s="179"/>
      <c r="D759" s="184"/>
      <c r="E759" s="28" t="s">
        <v>907</v>
      </c>
      <c r="F759" s="29" t="s">
        <v>908</v>
      </c>
      <c r="G759" s="30"/>
      <c r="H759" s="179" t="s">
        <v>7</v>
      </c>
      <c r="I759" s="179" t="s">
        <v>904</v>
      </c>
      <c r="J759" s="193">
        <v>38282</v>
      </c>
      <c r="K759" s="194">
        <f t="shared" ca="1" si="14"/>
        <v>18</v>
      </c>
      <c r="L759" s="179" t="s">
        <v>24</v>
      </c>
      <c r="M759" s="182" t="s">
        <v>751</v>
      </c>
      <c r="N759" s="207"/>
      <c r="O759" s="31"/>
    </row>
    <row r="760" spans="1:15">
      <c r="A760" s="7">
        <f>ROWS($A$3:A760)</f>
        <v>758</v>
      </c>
      <c r="B760" s="7">
        <f>ROWS($B$690:B760)</f>
        <v>71</v>
      </c>
      <c r="C760" s="179">
        <v>20</v>
      </c>
      <c r="D760" s="184" t="s">
        <v>909</v>
      </c>
      <c r="E760" s="28" t="s">
        <v>910</v>
      </c>
      <c r="F760" s="202" t="s">
        <v>911</v>
      </c>
      <c r="G760" s="179" t="s">
        <v>17</v>
      </c>
      <c r="H760" s="31"/>
      <c r="I760" s="179" t="s">
        <v>50</v>
      </c>
      <c r="J760" s="193">
        <v>21775</v>
      </c>
      <c r="K760" s="194">
        <f t="shared" ca="1" si="14"/>
        <v>63</v>
      </c>
      <c r="L760" s="179" t="s">
        <v>24</v>
      </c>
      <c r="M760" s="179" t="s">
        <v>772</v>
      </c>
      <c r="N760" s="207"/>
      <c r="O760" s="31"/>
    </row>
    <row r="761" spans="1:15">
      <c r="A761" s="7">
        <f>ROWS($A$3:A761)</f>
        <v>759</v>
      </c>
      <c r="B761" s="7">
        <f>ROWS($B$690:B761)</f>
        <v>72</v>
      </c>
      <c r="C761" s="179"/>
      <c r="D761" s="184"/>
      <c r="E761" s="28" t="s">
        <v>912</v>
      </c>
      <c r="F761" s="29" t="s">
        <v>913</v>
      </c>
      <c r="G761" s="30"/>
      <c r="H761" s="179" t="s">
        <v>7</v>
      </c>
      <c r="I761" s="179" t="s">
        <v>50</v>
      </c>
      <c r="J761" s="193">
        <v>24961</v>
      </c>
      <c r="K761" s="194">
        <f t="shared" ca="1" si="14"/>
        <v>54</v>
      </c>
      <c r="L761" s="182" t="s">
        <v>19</v>
      </c>
      <c r="M761" s="179" t="s">
        <v>772</v>
      </c>
      <c r="N761" s="207"/>
      <c r="O761" s="31"/>
    </row>
    <row r="762" spans="1:15">
      <c r="A762" s="7">
        <f>ROWS($A$3:A762)</f>
        <v>760</v>
      </c>
      <c r="B762" s="7">
        <f>ROWS($B$690:B762)</f>
        <v>73</v>
      </c>
      <c r="C762" s="179"/>
      <c r="D762" s="184"/>
      <c r="E762" s="28" t="s">
        <v>914</v>
      </c>
      <c r="F762" s="29" t="s">
        <v>915</v>
      </c>
      <c r="G762" s="30"/>
      <c r="H762" s="179" t="s">
        <v>7</v>
      </c>
      <c r="I762" s="179" t="s">
        <v>23</v>
      </c>
      <c r="J762" s="193">
        <v>33839</v>
      </c>
      <c r="K762" s="194">
        <f t="shared" ca="1" si="14"/>
        <v>30</v>
      </c>
      <c r="L762" s="179" t="s">
        <v>82</v>
      </c>
      <c r="M762" s="179" t="s">
        <v>42</v>
      </c>
      <c r="N762" s="207"/>
      <c r="O762" s="31"/>
    </row>
    <row r="763" spans="1:15">
      <c r="A763" s="7">
        <f>ROWS($A$3:A763)</f>
        <v>761</v>
      </c>
      <c r="B763" s="7">
        <f>ROWS($B$690:B763)</f>
        <v>74</v>
      </c>
      <c r="C763" s="179"/>
      <c r="D763" s="184"/>
      <c r="E763" s="28" t="s">
        <v>916</v>
      </c>
      <c r="F763" s="29" t="s">
        <v>917</v>
      </c>
      <c r="G763" s="179" t="s">
        <v>17</v>
      </c>
      <c r="H763" s="31"/>
      <c r="I763" s="179" t="s">
        <v>23</v>
      </c>
      <c r="J763" s="193">
        <v>34700</v>
      </c>
      <c r="K763" s="194">
        <f t="shared" ca="1" si="14"/>
        <v>27</v>
      </c>
      <c r="L763" s="179" t="s">
        <v>82</v>
      </c>
      <c r="M763" s="179" t="s">
        <v>42</v>
      </c>
      <c r="N763" s="207"/>
      <c r="O763" s="31"/>
    </row>
    <row r="764" spans="1:15">
      <c r="A764" s="7">
        <f>ROWS($A$3:A764)</f>
        <v>762</v>
      </c>
      <c r="B764" s="7">
        <f>ROWS($B$690:B764)</f>
        <v>75</v>
      </c>
      <c r="C764" s="179"/>
      <c r="D764" s="184"/>
      <c r="E764" s="28" t="s">
        <v>918</v>
      </c>
      <c r="F764" s="48" t="s">
        <v>919</v>
      </c>
      <c r="G764" s="30" t="s">
        <v>17</v>
      </c>
      <c r="H764" s="31"/>
      <c r="I764" s="179" t="s">
        <v>23</v>
      </c>
      <c r="J764" s="193">
        <v>35574</v>
      </c>
      <c r="K764" s="194">
        <f t="shared" ca="1" si="14"/>
        <v>25</v>
      </c>
      <c r="L764" s="179" t="s">
        <v>82</v>
      </c>
      <c r="M764" s="179" t="s">
        <v>42</v>
      </c>
      <c r="N764" s="207"/>
      <c r="O764" s="31"/>
    </row>
    <row r="765" spans="1:15">
      <c r="A765" s="7">
        <f>ROWS($A$3:A765)</f>
        <v>763</v>
      </c>
      <c r="B765" s="7">
        <f>ROWS($B$690:B765)</f>
        <v>76</v>
      </c>
      <c r="C765" s="179"/>
      <c r="D765" s="184"/>
      <c r="E765" s="28" t="s">
        <v>920</v>
      </c>
      <c r="F765" s="48" t="s">
        <v>921</v>
      </c>
      <c r="G765" s="179" t="s">
        <v>17</v>
      </c>
      <c r="H765" s="31"/>
      <c r="I765" s="179" t="s">
        <v>23</v>
      </c>
      <c r="J765" s="193">
        <v>38163</v>
      </c>
      <c r="K765" s="194">
        <f t="shared" ca="1" si="14"/>
        <v>18</v>
      </c>
      <c r="L765" s="182" t="s">
        <v>19</v>
      </c>
      <c r="M765" s="182" t="s">
        <v>751</v>
      </c>
      <c r="N765" s="207"/>
      <c r="O765" s="31"/>
    </row>
    <row r="766" spans="1:15">
      <c r="A766" s="7">
        <f>ROWS($A$3:A766)</f>
        <v>764</v>
      </c>
      <c r="B766" s="7">
        <f>ROWS($B$690:B766)</f>
        <v>77</v>
      </c>
      <c r="C766" s="179"/>
      <c r="D766" s="184"/>
      <c r="E766" s="28" t="s">
        <v>922</v>
      </c>
      <c r="F766" s="48" t="s">
        <v>923</v>
      </c>
      <c r="G766" s="179" t="s">
        <v>17</v>
      </c>
      <c r="H766" s="31"/>
      <c r="I766" s="179" t="s">
        <v>23</v>
      </c>
      <c r="J766" s="193">
        <v>39408</v>
      </c>
      <c r="K766" s="194">
        <f t="shared" ca="1" si="14"/>
        <v>15</v>
      </c>
      <c r="L766" s="182" t="s">
        <v>113</v>
      </c>
      <c r="M766" s="182" t="s">
        <v>751</v>
      </c>
      <c r="N766" s="207"/>
      <c r="O766" s="31"/>
    </row>
    <row r="767" spans="1:15">
      <c r="A767" s="7">
        <f>ROWS($A$3:A767)</f>
        <v>765</v>
      </c>
      <c r="B767" s="7">
        <f>ROWS($B$690:B767)</f>
        <v>78</v>
      </c>
      <c r="C767" s="179">
        <v>21</v>
      </c>
      <c r="D767" s="184" t="s">
        <v>924</v>
      </c>
      <c r="E767" s="28" t="s">
        <v>925</v>
      </c>
      <c r="F767" s="181" t="s">
        <v>926</v>
      </c>
      <c r="G767" s="179" t="s">
        <v>17</v>
      </c>
      <c r="H767" s="31"/>
      <c r="I767" s="179" t="s">
        <v>50</v>
      </c>
      <c r="J767" s="193">
        <v>29450</v>
      </c>
      <c r="K767" s="194">
        <f t="shared" ca="1" si="14"/>
        <v>42</v>
      </c>
      <c r="L767" s="182" t="s">
        <v>19</v>
      </c>
      <c r="M767" s="179" t="s">
        <v>42</v>
      </c>
      <c r="N767" s="207"/>
      <c r="O767" s="31"/>
    </row>
    <row r="768" spans="1:15">
      <c r="A768" s="7">
        <f>ROWS($A$3:A768)</f>
        <v>766</v>
      </c>
      <c r="B768" s="7">
        <f>ROWS($B$690:B768)</f>
        <v>79</v>
      </c>
      <c r="C768" s="179"/>
      <c r="D768" s="184"/>
      <c r="E768" s="28" t="s">
        <v>927</v>
      </c>
      <c r="F768" s="29" t="s">
        <v>928</v>
      </c>
      <c r="G768" s="30"/>
      <c r="H768" s="179" t="s">
        <v>7</v>
      </c>
      <c r="I768" s="179" t="s">
        <v>191</v>
      </c>
      <c r="J768" s="193">
        <v>31041</v>
      </c>
      <c r="K768" s="194">
        <f t="shared" ca="1" si="14"/>
        <v>37</v>
      </c>
      <c r="L768" s="179" t="s">
        <v>24</v>
      </c>
      <c r="M768" s="208" t="s">
        <v>719</v>
      </c>
      <c r="N768" s="207"/>
      <c r="O768" s="31"/>
    </row>
    <row r="769" spans="1:15">
      <c r="A769" s="7">
        <f>ROWS($A$3:A769)</f>
        <v>767</v>
      </c>
      <c r="B769" s="7">
        <f>ROWS($B$690:B769)</f>
        <v>80</v>
      </c>
      <c r="C769" s="179"/>
      <c r="D769" s="184"/>
      <c r="E769" s="28" t="s">
        <v>929</v>
      </c>
      <c r="F769" s="29" t="s">
        <v>930</v>
      </c>
      <c r="G769" s="30"/>
      <c r="H769" s="179" t="s">
        <v>7</v>
      </c>
      <c r="I769" s="179" t="s">
        <v>50</v>
      </c>
      <c r="J769" s="193">
        <v>39445</v>
      </c>
      <c r="K769" s="194">
        <f t="shared" ca="1" si="14"/>
        <v>14</v>
      </c>
      <c r="L769" s="182" t="s">
        <v>113</v>
      </c>
      <c r="M769" s="182" t="s">
        <v>751</v>
      </c>
      <c r="N769" s="207"/>
      <c r="O769" s="31"/>
    </row>
    <row r="770" spans="1:15" ht="15.75">
      <c r="A770" s="7">
        <f>ROWS($A$3:A770)</f>
        <v>768</v>
      </c>
      <c r="B770" s="7">
        <f>ROWS($B$690:B770)</f>
        <v>81</v>
      </c>
      <c r="C770" s="179"/>
      <c r="D770" s="184"/>
      <c r="E770" s="28" t="s">
        <v>931</v>
      </c>
      <c r="F770" s="29" t="s">
        <v>932</v>
      </c>
      <c r="G770" s="30"/>
      <c r="H770" s="179" t="s">
        <v>7</v>
      </c>
      <c r="I770" s="212" t="s">
        <v>50</v>
      </c>
      <c r="J770" s="193">
        <v>40303</v>
      </c>
      <c r="K770" s="194">
        <f t="shared" ca="1" si="14"/>
        <v>12</v>
      </c>
      <c r="L770" s="179" t="s">
        <v>38</v>
      </c>
      <c r="M770" s="182" t="s">
        <v>751</v>
      </c>
      <c r="N770" s="207"/>
      <c r="O770" s="31"/>
    </row>
    <row r="771" spans="1:15" ht="15.75">
      <c r="A771" s="7">
        <f>ROWS($A$3:A771)</f>
        <v>769</v>
      </c>
      <c r="B771" s="7">
        <f>ROWS($B$690:B771)</f>
        <v>82</v>
      </c>
      <c r="C771" s="179"/>
      <c r="D771" s="184"/>
      <c r="E771" s="28" t="s">
        <v>933</v>
      </c>
      <c r="F771" s="29" t="s">
        <v>934</v>
      </c>
      <c r="G771" s="179" t="s">
        <v>17</v>
      </c>
      <c r="H771" s="31"/>
      <c r="I771" s="212" t="s">
        <v>50</v>
      </c>
      <c r="J771" s="193">
        <v>40811</v>
      </c>
      <c r="K771" s="194">
        <f t="shared" ca="1" si="14"/>
        <v>11</v>
      </c>
      <c r="L771" s="179" t="s">
        <v>38</v>
      </c>
      <c r="M771" s="182" t="s">
        <v>751</v>
      </c>
      <c r="N771" s="207"/>
      <c r="O771" s="31"/>
    </row>
    <row r="772" spans="1:15">
      <c r="A772" s="7">
        <f>ROWS($A$3:A772)</f>
        <v>770</v>
      </c>
      <c r="B772" s="7">
        <f>ROWS($B$690:B772)</f>
        <v>83</v>
      </c>
      <c r="C772" s="179">
        <v>22</v>
      </c>
      <c r="D772" s="184" t="s">
        <v>935</v>
      </c>
      <c r="E772" s="28" t="s">
        <v>2332</v>
      </c>
      <c r="F772" s="181" t="s">
        <v>937</v>
      </c>
      <c r="G772" s="179" t="s">
        <v>17</v>
      </c>
      <c r="H772" s="31"/>
      <c r="I772" s="179" t="s">
        <v>23</v>
      </c>
      <c r="J772" s="193">
        <v>20586</v>
      </c>
      <c r="K772" s="194">
        <f t="shared" ca="1" si="14"/>
        <v>66</v>
      </c>
      <c r="L772" s="179" t="s">
        <v>24</v>
      </c>
      <c r="M772" s="179" t="s">
        <v>772</v>
      </c>
      <c r="N772" s="207"/>
      <c r="O772" s="31"/>
    </row>
    <row r="773" spans="1:15">
      <c r="A773" s="7">
        <f>ROWS($A$3:A773)</f>
        <v>771</v>
      </c>
      <c r="B773" s="7">
        <f>ROWS($B$690:B773)</f>
        <v>84</v>
      </c>
      <c r="C773" s="179"/>
      <c r="D773" s="184"/>
      <c r="E773" s="28" t="s">
        <v>938</v>
      </c>
      <c r="F773" s="29" t="s">
        <v>939</v>
      </c>
      <c r="G773" s="179" t="s">
        <v>17</v>
      </c>
      <c r="H773" s="31"/>
      <c r="I773" s="179" t="s">
        <v>81</v>
      </c>
      <c r="J773" s="193">
        <v>30054</v>
      </c>
      <c r="K773" s="194">
        <f t="shared" ca="1" si="14"/>
        <v>40</v>
      </c>
      <c r="L773" s="182" t="s">
        <v>19</v>
      </c>
      <c r="M773" s="179" t="s">
        <v>42</v>
      </c>
      <c r="N773" s="207"/>
      <c r="O773" s="31"/>
    </row>
    <row r="774" spans="1:15">
      <c r="A774" s="7">
        <f>ROWS($A$3:A774)</f>
        <v>772</v>
      </c>
      <c r="B774" s="7">
        <f>ROWS($B$690:B774)</f>
        <v>85</v>
      </c>
      <c r="C774" s="179">
        <v>23</v>
      </c>
      <c r="D774" s="184" t="s">
        <v>940</v>
      </c>
      <c r="E774" s="28" t="s">
        <v>941</v>
      </c>
      <c r="F774" s="181" t="s">
        <v>942</v>
      </c>
      <c r="G774" s="179" t="s">
        <v>17</v>
      </c>
      <c r="H774" s="31"/>
      <c r="I774" s="179" t="s">
        <v>81</v>
      </c>
      <c r="J774" s="193">
        <v>31217</v>
      </c>
      <c r="K774" s="194">
        <f t="shared" ca="1" si="14"/>
        <v>37</v>
      </c>
      <c r="L774" s="179" t="s">
        <v>82</v>
      </c>
      <c r="M774" s="179" t="s">
        <v>42</v>
      </c>
      <c r="N774" s="207"/>
      <c r="O774" s="31"/>
    </row>
    <row r="775" spans="1:15">
      <c r="A775" s="7">
        <f>ROWS($A$3:A775)</f>
        <v>773</v>
      </c>
      <c r="B775" s="7">
        <f>ROWS($B$690:B775)</f>
        <v>86</v>
      </c>
      <c r="C775" s="179"/>
      <c r="D775" s="184"/>
      <c r="E775" s="28" t="s">
        <v>943</v>
      </c>
      <c r="F775" s="29" t="s">
        <v>944</v>
      </c>
      <c r="G775" s="30"/>
      <c r="H775" s="179" t="s">
        <v>7</v>
      </c>
      <c r="I775" s="179" t="s">
        <v>23</v>
      </c>
      <c r="J775" s="193">
        <v>32271</v>
      </c>
      <c r="K775" s="194">
        <f t="shared" ca="1" si="14"/>
        <v>34</v>
      </c>
      <c r="L775" s="182" t="s">
        <v>19</v>
      </c>
      <c r="M775" s="179" t="s">
        <v>42</v>
      </c>
      <c r="N775" s="207"/>
      <c r="O775" s="31"/>
    </row>
    <row r="776" spans="1:15">
      <c r="A776" s="7">
        <f>ROWS($A$3:A776)</f>
        <v>774</v>
      </c>
      <c r="B776" s="7">
        <f>ROWS($B$690:B776)</f>
        <v>87</v>
      </c>
      <c r="C776" s="179"/>
      <c r="D776" s="184"/>
      <c r="E776" s="28" t="s">
        <v>945</v>
      </c>
      <c r="F776" s="29" t="s">
        <v>946</v>
      </c>
      <c r="G776" s="179" t="s">
        <v>17</v>
      </c>
      <c r="H776" s="31"/>
      <c r="I776" s="179" t="s">
        <v>50</v>
      </c>
      <c r="J776" s="193">
        <v>41007</v>
      </c>
      <c r="K776" s="194">
        <f t="shared" ca="1" si="14"/>
        <v>10</v>
      </c>
      <c r="L776" s="179" t="s">
        <v>38</v>
      </c>
      <c r="M776" s="182" t="s">
        <v>751</v>
      </c>
      <c r="N776" s="207"/>
      <c r="O776" s="31"/>
    </row>
    <row r="777" spans="1:15">
      <c r="A777" s="7">
        <f>ROWS($A$3:A777)</f>
        <v>775</v>
      </c>
      <c r="B777" s="7">
        <f>ROWS($B$690:B777)</f>
        <v>88</v>
      </c>
      <c r="C777" s="179"/>
      <c r="D777" s="184"/>
      <c r="E777" s="28" t="s">
        <v>947</v>
      </c>
      <c r="F777" s="48" t="s">
        <v>948</v>
      </c>
      <c r="G777" s="30"/>
      <c r="H777" s="179" t="s">
        <v>7</v>
      </c>
      <c r="I777" s="179" t="s">
        <v>50</v>
      </c>
      <c r="J777" s="193">
        <v>41785</v>
      </c>
      <c r="K777" s="194">
        <f t="shared" ca="1" si="14"/>
        <v>8</v>
      </c>
      <c r="L777" s="179" t="s">
        <v>38</v>
      </c>
      <c r="M777" s="182" t="s">
        <v>751</v>
      </c>
      <c r="N777" s="207"/>
      <c r="O777" s="31"/>
    </row>
    <row r="778" spans="1:15">
      <c r="A778" s="7">
        <f>ROWS($A$3:A778)</f>
        <v>776</v>
      </c>
      <c r="B778" s="7">
        <f>ROWS($B$690:B778)</f>
        <v>89</v>
      </c>
      <c r="C778" s="179"/>
      <c r="D778" s="184"/>
      <c r="E778" s="28" t="s">
        <v>949</v>
      </c>
      <c r="F778" s="48" t="s">
        <v>950</v>
      </c>
      <c r="G778" s="30"/>
      <c r="H778" s="179" t="s">
        <v>7</v>
      </c>
      <c r="I778" s="179" t="s">
        <v>50</v>
      </c>
      <c r="J778" s="193">
        <v>43772</v>
      </c>
      <c r="K778" s="194">
        <f t="shared" ref="K778:K843" ca="1" si="15">ROUNDDOWN(YEARFRAC(J778,TODAY(),1),0)</f>
        <v>3</v>
      </c>
      <c r="L778" s="179" t="s">
        <v>51</v>
      </c>
      <c r="M778" s="179" t="s">
        <v>798</v>
      </c>
      <c r="N778" s="207"/>
      <c r="O778" s="31"/>
    </row>
    <row r="779" spans="1:15">
      <c r="A779" s="7">
        <f>ROWS($A$3:A779)</f>
        <v>777</v>
      </c>
      <c r="B779" s="7">
        <f>ROWS($B$690:B779)</f>
        <v>90</v>
      </c>
      <c r="C779" s="179">
        <v>24</v>
      </c>
      <c r="D779" s="184" t="s">
        <v>951</v>
      </c>
      <c r="E779" s="28" t="s">
        <v>952</v>
      </c>
      <c r="F779" s="202" t="s">
        <v>953</v>
      </c>
      <c r="G779" s="179" t="s">
        <v>17</v>
      </c>
      <c r="H779" s="31"/>
      <c r="I779" s="179" t="s">
        <v>954</v>
      </c>
      <c r="J779" s="193">
        <v>20713</v>
      </c>
      <c r="K779" s="194">
        <f t="shared" ca="1" si="15"/>
        <v>66</v>
      </c>
      <c r="L779" s="182" t="s">
        <v>19</v>
      </c>
      <c r="M779" s="179" t="s">
        <v>772</v>
      </c>
      <c r="N779" s="207"/>
      <c r="O779" s="31"/>
    </row>
    <row r="780" spans="1:15">
      <c r="A780" s="7">
        <f>ROWS($A$3:A780)</f>
        <v>778</v>
      </c>
      <c r="B780" s="7">
        <f>ROWS($B$690:B780)</f>
        <v>91</v>
      </c>
      <c r="C780" s="179"/>
      <c r="D780" s="184"/>
      <c r="E780" s="28" t="s">
        <v>955</v>
      </c>
      <c r="F780" s="48" t="s">
        <v>956</v>
      </c>
      <c r="G780" s="30"/>
      <c r="H780" s="179" t="s">
        <v>7</v>
      </c>
      <c r="I780" s="179" t="s">
        <v>23</v>
      </c>
      <c r="J780" s="193">
        <v>19054</v>
      </c>
      <c r="K780" s="194">
        <f t="shared" ca="1" si="15"/>
        <v>70</v>
      </c>
      <c r="L780" s="179" t="s">
        <v>24</v>
      </c>
      <c r="M780" s="179" t="s">
        <v>772</v>
      </c>
      <c r="N780" s="207"/>
      <c r="O780" s="31"/>
    </row>
    <row r="781" spans="1:15">
      <c r="A781" s="7">
        <f>ROWS($A$3:A781)</f>
        <v>779</v>
      </c>
      <c r="B781" s="7">
        <f>ROWS($B$690:B781)</f>
        <v>92</v>
      </c>
      <c r="C781" s="179">
        <v>25</v>
      </c>
      <c r="D781" s="184" t="s">
        <v>957</v>
      </c>
      <c r="E781" s="28" t="s">
        <v>958</v>
      </c>
      <c r="F781" s="202" t="s">
        <v>959</v>
      </c>
      <c r="G781" s="179" t="s">
        <v>17</v>
      </c>
      <c r="H781" s="31"/>
      <c r="I781" s="179" t="s">
        <v>960</v>
      </c>
      <c r="J781" s="193">
        <v>26744</v>
      </c>
      <c r="K781" s="194">
        <f t="shared" ca="1" si="15"/>
        <v>49</v>
      </c>
      <c r="L781" s="182" t="s">
        <v>19</v>
      </c>
      <c r="M781" s="179" t="s">
        <v>42</v>
      </c>
      <c r="N781" s="207"/>
      <c r="O781" s="31"/>
    </row>
    <row r="782" spans="1:15">
      <c r="A782" s="7">
        <f>ROWS($A$3:A782)</f>
        <v>780</v>
      </c>
      <c r="B782" s="7">
        <f>ROWS($B$690:B782)</f>
        <v>93</v>
      </c>
      <c r="C782" s="179"/>
      <c r="D782" s="184"/>
      <c r="E782" s="28" t="s">
        <v>961</v>
      </c>
      <c r="F782" s="29" t="s">
        <v>962</v>
      </c>
      <c r="G782" s="30"/>
      <c r="H782" s="179" t="s">
        <v>7</v>
      </c>
      <c r="I782" s="179" t="s">
        <v>23</v>
      </c>
      <c r="J782" s="193">
        <v>26904</v>
      </c>
      <c r="K782" s="194">
        <f t="shared" ca="1" si="15"/>
        <v>49</v>
      </c>
      <c r="L782" s="182" t="s">
        <v>19</v>
      </c>
      <c r="M782" s="208" t="s">
        <v>719</v>
      </c>
      <c r="N782" s="207"/>
      <c r="O782" s="31"/>
    </row>
    <row r="783" spans="1:15">
      <c r="A783" s="7">
        <f>ROWS($A$3:A783)</f>
        <v>781</v>
      </c>
      <c r="B783" s="7">
        <f>ROWS($B$690:B783)</f>
        <v>94</v>
      </c>
      <c r="C783" s="179"/>
      <c r="D783" s="184"/>
      <c r="E783" s="28" t="s">
        <v>963</v>
      </c>
      <c r="F783" s="29" t="s">
        <v>964</v>
      </c>
      <c r="G783" s="179" t="s">
        <v>17</v>
      </c>
      <c r="H783" s="31"/>
      <c r="I783" s="179" t="s">
        <v>191</v>
      </c>
      <c r="J783" s="193">
        <v>38332</v>
      </c>
      <c r="K783" s="194">
        <f t="shared" ca="1" si="15"/>
        <v>17</v>
      </c>
      <c r="L783" s="179" t="s">
        <v>24</v>
      </c>
      <c r="M783" s="182" t="s">
        <v>751</v>
      </c>
      <c r="N783" s="207"/>
      <c r="O783" s="31"/>
    </row>
    <row r="784" spans="1:15">
      <c r="A784" s="7">
        <f>ROWS($A$3:A784)</f>
        <v>782</v>
      </c>
      <c r="B784" s="7">
        <f>ROWS($B$690:B784)</f>
        <v>95</v>
      </c>
      <c r="C784" s="179"/>
      <c r="D784" s="184"/>
      <c r="E784" s="28" t="s">
        <v>965</v>
      </c>
      <c r="F784" s="29" t="s">
        <v>966</v>
      </c>
      <c r="G784" s="30"/>
      <c r="H784" s="179" t="s">
        <v>7</v>
      </c>
      <c r="I784" s="179" t="s">
        <v>191</v>
      </c>
      <c r="J784" s="193">
        <v>39250</v>
      </c>
      <c r="K784" s="194">
        <f t="shared" ca="1" si="15"/>
        <v>15</v>
      </c>
      <c r="L784" s="205" t="s">
        <v>24</v>
      </c>
      <c r="M784" s="182" t="s">
        <v>751</v>
      </c>
      <c r="N784" s="207"/>
      <c r="O784" s="31"/>
    </row>
    <row r="785" spans="1:15">
      <c r="A785" s="7">
        <f>ROWS($A$3:A785)</f>
        <v>783</v>
      </c>
      <c r="B785" s="7">
        <f>ROWS($B$690:B785)</f>
        <v>96</v>
      </c>
      <c r="C785" s="179"/>
      <c r="D785" s="184"/>
      <c r="E785" s="28" t="s">
        <v>967</v>
      </c>
      <c r="F785" s="29" t="s">
        <v>968</v>
      </c>
      <c r="G785" s="179" t="s">
        <v>17</v>
      </c>
      <c r="H785" s="31"/>
      <c r="I785" s="179" t="s">
        <v>50</v>
      </c>
      <c r="J785" s="193">
        <v>41987</v>
      </c>
      <c r="K785" s="194">
        <f t="shared" ca="1" si="15"/>
        <v>7</v>
      </c>
      <c r="L785" s="179" t="s">
        <v>38</v>
      </c>
      <c r="M785" s="182" t="s">
        <v>751</v>
      </c>
      <c r="N785" s="207"/>
      <c r="O785" s="31"/>
    </row>
    <row r="786" spans="1:15">
      <c r="A786" s="7">
        <f>ROWS($A$3:A786)</f>
        <v>784</v>
      </c>
      <c r="B786" s="7">
        <f>ROWS($B$690:B786)</f>
        <v>97</v>
      </c>
      <c r="C786" s="179">
        <v>26</v>
      </c>
      <c r="D786" s="184" t="s">
        <v>2587</v>
      </c>
      <c r="E786" s="28" t="s">
        <v>2588</v>
      </c>
      <c r="F786" s="202" t="s">
        <v>2589</v>
      </c>
      <c r="G786" s="179"/>
      <c r="H786" s="31" t="s">
        <v>7</v>
      </c>
      <c r="I786" s="179" t="s">
        <v>23</v>
      </c>
      <c r="J786" s="193">
        <v>25995</v>
      </c>
      <c r="K786" s="194">
        <f t="shared" ca="1" si="15"/>
        <v>51</v>
      </c>
      <c r="L786" s="179" t="s">
        <v>19</v>
      </c>
      <c r="M786" s="182" t="s">
        <v>772</v>
      </c>
      <c r="N786" s="207"/>
      <c r="O786" s="31"/>
    </row>
    <row r="787" spans="1:15">
      <c r="A787" s="7">
        <f>ROWS($A$3:A787)</f>
        <v>785</v>
      </c>
      <c r="B787" s="7">
        <f>ROWS($B$690:B787)</f>
        <v>98</v>
      </c>
      <c r="C787" s="179"/>
      <c r="D787" s="184"/>
      <c r="E787" s="28" t="s">
        <v>2590</v>
      </c>
      <c r="F787" s="29" t="s">
        <v>2591</v>
      </c>
      <c r="G787" s="179"/>
      <c r="H787" s="31" t="s">
        <v>7</v>
      </c>
      <c r="I787" s="179" t="s">
        <v>771</v>
      </c>
      <c r="J787" s="193">
        <v>39399</v>
      </c>
      <c r="K787" s="194">
        <f t="shared" ca="1" si="15"/>
        <v>15</v>
      </c>
      <c r="L787" s="179" t="s">
        <v>113</v>
      </c>
      <c r="M787" s="182" t="s">
        <v>751</v>
      </c>
      <c r="N787" s="207"/>
      <c r="O787" s="31"/>
    </row>
    <row r="788" spans="1:15">
      <c r="A788" s="7">
        <f>ROWS($A$3:A788)</f>
        <v>786</v>
      </c>
      <c r="B788" s="7">
        <f>ROWS($B$788:B788)</f>
        <v>1</v>
      </c>
      <c r="C788" s="37">
        <v>1</v>
      </c>
      <c r="D788" s="209">
        <v>1212012002090000</v>
      </c>
      <c r="E788" s="828" t="s">
        <v>979</v>
      </c>
      <c r="F788" s="41" t="s">
        <v>980</v>
      </c>
      <c r="G788" s="37" t="s">
        <v>17</v>
      </c>
      <c r="H788" s="38"/>
      <c r="I788" s="34" t="s">
        <v>23</v>
      </c>
      <c r="J788" s="213">
        <v>18298</v>
      </c>
      <c r="K788" s="214">
        <f t="shared" ca="1" si="15"/>
        <v>72</v>
      </c>
      <c r="L788" s="37" t="s">
        <v>24</v>
      </c>
      <c r="M788" s="215" t="s">
        <v>772</v>
      </c>
      <c r="N788" s="216"/>
      <c r="O788" s="38"/>
    </row>
    <row r="789" spans="1:15">
      <c r="A789" s="7">
        <f>ROWS($A$3:A789)</f>
        <v>787</v>
      </c>
      <c r="B789" s="7">
        <f>ROWS($B$788:B789)</f>
        <v>2</v>
      </c>
      <c r="C789" s="37"/>
      <c r="D789" s="210"/>
      <c r="E789" s="828" t="s">
        <v>983</v>
      </c>
      <c r="F789" s="36" t="s">
        <v>984</v>
      </c>
      <c r="G789" s="37"/>
      <c r="H789" s="37" t="s">
        <v>7</v>
      </c>
      <c r="I789" s="34" t="s">
        <v>611</v>
      </c>
      <c r="J789" s="217">
        <v>17608</v>
      </c>
      <c r="K789" s="214">
        <f t="shared" ca="1" si="15"/>
        <v>74</v>
      </c>
      <c r="L789" s="37" t="s">
        <v>19</v>
      </c>
      <c r="M789" s="215" t="s">
        <v>772</v>
      </c>
      <c r="N789" s="216"/>
      <c r="O789" s="38"/>
    </row>
    <row r="790" spans="1:15">
      <c r="A790" s="7">
        <f>ROWS($A$3:A790)</f>
        <v>788</v>
      </c>
      <c r="B790" s="7">
        <f>ROWS($B$788:B790)</f>
        <v>3</v>
      </c>
      <c r="C790" s="37"/>
      <c r="D790" s="210"/>
      <c r="E790" s="828" t="s">
        <v>985</v>
      </c>
      <c r="F790" s="36" t="s">
        <v>986</v>
      </c>
      <c r="G790" s="37" t="s">
        <v>17</v>
      </c>
      <c r="H790" s="38"/>
      <c r="I790" s="34" t="s">
        <v>50</v>
      </c>
      <c r="J790" s="217">
        <v>32254</v>
      </c>
      <c r="K790" s="214">
        <f t="shared" ca="1" si="15"/>
        <v>34</v>
      </c>
      <c r="L790" s="37" t="s">
        <v>98</v>
      </c>
      <c r="M790" s="218" t="s">
        <v>74</v>
      </c>
      <c r="N790" s="216"/>
      <c r="O790" s="38"/>
    </row>
    <row r="791" spans="1:15">
      <c r="A791" s="7">
        <f>ROWS($A$3:A791)</f>
        <v>789</v>
      </c>
      <c r="B791" s="7">
        <f>ROWS($B$788:B791)</f>
        <v>4</v>
      </c>
      <c r="C791" s="37">
        <v>2</v>
      </c>
      <c r="D791" s="847" t="s">
        <v>987</v>
      </c>
      <c r="E791" s="830" t="s">
        <v>988</v>
      </c>
      <c r="F791" s="41" t="s">
        <v>989</v>
      </c>
      <c r="G791" s="37" t="s">
        <v>17</v>
      </c>
      <c r="H791" s="38"/>
      <c r="I791" s="34" t="s">
        <v>23</v>
      </c>
      <c r="J791" s="213">
        <v>29642</v>
      </c>
      <c r="K791" s="214">
        <f t="shared" ca="1" si="15"/>
        <v>41</v>
      </c>
      <c r="L791" s="37" t="s">
        <v>19</v>
      </c>
      <c r="M791" s="219" t="s">
        <v>42</v>
      </c>
      <c r="N791" s="216"/>
      <c r="O791" s="38"/>
    </row>
    <row r="792" spans="1:15">
      <c r="A792" s="7">
        <f>ROWS($A$3:A792)</f>
        <v>790</v>
      </c>
      <c r="B792" s="7">
        <f>ROWS($B$788:B792)</f>
        <v>5</v>
      </c>
      <c r="C792" s="37"/>
      <c r="D792" s="210"/>
      <c r="E792" s="830" t="s">
        <v>991</v>
      </c>
      <c r="F792" s="36" t="s">
        <v>992</v>
      </c>
      <c r="G792" s="37"/>
      <c r="H792" s="37" t="s">
        <v>7</v>
      </c>
      <c r="I792" s="34" t="s">
        <v>459</v>
      </c>
      <c r="J792" s="217">
        <v>29573</v>
      </c>
      <c r="K792" s="214">
        <f t="shared" ca="1" si="15"/>
        <v>41</v>
      </c>
      <c r="L792" s="37" t="s">
        <v>82</v>
      </c>
      <c r="M792" s="218" t="s">
        <v>42</v>
      </c>
      <c r="N792" s="216"/>
      <c r="O792" s="38"/>
    </row>
    <row r="793" spans="1:15">
      <c r="A793" s="7">
        <f>ROWS($A$3:A793)</f>
        <v>791</v>
      </c>
      <c r="B793" s="7">
        <f>ROWS($B$788:B793)</f>
        <v>6</v>
      </c>
      <c r="C793" s="37"/>
      <c r="D793" s="210"/>
      <c r="E793" s="830" t="s">
        <v>993</v>
      </c>
      <c r="F793" s="36" t="s">
        <v>994</v>
      </c>
      <c r="G793" s="37" t="s">
        <v>17</v>
      </c>
      <c r="H793" s="38"/>
      <c r="I793" s="34" t="s">
        <v>722</v>
      </c>
      <c r="J793" s="217">
        <v>40149</v>
      </c>
      <c r="K793" s="214">
        <f t="shared" ca="1" si="15"/>
        <v>13</v>
      </c>
      <c r="L793" s="37" t="s">
        <v>38</v>
      </c>
      <c r="M793" s="220" t="s">
        <v>751</v>
      </c>
      <c r="N793" s="216"/>
      <c r="O793" s="38"/>
    </row>
    <row r="794" spans="1:15">
      <c r="A794" s="7">
        <f>ROWS($A$3:A794)</f>
        <v>792</v>
      </c>
      <c r="B794" s="7">
        <f>ROWS($B$788:B794)</f>
        <v>7</v>
      </c>
      <c r="C794" s="37"/>
      <c r="D794" s="210"/>
      <c r="E794" s="830" t="s">
        <v>995</v>
      </c>
      <c r="F794" s="36" t="s">
        <v>996</v>
      </c>
      <c r="G794" s="37"/>
      <c r="H794" s="37" t="s">
        <v>7</v>
      </c>
      <c r="I794" s="34" t="s">
        <v>722</v>
      </c>
      <c r="J794" s="217">
        <v>40658</v>
      </c>
      <c r="K794" s="214">
        <f t="shared" ca="1" si="15"/>
        <v>11</v>
      </c>
      <c r="L794" s="37" t="s">
        <v>38</v>
      </c>
      <c r="M794" s="220" t="s">
        <v>751</v>
      </c>
      <c r="N794" s="216"/>
      <c r="O794" s="38"/>
    </row>
    <row r="795" spans="1:15">
      <c r="A795" s="7">
        <f>ROWS($A$3:A795)</f>
        <v>793</v>
      </c>
      <c r="B795" s="7">
        <f>ROWS($B$788:B795)</f>
        <v>8</v>
      </c>
      <c r="C795" s="37"/>
      <c r="D795" s="210"/>
      <c r="E795" s="830" t="s">
        <v>997</v>
      </c>
      <c r="F795" s="36" t="s">
        <v>998</v>
      </c>
      <c r="G795" s="37" t="s">
        <v>17</v>
      </c>
      <c r="H795" s="38"/>
      <c r="I795" s="34" t="s">
        <v>722</v>
      </c>
      <c r="J795" s="217">
        <v>42088</v>
      </c>
      <c r="K795" s="214">
        <f t="shared" ca="1" si="15"/>
        <v>7</v>
      </c>
      <c r="L795" s="37" t="s">
        <v>38</v>
      </c>
      <c r="M795" s="221" t="s">
        <v>798</v>
      </c>
      <c r="N795" s="216"/>
      <c r="O795" s="38"/>
    </row>
    <row r="796" spans="1:15">
      <c r="A796" s="7">
        <f>ROWS($A$3:A796)</f>
        <v>794</v>
      </c>
      <c r="B796" s="7">
        <f>ROWS($B$788:B796)</f>
        <v>9</v>
      </c>
      <c r="C796" s="37">
        <v>3</v>
      </c>
      <c r="D796" s="210" t="s">
        <v>999</v>
      </c>
      <c r="E796" s="830" t="s">
        <v>1000</v>
      </c>
      <c r="F796" s="41" t="s">
        <v>1001</v>
      </c>
      <c r="G796" s="37" t="s">
        <v>17</v>
      </c>
      <c r="H796" s="38"/>
      <c r="I796" s="34" t="s">
        <v>23</v>
      </c>
      <c r="J796" s="217">
        <v>14902</v>
      </c>
      <c r="K796" s="214">
        <f t="shared" ca="1" si="15"/>
        <v>82</v>
      </c>
      <c r="L796" s="37" t="s">
        <v>19</v>
      </c>
      <c r="M796" s="215" t="s">
        <v>772</v>
      </c>
      <c r="N796" s="216"/>
      <c r="O796" s="38"/>
    </row>
    <row r="797" spans="1:15">
      <c r="A797" s="7">
        <f>ROWS($A$3:A797)</f>
        <v>795</v>
      </c>
      <c r="B797" s="7">
        <f>ROWS($B$788:B797)</f>
        <v>10</v>
      </c>
      <c r="C797" s="37"/>
      <c r="D797" s="210"/>
      <c r="E797" s="830" t="s">
        <v>1003</v>
      </c>
      <c r="F797" s="36" t="s">
        <v>411</v>
      </c>
      <c r="G797" s="37"/>
      <c r="H797" s="37" t="s">
        <v>7</v>
      </c>
      <c r="I797" s="34" t="s">
        <v>1004</v>
      </c>
      <c r="J797" s="217">
        <v>17710</v>
      </c>
      <c r="K797" s="214">
        <f t="shared" ca="1" si="15"/>
        <v>74</v>
      </c>
      <c r="L797" s="37" t="s">
        <v>24</v>
      </c>
      <c r="M797" s="215" t="s">
        <v>772</v>
      </c>
      <c r="N797" s="216"/>
      <c r="O797" s="38"/>
    </row>
    <row r="798" spans="1:15">
      <c r="A798" s="7">
        <f>ROWS($A$3:A798)</f>
        <v>796</v>
      </c>
      <c r="B798" s="7">
        <f>ROWS($B$788:B798)</f>
        <v>11</v>
      </c>
      <c r="C798" s="37">
        <v>4</v>
      </c>
      <c r="D798" s="847" t="s">
        <v>1005</v>
      </c>
      <c r="E798" s="830" t="s">
        <v>1006</v>
      </c>
      <c r="F798" s="41" t="s">
        <v>1007</v>
      </c>
      <c r="G798" s="37" t="s">
        <v>17</v>
      </c>
      <c r="H798" s="38"/>
      <c r="I798" s="34" t="s">
        <v>81</v>
      </c>
      <c r="J798" s="217">
        <v>29104</v>
      </c>
      <c r="K798" s="214">
        <f t="shared" ca="1" si="15"/>
        <v>43</v>
      </c>
      <c r="L798" s="37" t="s">
        <v>98</v>
      </c>
      <c r="M798" s="222" t="s">
        <v>1517</v>
      </c>
      <c r="N798" s="216"/>
      <c r="O798" s="38"/>
    </row>
    <row r="799" spans="1:15">
      <c r="A799" s="7">
        <f>ROWS($A$3:A799)</f>
        <v>797</v>
      </c>
      <c r="B799" s="7">
        <f>ROWS($B$788:B799)</f>
        <v>12</v>
      </c>
      <c r="C799" s="37"/>
      <c r="D799" s="210"/>
      <c r="E799" s="830" t="s">
        <v>1009</v>
      </c>
      <c r="F799" s="36" t="s">
        <v>1010</v>
      </c>
      <c r="G799" s="37"/>
      <c r="H799" s="37" t="s">
        <v>7</v>
      </c>
      <c r="I799" s="34" t="s">
        <v>23</v>
      </c>
      <c r="J799" s="217">
        <v>28903</v>
      </c>
      <c r="K799" s="214">
        <f t="shared" ca="1" si="15"/>
        <v>43</v>
      </c>
      <c r="L799" s="37" t="s">
        <v>1011</v>
      </c>
      <c r="M799" s="218" t="s">
        <v>42</v>
      </c>
      <c r="N799" s="216"/>
      <c r="O799" s="38"/>
    </row>
    <row r="800" spans="1:15">
      <c r="A800" s="7">
        <f>ROWS($A$3:A800)</f>
        <v>798</v>
      </c>
      <c r="B800" s="7">
        <f>ROWS($B$788:B800)</f>
        <v>13</v>
      </c>
      <c r="C800" s="37"/>
      <c r="D800" s="210"/>
      <c r="E800" s="830" t="s">
        <v>1012</v>
      </c>
      <c r="F800" s="36" t="s">
        <v>1013</v>
      </c>
      <c r="G800" s="37"/>
      <c r="H800" s="37" t="s">
        <v>7</v>
      </c>
      <c r="I800" s="34" t="s">
        <v>81</v>
      </c>
      <c r="J800" s="217">
        <v>38200</v>
      </c>
      <c r="K800" s="214">
        <f t="shared" ca="1" si="15"/>
        <v>18</v>
      </c>
      <c r="L800" s="37" t="s">
        <v>24</v>
      </c>
      <c r="M800" s="220" t="s">
        <v>751</v>
      </c>
      <c r="N800" s="216"/>
      <c r="O800" s="38"/>
    </row>
    <row r="801" spans="1:15">
      <c r="A801" s="7">
        <f>ROWS($A$3:A801)</f>
        <v>799</v>
      </c>
      <c r="B801" s="7">
        <f>ROWS($B$788:B801)</f>
        <v>14</v>
      </c>
      <c r="C801" s="37"/>
      <c r="D801" s="210"/>
      <c r="E801" s="830" t="s">
        <v>1014</v>
      </c>
      <c r="F801" s="36" t="s">
        <v>1015</v>
      </c>
      <c r="G801" s="37" t="s">
        <v>17</v>
      </c>
      <c r="H801" s="38"/>
      <c r="I801" s="34" t="s">
        <v>23</v>
      </c>
      <c r="J801" s="217">
        <v>39178</v>
      </c>
      <c r="K801" s="214">
        <f t="shared" ca="1" si="15"/>
        <v>15</v>
      </c>
      <c r="L801" s="223" t="s">
        <v>24</v>
      </c>
      <c r="M801" s="220" t="s">
        <v>751</v>
      </c>
      <c r="N801" s="216"/>
      <c r="O801" s="38"/>
    </row>
    <row r="802" spans="1:15">
      <c r="A802" s="7">
        <f>ROWS($A$3:A802)</f>
        <v>800</v>
      </c>
      <c r="B802" s="7">
        <f>ROWS($B$788:B802)</f>
        <v>15</v>
      </c>
      <c r="C802" s="37"/>
      <c r="D802" s="210"/>
      <c r="E802" s="830" t="s">
        <v>1016</v>
      </c>
      <c r="F802" s="36" t="s">
        <v>1017</v>
      </c>
      <c r="G802" s="37" t="s">
        <v>17</v>
      </c>
      <c r="H802" s="38"/>
      <c r="I802" s="34" t="s">
        <v>23</v>
      </c>
      <c r="J802" s="217">
        <v>39973</v>
      </c>
      <c r="K802" s="214">
        <f t="shared" ca="1" si="15"/>
        <v>13</v>
      </c>
      <c r="L802" s="37" t="s">
        <v>113</v>
      </c>
      <c r="M802" s="220" t="s">
        <v>751</v>
      </c>
      <c r="N802" s="216"/>
      <c r="O802" s="38"/>
    </row>
    <row r="803" spans="1:15">
      <c r="A803" s="7">
        <f>ROWS($A$3:A803)</f>
        <v>801</v>
      </c>
      <c r="B803" s="7">
        <f>ROWS($B$788:B803)</f>
        <v>16</v>
      </c>
      <c r="C803" s="37"/>
      <c r="D803" s="210"/>
      <c r="E803" s="830" t="s">
        <v>1018</v>
      </c>
      <c r="F803" s="36" t="s">
        <v>1019</v>
      </c>
      <c r="G803" s="37" t="s">
        <v>17</v>
      </c>
      <c r="H803" s="38"/>
      <c r="I803" s="34" t="s">
        <v>50</v>
      </c>
      <c r="J803" s="217">
        <v>41374</v>
      </c>
      <c r="K803" s="214">
        <f t="shared" ca="1" si="15"/>
        <v>9</v>
      </c>
      <c r="L803" s="37" t="s">
        <v>38</v>
      </c>
      <c r="M803" s="220" t="s">
        <v>751</v>
      </c>
      <c r="N803" s="216"/>
      <c r="O803" s="38"/>
    </row>
    <row r="804" spans="1:15">
      <c r="A804" s="7">
        <f>ROWS($A$3:A804)</f>
        <v>802</v>
      </c>
      <c r="B804" s="7">
        <f>ROWS($B$788:B804)</f>
        <v>17</v>
      </c>
      <c r="C804" s="37"/>
      <c r="D804" s="210"/>
      <c r="E804" s="830" t="s">
        <v>1020</v>
      </c>
      <c r="F804" s="36" t="s">
        <v>1021</v>
      </c>
      <c r="G804" s="37" t="s">
        <v>17</v>
      </c>
      <c r="H804" s="38"/>
      <c r="I804" s="34" t="s">
        <v>50</v>
      </c>
      <c r="J804" s="217">
        <v>42180</v>
      </c>
      <c r="K804" s="214">
        <f t="shared" ca="1" si="15"/>
        <v>7</v>
      </c>
      <c r="L804" s="37" t="s">
        <v>38</v>
      </c>
      <c r="M804" s="221" t="s">
        <v>798</v>
      </c>
      <c r="N804" s="216"/>
      <c r="O804" s="38"/>
    </row>
    <row r="805" spans="1:15">
      <c r="A805" s="7">
        <f>ROWS($A$3:A805)</f>
        <v>803</v>
      </c>
      <c r="B805" s="7">
        <f>ROWS($B$788:B805)</f>
        <v>18</v>
      </c>
      <c r="C805" s="37">
        <v>5</v>
      </c>
      <c r="D805" s="847" t="s">
        <v>1022</v>
      </c>
      <c r="E805" s="830" t="s">
        <v>1023</v>
      </c>
      <c r="F805" s="41" t="s">
        <v>1024</v>
      </c>
      <c r="G805" s="37" t="s">
        <v>17</v>
      </c>
      <c r="H805" s="38"/>
      <c r="I805" s="34" t="s">
        <v>1025</v>
      </c>
      <c r="J805" s="217">
        <v>22456</v>
      </c>
      <c r="K805" s="214">
        <f t="shared" ca="1" si="15"/>
        <v>61</v>
      </c>
      <c r="L805" s="37" t="s">
        <v>19</v>
      </c>
      <c r="M805" s="219" t="s">
        <v>42</v>
      </c>
      <c r="N805" s="216"/>
      <c r="O805" s="38"/>
    </row>
    <row r="806" spans="1:15">
      <c r="A806" s="7">
        <f>ROWS($A$3:A806)</f>
        <v>804</v>
      </c>
      <c r="B806" s="7">
        <f>ROWS($B$788:B806)</f>
        <v>19</v>
      </c>
      <c r="C806" s="37"/>
      <c r="D806" s="210"/>
      <c r="E806" s="830" t="s">
        <v>1026</v>
      </c>
      <c r="F806" s="36" t="s">
        <v>1027</v>
      </c>
      <c r="G806" s="37"/>
      <c r="H806" s="37" t="s">
        <v>7</v>
      </c>
      <c r="I806" s="34" t="s">
        <v>23</v>
      </c>
      <c r="J806" s="217">
        <v>22715</v>
      </c>
      <c r="K806" s="214">
        <f t="shared" ca="1" si="15"/>
        <v>60</v>
      </c>
      <c r="L806" s="37" t="s">
        <v>19</v>
      </c>
      <c r="M806" s="223" t="s">
        <v>2291</v>
      </c>
      <c r="N806" s="216"/>
      <c r="O806" s="38"/>
    </row>
    <row r="807" spans="1:15">
      <c r="A807" s="7">
        <f>ROWS($A$3:A807)</f>
        <v>805</v>
      </c>
      <c r="B807" s="7">
        <f>ROWS($B$788:B807)</f>
        <v>20</v>
      </c>
      <c r="C807" s="37"/>
      <c r="D807" s="210"/>
      <c r="E807" s="830" t="s">
        <v>1028</v>
      </c>
      <c r="F807" s="36" t="s">
        <v>1029</v>
      </c>
      <c r="G807" s="37"/>
      <c r="H807" s="37" t="s">
        <v>7</v>
      </c>
      <c r="I807" s="34" t="s">
        <v>50</v>
      </c>
      <c r="J807" s="217">
        <v>33221</v>
      </c>
      <c r="K807" s="214">
        <f t="shared" ca="1" si="15"/>
        <v>31</v>
      </c>
      <c r="L807" s="37" t="s">
        <v>82</v>
      </c>
      <c r="M807" s="218" t="s">
        <v>74</v>
      </c>
      <c r="N807" s="216"/>
      <c r="O807" s="38"/>
    </row>
    <row r="808" spans="1:15">
      <c r="A808" s="7">
        <f>ROWS($A$3:A808)</f>
        <v>806</v>
      </c>
      <c r="B808" s="7">
        <f>ROWS($B$788:B808)</f>
        <v>21</v>
      </c>
      <c r="C808" s="37"/>
      <c r="D808" s="210"/>
      <c r="E808" s="830" t="s">
        <v>1030</v>
      </c>
      <c r="F808" s="36" t="s">
        <v>1031</v>
      </c>
      <c r="G808" s="37"/>
      <c r="H808" s="37" t="s">
        <v>7</v>
      </c>
      <c r="I808" s="34" t="s">
        <v>50</v>
      </c>
      <c r="J808" s="217">
        <v>33592</v>
      </c>
      <c r="K808" s="214">
        <f t="shared" ca="1" si="15"/>
        <v>30</v>
      </c>
      <c r="L808" s="37" t="s">
        <v>98</v>
      </c>
      <c r="M808" s="218" t="s">
        <v>42</v>
      </c>
      <c r="N808" s="216"/>
      <c r="O808" s="38"/>
    </row>
    <row r="809" spans="1:15">
      <c r="A809" s="7">
        <f>ROWS($A$3:A809)</f>
        <v>807</v>
      </c>
      <c r="B809" s="7">
        <f>ROWS($B$788:B809)</f>
        <v>22</v>
      </c>
      <c r="C809" s="37"/>
      <c r="D809" s="210"/>
      <c r="E809" s="830" t="s">
        <v>1032</v>
      </c>
      <c r="F809" s="36" t="s">
        <v>1033</v>
      </c>
      <c r="G809" s="37" t="s">
        <v>17</v>
      </c>
      <c r="H809" s="38"/>
      <c r="I809" s="34" t="s">
        <v>50</v>
      </c>
      <c r="J809" s="217">
        <v>34308</v>
      </c>
      <c r="K809" s="214">
        <f t="shared" ca="1" si="15"/>
        <v>28</v>
      </c>
      <c r="L809" s="37" t="s">
        <v>98</v>
      </c>
      <c r="M809" s="218" t="s">
        <v>74</v>
      </c>
      <c r="N809" s="216"/>
      <c r="O809" s="38"/>
    </row>
    <row r="810" spans="1:15">
      <c r="A810" s="7">
        <f>ROWS($A$3:A810)</f>
        <v>808</v>
      </c>
      <c r="B810" s="7">
        <f>ROWS($B$788:B810)</f>
        <v>23</v>
      </c>
      <c r="C810" s="37"/>
      <c r="D810" s="210"/>
      <c r="E810" s="830" t="s">
        <v>1034</v>
      </c>
      <c r="F810" s="36" t="s">
        <v>1035</v>
      </c>
      <c r="G810" s="37"/>
      <c r="H810" s="37" t="s">
        <v>7</v>
      </c>
      <c r="I810" s="34" t="s">
        <v>50</v>
      </c>
      <c r="J810" s="217">
        <v>36142</v>
      </c>
      <c r="K810" s="214">
        <f t="shared" ca="1" si="15"/>
        <v>23</v>
      </c>
      <c r="L810" s="37" t="s">
        <v>19</v>
      </c>
      <c r="M810" s="220" t="s">
        <v>751</v>
      </c>
      <c r="N810" s="216"/>
      <c r="O810" s="38"/>
    </row>
    <row r="811" spans="1:15">
      <c r="A811" s="7">
        <f>ROWS($A$3:A811)</f>
        <v>809</v>
      </c>
      <c r="B811" s="7">
        <f>ROWS($B$788:B811)</f>
        <v>24</v>
      </c>
      <c r="C811" s="37">
        <v>6</v>
      </c>
      <c r="D811" s="847" t="s">
        <v>1036</v>
      </c>
      <c r="E811" s="830" t="s">
        <v>1037</v>
      </c>
      <c r="F811" s="41" t="s">
        <v>1038</v>
      </c>
      <c r="G811" s="37" t="s">
        <v>17</v>
      </c>
      <c r="H811" s="38"/>
      <c r="I811" s="34" t="s">
        <v>23</v>
      </c>
      <c r="J811" s="217">
        <v>16600</v>
      </c>
      <c r="K811" s="214">
        <f t="shared" ca="1" si="15"/>
        <v>77</v>
      </c>
      <c r="L811" s="37" t="s">
        <v>24</v>
      </c>
      <c r="M811" s="215" t="s">
        <v>772</v>
      </c>
      <c r="N811" s="216"/>
      <c r="O811" s="38"/>
    </row>
    <row r="812" spans="1:15">
      <c r="A812" s="7">
        <f>ROWS($A$3:A812)</f>
        <v>810</v>
      </c>
      <c r="B812" s="7">
        <f>ROWS($B$788:B812)</f>
        <v>25</v>
      </c>
      <c r="C812" s="37"/>
      <c r="D812" s="210"/>
      <c r="E812" s="830" t="s">
        <v>1040</v>
      </c>
      <c r="F812" s="36" t="s">
        <v>1041</v>
      </c>
      <c r="G812" s="37" t="s">
        <v>17</v>
      </c>
      <c r="H812" s="38"/>
      <c r="I812" s="34" t="s">
        <v>23</v>
      </c>
      <c r="J812" s="217">
        <v>27087</v>
      </c>
      <c r="K812" s="214">
        <f t="shared" ca="1" si="15"/>
        <v>48</v>
      </c>
      <c r="L812" s="37" t="s">
        <v>46</v>
      </c>
      <c r="M812" s="221" t="s">
        <v>27</v>
      </c>
      <c r="N812" s="216"/>
      <c r="O812" s="38"/>
    </row>
    <row r="813" spans="1:15">
      <c r="A813" s="7">
        <f>ROWS($A$3:A813)</f>
        <v>811</v>
      </c>
      <c r="B813" s="7">
        <f>ROWS($B$788:B813)</f>
        <v>26</v>
      </c>
      <c r="C813" s="37"/>
      <c r="D813" s="210"/>
      <c r="E813" s="830" t="s">
        <v>1042</v>
      </c>
      <c r="F813" s="36" t="s">
        <v>1043</v>
      </c>
      <c r="G813" s="37"/>
      <c r="H813" s="37" t="s">
        <v>7</v>
      </c>
      <c r="I813" s="34" t="s">
        <v>23</v>
      </c>
      <c r="J813" s="217">
        <v>29009</v>
      </c>
      <c r="K813" s="214">
        <f t="shared" ca="1" si="15"/>
        <v>43</v>
      </c>
      <c r="L813" s="37" t="s">
        <v>19</v>
      </c>
      <c r="M813" s="215" t="s">
        <v>772</v>
      </c>
      <c r="N813" s="216"/>
      <c r="O813" s="38"/>
    </row>
    <row r="814" spans="1:15">
      <c r="A814" s="7">
        <f>ROWS($A$3:A814)</f>
        <v>812</v>
      </c>
      <c r="B814" s="7">
        <f>ROWS($B$788:B814)</f>
        <v>27</v>
      </c>
      <c r="C814" s="37">
        <v>7</v>
      </c>
      <c r="D814" s="847" t="s">
        <v>1044</v>
      </c>
      <c r="E814" s="830" t="s">
        <v>1045</v>
      </c>
      <c r="F814" s="41" t="s">
        <v>1046</v>
      </c>
      <c r="G814" s="37" t="s">
        <v>17</v>
      </c>
      <c r="H814" s="38"/>
      <c r="I814" s="34" t="s">
        <v>23</v>
      </c>
      <c r="J814" s="217">
        <v>18605</v>
      </c>
      <c r="K814" s="214">
        <f t="shared" ca="1" si="15"/>
        <v>71</v>
      </c>
      <c r="L814" s="37" t="s">
        <v>113</v>
      </c>
      <c r="M814" s="215" t="s">
        <v>772</v>
      </c>
      <c r="N814" s="216"/>
      <c r="O814" s="38"/>
    </row>
    <row r="815" spans="1:15">
      <c r="A815" s="7">
        <f>ROWS($A$3:A815)</f>
        <v>813</v>
      </c>
      <c r="B815" s="7">
        <f>ROWS($B$788:B815)</f>
        <v>28</v>
      </c>
      <c r="C815" s="37"/>
      <c r="D815" s="210"/>
      <c r="E815" s="830" t="s">
        <v>1048</v>
      </c>
      <c r="F815" s="36" t="s">
        <v>1049</v>
      </c>
      <c r="G815" s="37"/>
      <c r="H815" s="37" t="s">
        <v>7</v>
      </c>
      <c r="I815" s="34" t="s">
        <v>1050</v>
      </c>
      <c r="J815" s="217">
        <v>19495</v>
      </c>
      <c r="K815" s="214">
        <f t="shared" ca="1" si="15"/>
        <v>69</v>
      </c>
      <c r="L815" s="37" t="s">
        <v>113</v>
      </c>
      <c r="M815" s="215" t="s">
        <v>772</v>
      </c>
      <c r="N815" s="216"/>
      <c r="O815" s="38"/>
    </row>
    <row r="816" spans="1:15">
      <c r="A816" s="7">
        <f>ROWS($A$3:A816)</f>
        <v>814</v>
      </c>
      <c r="B816" s="7">
        <f>ROWS($B$788:B816)</f>
        <v>29</v>
      </c>
      <c r="C816" s="37">
        <v>8</v>
      </c>
      <c r="D816" s="847" t="s">
        <v>1051</v>
      </c>
      <c r="E816" s="830" t="s">
        <v>1055</v>
      </c>
      <c r="F816" s="211" t="s">
        <v>1056</v>
      </c>
      <c r="G816" s="37"/>
      <c r="H816" s="37" t="s">
        <v>7</v>
      </c>
      <c r="I816" s="34" t="s">
        <v>828</v>
      </c>
      <c r="J816" s="217">
        <v>23910</v>
      </c>
      <c r="K816" s="214">
        <f t="shared" ca="1" si="15"/>
        <v>57</v>
      </c>
      <c r="L816" s="37" t="s">
        <v>24</v>
      </c>
      <c r="M816" s="215" t="s">
        <v>772</v>
      </c>
      <c r="N816" s="216"/>
      <c r="O816" s="38"/>
    </row>
    <row r="817" spans="1:15">
      <c r="A817" s="7">
        <f>ROWS($A$3:A817)</f>
        <v>815</v>
      </c>
      <c r="B817" s="7">
        <f>ROWS($B$788:B817)</f>
        <v>30</v>
      </c>
      <c r="C817" s="37"/>
      <c r="D817" s="210"/>
      <c r="E817" s="830" t="s">
        <v>1057</v>
      </c>
      <c r="F817" s="36" t="s">
        <v>1058</v>
      </c>
      <c r="G817" s="37"/>
      <c r="H817" s="37" t="s">
        <v>7</v>
      </c>
      <c r="I817" s="34" t="s">
        <v>23</v>
      </c>
      <c r="J817" s="217">
        <v>37414</v>
      </c>
      <c r="K817" s="214">
        <f t="shared" ca="1" si="15"/>
        <v>20</v>
      </c>
      <c r="L817" s="37" t="s">
        <v>24</v>
      </c>
      <c r="M817" s="221" t="s">
        <v>74</v>
      </c>
      <c r="N817" s="216"/>
      <c r="O817" s="38"/>
    </row>
    <row r="818" spans="1:15">
      <c r="A818" s="7">
        <f>ROWS($A$3:A818)</f>
        <v>816</v>
      </c>
      <c r="B818" s="7">
        <f>ROWS($B$788:B818)</f>
        <v>31</v>
      </c>
      <c r="C818" s="37"/>
      <c r="D818" s="210"/>
      <c r="E818" s="830" t="s">
        <v>1059</v>
      </c>
      <c r="F818" s="36" t="s">
        <v>1060</v>
      </c>
      <c r="G818" s="37"/>
      <c r="H818" s="37" t="s">
        <v>7</v>
      </c>
      <c r="I818" s="34" t="s">
        <v>23</v>
      </c>
      <c r="J818" s="217">
        <v>38153</v>
      </c>
      <c r="K818" s="214">
        <f t="shared" ca="1" si="15"/>
        <v>18</v>
      </c>
      <c r="L818" s="37" t="s">
        <v>24</v>
      </c>
      <c r="M818" s="220" t="s">
        <v>751</v>
      </c>
      <c r="N818" s="216"/>
      <c r="O818" s="38"/>
    </row>
    <row r="819" spans="1:15">
      <c r="A819" s="7">
        <f>ROWS($A$3:A819)</f>
        <v>817</v>
      </c>
      <c r="B819" s="7">
        <f>ROWS($B$788:B819)</f>
        <v>32</v>
      </c>
      <c r="C819" s="37">
        <v>9</v>
      </c>
      <c r="D819" s="847" t="s">
        <v>1061</v>
      </c>
      <c r="E819" s="830" t="s">
        <v>1062</v>
      </c>
      <c r="F819" s="41" t="s">
        <v>1063</v>
      </c>
      <c r="G819" s="37" t="s">
        <v>17</v>
      </c>
      <c r="H819" s="38"/>
      <c r="I819" s="34" t="s">
        <v>1064</v>
      </c>
      <c r="J819" s="217">
        <v>22379</v>
      </c>
      <c r="K819" s="214">
        <f t="shared" ca="1" si="15"/>
        <v>61</v>
      </c>
      <c r="L819" s="37" t="s">
        <v>19</v>
      </c>
      <c r="M819" s="219" t="s">
        <v>42</v>
      </c>
      <c r="N819" s="216"/>
      <c r="O819" s="38"/>
    </row>
    <row r="820" spans="1:15">
      <c r="A820" s="7">
        <f>ROWS($A$3:A820)</f>
        <v>818</v>
      </c>
      <c r="B820" s="7">
        <f>ROWS($B$788:B820)</f>
        <v>33</v>
      </c>
      <c r="C820" s="37"/>
      <c r="D820" s="210"/>
      <c r="E820" s="830" t="s">
        <v>1066</v>
      </c>
      <c r="F820" s="36" t="s">
        <v>1067</v>
      </c>
      <c r="G820" s="37"/>
      <c r="H820" s="37" t="s">
        <v>7</v>
      </c>
      <c r="I820" s="34" t="s">
        <v>23</v>
      </c>
      <c r="J820" s="217">
        <v>23291</v>
      </c>
      <c r="K820" s="214">
        <f t="shared" ca="1" si="15"/>
        <v>59</v>
      </c>
      <c r="L820" s="37" t="s">
        <v>19</v>
      </c>
      <c r="M820" s="218" t="s">
        <v>42</v>
      </c>
      <c r="N820" s="216"/>
      <c r="O820" s="38"/>
    </row>
    <row r="821" spans="1:15">
      <c r="A821" s="7">
        <f>ROWS($A$3:A821)</f>
        <v>819</v>
      </c>
      <c r="B821" s="7">
        <f>ROWS($B$788:B821)</f>
        <v>34</v>
      </c>
      <c r="C821" s="37"/>
      <c r="D821" s="210"/>
      <c r="E821" s="830" t="s">
        <v>1068</v>
      </c>
      <c r="F821" s="36" t="s">
        <v>1069</v>
      </c>
      <c r="G821" s="37"/>
      <c r="H821" s="37" t="s">
        <v>7</v>
      </c>
      <c r="I821" s="34" t="s">
        <v>50</v>
      </c>
      <c r="J821" s="217">
        <v>33499</v>
      </c>
      <c r="K821" s="214">
        <f t="shared" ca="1" si="15"/>
        <v>31</v>
      </c>
      <c r="L821" s="37" t="s">
        <v>19</v>
      </c>
      <c r="M821" s="218" t="s">
        <v>42</v>
      </c>
      <c r="N821" s="216"/>
      <c r="O821" s="38"/>
    </row>
    <row r="822" spans="1:15">
      <c r="A822" s="7">
        <f>ROWS($A$3:A822)</f>
        <v>820</v>
      </c>
      <c r="B822" s="7">
        <f>ROWS($B$788:B822)</f>
        <v>35</v>
      </c>
      <c r="C822" s="37"/>
      <c r="D822" s="210"/>
      <c r="E822" s="830" t="s">
        <v>1070</v>
      </c>
      <c r="F822" s="36" t="s">
        <v>1071</v>
      </c>
      <c r="G822" s="37" t="s">
        <v>17</v>
      </c>
      <c r="H822" s="38"/>
      <c r="I822" s="34" t="s">
        <v>50</v>
      </c>
      <c r="J822" s="217">
        <v>34163</v>
      </c>
      <c r="K822" s="214">
        <f t="shared" ca="1" si="15"/>
        <v>29</v>
      </c>
      <c r="L822" s="37" t="s">
        <v>19</v>
      </c>
      <c r="M822" s="218" t="s">
        <v>74</v>
      </c>
      <c r="N822" s="216"/>
      <c r="O822" s="38"/>
    </row>
    <row r="823" spans="1:15">
      <c r="A823" s="7">
        <f>ROWS($A$3:A823)</f>
        <v>821</v>
      </c>
      <c r="B823" s="7">
        <f>ROWS($B$788:B823)</f>
        <v>36</v>
      </c>
      <c r="C823" s="37"/>
      <c r="D823" s="210"/>
      <c r="E823" s="830" t="s">
        <v>1072</v>
      </c>
      <c r="F823" s="36" t="s">
        <v>1073</v>
      </c>
      <c r="G823" s="37"/>
      <c r="H823" s="37" t="s">
        <v>7</v>
      </c>
      <c r="I823" s="34" t="s">
        <v>50</v>
      </c>
      <c r="J823" s="217">
        <v>35445</v>
      </c>
      <c r="K823" s="214">
        <f t="shared" ca="1" si="15"/>
        <v>25</v>
      </c>
      <c r="L823" s="37" t="s">
        <v>82</v>
      </c>
      <c r="M823" s="220" t="s">
        <v>751</v>
      </c>
      <c r="N823" s="216"/>
      <c r="O823" s="38"/>
    </row>
    <row r="824" spans="1:15">
      <c r="A824" s="7">
        <f>ROWS($A$3:A824)</f>
        <v>822</v>
      </c>
      <c r="B824" s="7">
        <f>ROWS($B$788:B824)</f>
        <v>37</v>
      </c>
      <c r="C824" s="37">
        <v>10</v>
      </c>
      <c r="D824" s="847" t="s">
        <v>1074</v>
      </c>
      <c r="E824" s="830" t="s">
        <v>1075</v>
      </c>
      <c r="F824" s="41" t="s">
        <v>1076</v>
      </c>
      <c r="G824" s="37"/>
      <c r="H824" s="37" t="s">
        <v>7</v>
      </c>
      <c r="I824" s="34" t="s">
        <v>954</v>
      </c>
      <c r="J824" s="217">
        <v>18957</v>
      </c>
      <c r="K824" s="214">
        <f t="shared" ca="1" si="15"/>
        <v>71</v>
      </c>
      <c r="L824" s="37" t="s">
        <v>19</v>
      </c>
      <c r="M824" s="215" t="s">
        <v>1416</v>
      </c>
      <c r="N824" s="216"/>
      <c r="O824" s="38"/>
    </row>
    <row r="825" spans="1:15">
      <c r="A825" s="7">
        <f>ROWS($A$3:A825)</f>
        <v>823</v>
      </c>
      <c r="B825" s="7">
        <f>ROWS($B$788:B825)</f>
        <v>38</v>
      </c>
      <c r="C825" s="37"/>
      <c r="D825" s="210"/>
      <c r="E825" s="830" t="s">
        <v>1078</v>
      </c>
      <c r="F825" s="36" t="s">
        <v>1079</v>
      </c>
      <c r="G825" s="37" t="s">
        <v>17</v>
      </c>
      <c r="H825" s="38"/>
      <c r="I825" s="34" t="s">
        <v>50</v>
      </c>
      <c r="J825" s="217">
        <v>31969</v>
      </c>
      <c r="K825" s="214">
        <f t="shared" ca="1" si="15"/>
        <v>35</v>
      </c>
      <c r="L825" s="37" t="s">
        <v>98</v>
      </c>
      <c r="M825" s="218" t="s">
        <v>74</v>
      </c>
      <c r="N825" s="216"/>
      <c r="O825" s="38"/>
    </row>
    <row r="826" spans="1:15">
      <c r="A826" s="7">
        <f>ROWS($A$3:A826)</f>
        <v>824</v>
      </c>
      <c r="B826" s="7">
        <f>ROWS($B$788:B826)</f>
        <v>39</v>
      </c>
      <c r="C826" s="37"/>
      <c r="D826" s="210"/>
      <c r="E826" s="830" t="s">
        <v>1080</v>
      </c>
      <c r="F826" s="36" t="s">
        <v>1081</v>
      </c>
      <c r="G826" s="37" t="s">
        <v>17</v>
      </c>
      <c r="H826" s="38"/>
      <c r="I826" s="34" t="s">
        <v>50</v>
      </c>
      <c r="J826" s="217">
        <v>33013</v>
      </c>
      <c r="K826" s="214">
        <f t="shared" ca="1" si="15"/>
        <v>32</v>
      </c>
      <c r="L826" s="37" t="s">
        <v>98</v>
      </c>
      <c r="M826" s="218" t="s">
        <v>342</v>
      </c>
      <c r="N826" s="216"/>
      <c r="O826" s="38"/>
    </row>
    <row r="827" spans="1:15">
      <c r="A827" s="7">
        <f>ROWS($A$3:A827)</f>
        <v>825</v>
      </c>
      <c r="B827" s="7">
        <f>ROWS($B$788:B827)</f>
        <v>40</v>
      </c>
      <c r="C827" s="37">
        <v>11</v>
      </c>
      <c r="D827" s="847" t="s">
        <v>1082</v>
      </c>
      <c r="E827" s="830" t="s">
        <v>1083</v>
      </c>
      <c r="F827" s="41" t="s">
        <v>1084</v>
      </c>
      <c r="G827" s="37" t="s">
        <v>17</v>
      </c>
      <c r="H827" s="38"/>
      <c r="I827" s="34" t="s">
        <v>50</v>
      </c>
      <c r="J827" s="217">
        <v>30020</v>
      </c>
      <c r="K827" s="214">
        <f t="shared" ca="1" si="15"/>
        <v>40</v>
      </c>
      <c r="L827" s="37" t="s">
        <v>19</v>
      </c>
      <c r="M827" s="222" t="s">
        <v>1517</v>
      </c>
      <c r="N827" s="216"/>
      <c r="O827" s="38"/>
    </row>
    <row r="828" spans="1:15">
      <c r="A828" s="7">
        <f>ROWS($A$3:A828)</f>
        <v>826</v>
      </c>
      <c r="B828" s="7">
        <f>ROWS($B$788:B828)</f>
        <v>41</v>
      </c>
      <c r="C828" s="37"/>
      <c r="D828" s="210"/>
      <c r="E828" s="830" t="s">
        <v>1085</v>
      </c>
      <c r="F828" s="36" t="s">
        <v>1086</v>
      </c>
      <c r="G828" s="37"/>
      <c r="H828" s="37" t="s">
        <v>7</v>
      </c>
      <c r="I828" s="34" t="s">
        <v>50</v>
      </c>
      <c r="J828" s="217">
        <v>29869</v>
      </c>
      <c r="K828" s="214">
        <f t="shared" ca="1" si="15"/>
        <v>41</v>
      </c>
      <c r="L828" s="37" t="s">
        <v>98</v>
      </c>
      <c r="M828" s="222" t="s">
        <v>1517</v>
      </c>
      <c r="N828" s="216"/>
      <c r="O828" s="38"/>
    </row>
    <row r="829" spans="1:15">
      <c r="A829" s="7">
        <f>ROWS($A$3:A829)</f>
        <v>827</v>
      </c>
      <c r="B829" s="7">
        <f>ROWS($B$788:B829)</f>
        <v>42</v>
      </c>
      <c r="C829" s="37"/>
      <c r="D829" s="210"/>
      <c r="E829" s="830" t="s">
        <v>1087</v>
      </c>
      <c r="F829" s="36" t="s">
        <v>1088</v>
      </c>
      <c r="G829" s="37"/>
      <c r="H829" s="37" t="s">
        <v>7</v>
      </c>
      <c r="I829" s="34" t="s">
        <v>50</v>
      </c>
      <c r="J829" s="217">
        <v>41167</v>
      </c>
      <c r="K829" s="214">
        <f t="shared" ca="1" si="15"/>
        <v>10</v>
      </c>
      <c r="L829" s="37" t="s">
        <v>38</v>
      </c>
      <c r="M829" s="220" t="s">
        <v>751</v>
      </c>
      <c r="N829" s="216"/>
      <c r="O829" s="38"/>
    </row>
    <row r="830" spans="1:15">
      <c r="A830" s="7">
        <f>ROWS($A$3:A830)</f>
        <v>828</v>
      </c>
      <c r="B830" s="7">
        <f>ROWS($B$788:B830)</f>
        <v>43</v>
      </c>
      <c r="C830" s="37"/>
      <c r="D830" s="210"/>
      <c r="E830" s="830" t="s">
        <v>1089</v>
      </c>
      <c r="F830" s="36" t="s">
        <v>1090</v>
      </c>
      <c r="G830" s="37"/>
      <c r="H830" s="37" t="s">
        <v>7</v>
      </c>
      <c r="I830" s="34" t="s">
        <v>50</v>
      </c>
      <c r="J830" s="217">
        <v>42513</v>
      </c>
      <c r="K830" s="214">
        <f t="shared" ca="1" si="15"/>
        <v>6</v>
      </c>
      <c r="L830" s="37" t="s">
        <v>51</v>
      </c>
      <c r="M830" s="221" t="s">
        <v>798</v>
      </c>
      <c r="N830" s="216"/>
      <c r="O830" s="38"/>
    </row>
    <row r="831" spans="1:15">
      <c r="A831" s="7">
        <f>ROWS($A$3:A831)</f>
        <v>829</v>
      </c>
      <c r="B831" s="7">
        <f>ROWS($B$788:B831)</f>
        <v>44</v>
      </c>
      <c r="C831" s="37"/>
      <c r="D831" s="210"/>
      <c r="E831" s="830" t="s">
        <v>1091</v>
      </c>
      <c r="F831" s="36" t="s">
        <v>1092</v>
      </c>
      <c r="G831" s="37" t="s">
        <v>17</v>
      </c>
      <c r="H831" s="38"/>
      <c r="I831" s="34" t="s">
        <v>50</v>
      </c>
      <c r="J831" s="217">
        <v>43515</v>
      </c>
      <c r="K831" s="214">
        <f t="shared" ca="1" si="15"/>
        <v>3</v>
      </c>
      <c r="L831" s="37" t="s">
        <v>51</v>
      </c>
      <c r="M831" s="221" t="s">
        <v>798</v>
      </c>
      <c r="N831" s="216"/>
      <c r="O831" s="38"/>
    </row>
    <row r="832" spans="1:15">
      <c r="A832" s="7">
        <f>ROWS($A$3:A832)</f>
        <v>830</v>
      </c>
      <c r="B832" s="7">
        <f>ROWS($B$788:B832)</f>
        <v>45</v>
      </c>
      <c r="C832" s="37">
        <v>12</v>
      </c>
      <c r="D832" s="847" t="s">
        <v>1093</v>
      </c>
      <c r="E832" s="830" t="s">
        <v>1094</v>
      </c>
      <c r="F832" s="41" t="s">
        <v>1095</v>
      </c>
      <c r="G832" s="37" t="s">
        <v>17</v>
      </c>
      <c r="H832" s="38"/>
      <c r="I832" s="34" t="s">
        <v>1096</v>
      </c>
      <c r="J832" s="217">
        <v>24331</v>
      </c>
      <c r="K832" s="214">
        <f t="shared" ca="1" si="15"/>
        <v>56</v>
      </c>
      <c r="L832" s="37" t="s">
        <v>19</v>
      </c>
      <c r="M832" s="218" t="s">
        <v>342</v>
      </c>
      <c r="N832" s="216"/>
      <c r="O832" s="38"/>
    </row>
    <row r="833" spans="1:15">
      <c r="A833" s="7">
        <f>ROWS($A$3:A833)</f>
        <v>831</v>
      </c>
      <c r="B833" s="7">
        <f>ROWS($B$788:B833)</f>
        <v>46</v>
      </c>
      <c r="C833" s="37"/>
      <c r="D833" s="210"/>
      <c r="E833" s="830" t="s">
        <v>1098</v>
      </c>
      <c r="F833" s="36" t="s">
        <v>1099</v>
      </c>
      <c r="G833" s="37"/>
      <c r="H833" s="37" t="s">
        <v>7</v>
      </c>
      <c r="I833" s="34" t="s">
        <v>1100</v>
      </c>
      <c r="J833" s="217">
        <v>25906</v>
      </c>
      <c r="K833" s="214">
        <f t="shared" ca="1" si="15"/>
        <v>51</v>
      </c>
      <c r="L833" s="37" t="s">
        <v>19</v>
      </c>
      <c r="M833" s="215" t="s">
        <v>772</v>
      </c>
      <c r="N833" s="216"/>
      <c r="O833" s="38"/>
    </row>
    <row r="834" spans="1:15">
      <c r="A834" s="7">
        <f>ROWS($A$3:A834)</f>
        <v>832</v>
      </c>
      <c r="B834" s="7">
        <f>ROWS($B$788:B834)</f>
        <v>47</v>
      </c>
      <c r="C834" s="37"/>
      <c r="D834" s="210"/>
      <c r="E834" s="830" t="s">
        <v>1101</v>
      </c>
      <c r="F834" s="36" t="s">
        <v>1102</v>
      </c>
      <c r="G834" s="37" t="s">
        <v>17</v>
      </c>
      <c r="H834" s="38"/>
      <c r="I834" s="34" t="s">
        <v>1103</v>
      </c>
      <c r="J834" s="217">
        <v>36132</v>
      </c>
      <c r="K834" s="214">
        <f t="shared" ca="1" si="15"/>
        <v>23</v>
      </c>
      <c r="L834" s="37" t="s">
        <v>19</v>
      </c>
      <c r="M834" s="220" t="s">
        <v>751</v>
      </c>
      <c r="N834" s="216"/>
      <c r="O834" s="38"/>
    </row>
    <row r="835" spans="1:15">
      <c r="A835" s="7">
        <f>ROWS($A$3:A835)</f>
        <v>833</v>
      </c>
      <c r="B835" s="7">
        <f>ROWS($B$788:B835)</f>
        <v>48</v>
      </c>
      <c r="C835" s="37"/>
      <c r="D835" s="210"/>
      <c r="E835" s="830" t="s">
        <v>1104</v>
      </c>
      <c r="F835" s="36" t="s">
        <v>1105</v>
      </c>
      <c r="G835" s="37"/>
      <c r="H835" s="37" t="s">
        <v>7</v>
      </c>
      <c r="I835" s="34" t="s">
        <v>1103</v>
      </c>
      <c r="J835" s="217">
        <v>37706</v>
      </c>
      <c r="K835" s="214">
        <f t="shared" ca="1" si="15"/>
        <v>19</v>
      </c>
      <c r="L835" s="37" t="s">
        <v>19</v>
      </c>
      <c r="M835" s="220" t="s">
        <v>751</v>
      </c>
      <c r="N835" s="216"/>
      <c r="O835" s="38"/>
    </row>
    <row r="836" spans="1:15">
      <c r="A836" s="7">
        <f>ROWS($A$3:A836)</f>
        <v>834</v>
      </c>
      <c r="B836" s="7">
        <f>ROWS($B$788:B836)</f>
        <v>49</v>
      </c>
      <c r="C836" s="37">
        <v>13</v>
      </c>
      <c r="D836" s="847" t="s">
        <v>1106</v>
      </c>
      <c r="E836" s="830" t="s">
        <v>1107</v>
      </c>
      <c r="F836" s="41" t="s">
        <v>1108</v>
      </c>
      <c r="G836" s="37" t="s">
        <v>17</v>
      </c>
      <c r="H836" s="38"/>
      <c r="I836" s="34" t="s">
        <v>50</v>
      </c>
      <c r="J836" s="217">
        <v>22442</v>
      </c>
      <c r="K836" s="214">
        <f t="shared" ca="1" si="15"/>
        <v>61</v>
      </c>
      <c r="L836" s="37" t="s">
        <v>98</v>
      </c>
      <c r="M836" s="219" t="s">
        <v>1109</v>
      </c>
      <c r="N836" s="216"/>
      <c r="O836" s="38"/>
    </row>
    <row r="837" spans="1:15">
      <c r="A837" s="7">
        <f>ROWS($A$3:A837)</f>
        <v>835</v>
      </c>
      <c r="B837" s="7">
        <f>ROWS($B$788:B837)</f>
        <v>50</v>
      </c>
      <c r="C837" s="37"/>
      <c r="D837" s="210"/>
      <c r="E837" s="830" t="s">
        <v>1111</v>
      </c>
      <c r="F837" s="36" t="s">
        <v>1112</v>
      </c>
      <c r="G837" s="37"/>
      <c r="H837" s="37" t="s">
        <v>7</v>
      </c>
      <c r="I837" s="34" t="s">
        <v>1113</v>
      </c>
      <c r="J837" s="217">
        <v>26659</v>
      </c>
      <c r="K837" s="214">
        <f t="shared" ca="1" si="15"/>
        <v>49</v>
      </c>
      <c r="L837" s="37" t="s">
        <v>19</v>
      </c>
      <c r="M837" s="218" t="s">
        <v>42</v>
      </c>
      <c r="N837" s="216"/>
      <c r="O837" s="38"/>
    </row>
    <row r="838" spans="1:15">
      <c r="A838" s="7">
        <f>ROWS($A$3:A838)</f>
        <v>836</v>
      </c>
      <c r="B838" s="7">
        <f>ROWS($B$788:B838)</f>
        <v>51</v>
      </c>
      <c r="C838" s="37"/>
      <c r="D838" s="210"/>
      <c r="E838" s="830" t="s">
        <v>1114</v>
      </c>
      <c r="F838" s="36" t="s">
        <v>1115</v>
      </c>
      <c r="G838" s="37" t="s">
        <v>17</v>
      </c>
      <c r="H838" s="38"/>
      <c r="I838" s="34" t="s">
        <v>1113</v>
      </c>
      <c r="J838" s="217">
        <v>34981</v>
      </c>
      <c r="K838" s="214">
        <f t="shared" ca="1" si="15"/>
        <v>27</v>
      </c>
      <c r="L838" s="37" t="s">
        <v>19</v>
      </c>
      <c r="M838" s="218" t="s">
        <v>74</v>
      </c>
      <c r="N838" s="216"/>
      <c r="O838" s="38"/>
    </row>
    <row r="839" spans="1:15">
      <c r="A839" s="7">
        <f>ROWS($A$3:A839)</f>
        <v>837</v>
      </c>
      <c r="B839" s="7">
        <f>ROWS($B$788:B839)</f>
        <v>52</v>
      </c>
      <c r="C839" s="37"/>
      <c r="D839" s="210"/>
      <c r="E839" s="830" t="s">
        <v>1116</v>
      </c>
      <c r="F839" s="36" t="s">
        <v>1117</v>
      </c>
      <c r="G839" s="37"/>
      <c r="H839" s="37" t="s">
        <v>7</v>
      </c>
      <c r="I839" s="34" t="s">
        <v>1113</v>
      </c>
      <c r="J839" s="217">
        <v>36322</v>
      </c>
      <c r="K839" s="214">
        <f t="shared" ca="1" si="15"/>
        <v>23</v>
      </c>
      <c r="L839" s="37" t="s">
        <v>19</v>
      </c>
      <c r="M839" s="220" t="s">
        <v>751</v>
      </c>
      <c r="N839" s="216"/>
      <c r="O839" s="38"/>
    </row>
    <row r="840" spans="1:15">
      <c r="A840" s="7">
        <f>ROWS($A$3:A840)</f>
        <v>838</v>
      </c>
      <c r="B840" s="7">
        <f>ROWS($B$788:B840)</f>
        <v>53</v>
      </c>
      <c r="C840" s="37"/>
      <c r="D840" s="210"/>
      <c r="E840" s="830" t="s">
        <v>1118</v>
      </c>
      <c r="F840" s="36" t="s">
        <v>1119</v>
      </c>
      <c r="G840" s="37"/>
      <c r="H840" s="37" t="s">
        <v>7</v>
      </c>
      <c r="I840" s="34" t="s">
        <v>191</v>
      </c>
      <c r="J840" s="217">
        <v>38975</v>
      </c>
      <c r="K840" s="214">
        <f t="shared" ca="1" si="15"/>
        <v>16</v>
      </c>
      <c r="L840" s="223" t="s">
        <v>24</v>
      </c>
      <c r="M840" s="220" t="s">
        <v>751</v>
      </c>
      <c r="N840" s="216"/>
      <c r="O840" s="38"/>
    </row>
    <row r="841" spans="1:15">
      <c r="A841" s="7">
        <f>ROWS($A$3:A841)</f>
        <v>839</v>
      </c>
      <c r="B841" s="7">
        <f>ROWS($B$788:B841)</f>
        <v>54</v>
      </c>
      <c r="C841" s="37">
        <v>14</v>
      </c>
      <c r="D841" s="847" t="s">
        <v>1120</v>
      </c>
      <c r="E841" s="830" t="s">
        <v>1121</v>
      </c>
      <c r="F841" s="41" t="s">
        <v>1122</v>
      </c>
      <c r="G841" s="37" t="s">
        <v>17</v>
      </c>
      <c r="H841" s="38"/>
      <c r="I841" s="34" t="s">
        <v>23</v>
      </c>
      <c r="J841" s="217">
        <v>26973</v>
      </c>
      <c r="K841" s="214">
        <f t="shared" ca="1" si="15"/>
        <v>49</v>
      </c>
      <c r="L841" s="37" t="s">
        <v>19</v>
      </c>
      <c r="M841" s="219" t="s">
        <v>42</v>
      </c>
      <c r="N841" s="216"/>
      <c r="O841" s="38"/>
    </row>
    <row r="842" spans="1:15">
      <c r="A842" s="7">
        <f>ROWS($A$3:A842)</f>
        <v>840</v>
      </c>
      <c r="B842" s="7">
        <f>ROWS($B$788:B842)</f>
        <v>55</v>
      </c>
      <c r="C842" s="37"/>
      <c r="D842" s="210"/>
      <c r="E842" s="830" t="s">
        <v>1124</v>
      </c>
      <c r="F842" s="36" t="s">
        <v>1125</v>
      </c>
      <c r="G842" s="37"/>
      <c r="H842" s="37" t="s">
        <v>7</v>
      </c>
      <c r="I842" s="34" t="s">
        <v>23</v>
      </c>
      <c r="J842" s="217">
        <v>29271</v>
      </c>
      <c r="K842" s="214">
        <f t="shared" ca="1" si="15"/>
        <v>42</v>
      </c>
      <c r="L842" s="37" t="s">
        <v>19</v>
      </c>
      <c r="M842" s="218" t="s">
        <v>42</v>
      </c>
      <c r="N842" s="216"/>
      <c r="O842" s="38"/>
    </row>
    <row r="843" spans="1:15">
      <c r="A843" s="7">
        <f>ROWS($A$3:A843)</f>
        <v>841</v>
      </c>
      <c r="B843" s="7">
        <f>ROWS($B$788:B843)</f>
        <v>56</v>
      </c>
      <c r="C843" s="37"/>
      <c r="D843" s="210"/>
      <c r="E843" s="830" t="s">
        <v>1126</v>
      </c>
      <c r="F843" s="36" t="s">
        <v>1127</v>
      </c>
      <c r="G843" s="37"/>
      <c r="H843" s="37" t="s">
        <v>7</v>
      </c>
      <c r="I843" s="34" t="s">
        <v>23</v>
      </c>
      <c r="J843" s="217">
        <v>35375</v>
      </c>
      <c r="K843" s="214">
        <f t="shared" ca="1" si="15"/>
        <v>26</v>
      </c>
      <c r="L843" s="37" t="s">
        <v>98</v>
      </c>
      <c r="M843" s="221" t="s">
        <v>74</v>
      </c>
      <c r="N843" s="216"/>
      <c r="O843" s="38"/>
    </row>
    <row r="844" spans="1:15">
      <c r="A844" s="7">
        <f>ROWS($A$3:A844)</f>
        <v>842</v>
      </c>
      <c r="B844" s="7">
        <f>ROWS($B$788:B844)</f>
        <v>57</v>
      </c>
      <c r="C844" s="37"/>
      <c r="D844" s="210"/>
      <c r="E844" s="830" t="s">
        <v>1128</v>
      </c>
      <c r="F844" s="36" t="s">
        <v>1129</v>
      </c>
      <c r="G844" s="37" t="s">
        <v>17</v>
      </c>
      <c r="H844" s="38"/>
      <c r="I844" s="34" t="s">
        <v>23</v>
      </c>
      <c r="J844" s="217">
        <v>35917</v>
      </c>
      <c r="K844" s="214">
        <f t="shared" ref="K844:K903" ca="1" si="16">ROUNDDOWN(YEARFRAC(J844,TODAY(),1),0)</f>
        <v>24</v>
      </c>
      <c r="L844" s="37" t="s">
        <v>19</v>
      </c>
      <c r="M844" s="218" t="s">
        <v>74</v>
      </c>
      <c r="N844" s="216"/>
      <c r="O844" s="38"/>
    </row>
    <row r="845" spans="1:15">
      <c r="A845" s="7">
        <f>ROWS($A$3:A845)</f>
        <v>843</v>
      </c>
      <c r="B845" s="7">
        <f>ROWS($B$788:B845)</f>
        <v>58</v>
      </c>
      <c r="C845" s="37"/>
      <c r="D845" s="210"/>
      <c r="E845" s="830" t="s">
        <v>1130</v>
      </c>
      <c r="F845" s="36" t="s">
        <v>1131</v>
      </c>
      <c r="G845" s="37" t="s">
        <v>17</v>
      </c>
      <c r="H845" s="38"/>
      <c r="I845" s="34" t="s">
        <v>50</v>
      </c>
      <c r="J845" s="217">
        <v>41001</v>
      </c>
      <c r="K845" s="214">
        <f t="shared" ca="1" si="16"/>
        <v>10</v>
      </c>
      <c r="L845" s="37" t="s">
        <v>38</v>
      </c>
      <c r="M845" s="220" t="s">
        <v>751</v>
      </c>
      <c r="N845" s="216"/>
      <c r="O845" s="38"/>
    </row>
    <row r="846" spans="1:15">
      <c r="A846" s="7">
        <f>ROWS($A$3:A846)</f>
        <v>844</v>
      </c>
      <c r="B846" s="7">
        <f>ROWS($B$788:B846)</f>
        <v>59</v>
      </c>
      <c r="C846" s="37"/>
      <c r="D846" s="210"/>
      <c r="E846" s="830" t="s">
        <v>1132</v>
      </c>
      <c r="F846" s="36" t="s">
        <v>1133</v>
      </c>
      <c r="G846" s="37" t="s">
        <v>17</v>
      </c>
      <c r="H846" s="38"/>
      <c r="I846" s="34" t="s">
        <v>50</v>
      </c>
      <c r="J846" s="217">
        <v>41617</v>
      </c>
      <c r="K846" s="214">
        <f t="shared" ca="1" si="16"/>
        <v>8</v>
      </c>
      <c r="L846" s="37" t="s">
        <v>38</v>
      </c>
      <c r="M846" s="221" t="s">
        <v>798</v>
      </c>
      <c r="N846" s="216"/>
      <c r="O846" s="38"/>
    </row>
    <row r="847" spans="1:15">
      <c r="A847" s="7">
        <f>ROWS($A$3:A847)</f>
        <v>845</v>
      </c>
      <c r="B847" s="7">
        <f>ROWS($B$788:B847)</f>
        <v>60</v>
      </c>
      <c r="C847" s="37">
        <v>15</v>
      </c>
      <c r="D847" s="847" t="s">
        <v>1134</v>
      </c>
      <c r="E847" s="830" t="s">
        <v>1135</v>
      </c>
      <c r="F847" s="41" t="s">
        <v>1136</v>
      </c>
      <c r="G847" s="37" t="s">
        <v>17</v>
      </c>
      <c r="H847" s="38"/>
      <c r="I847" s="34" t="s">
        <v>23</v>
      </c>
      <c r="J847" s="217">
        <v>25359</v>
      </c>
      <c r="K847" s="214">
        <f t="shared" ca="1" si="16"/>
        <v>53</v>
      </c>
      <c r="L847" s="37" t="s">
        <v>19</v>
      </c>
      <c r="M847" s="219" t="s">
        <v>42</v>
      </c>
      <c r="N847" s="216"/>
      <c r="O847" s="38"/>
    </row>
    <row r="848" spans="1:15">
      <c r="A848" s="7">
        <f>ROWS($A$3:A848)</f>
        <v>846</v>
      </c>
      <c r="B848" s="7">
        <f>ROWS($B$788:B848)</f>
        <v>61</v>
      </c>
      <c r="C848" s="37"/>
      <c r="D848" s="210"/>
      <c r="E848" s="830" t="s">
        <v>1138</v>
      </c>
      <c r="F848" s="36" t="s">
        <v>1139</v>
      </c>
      <c r="G848" s="37"/>
      <c r="H848" s="37" t="s">
        <v>7</v>
      </c>
      <c r="I848" s="34" t="s">
        <v>1140</v>
      </c>
      <c r="J848" s="217">
        <v>25739</v>
      </c>
      <c r="K848" s="214">
        <f t="shared" ca="1" si="16"/>
        <v>52</v>
      </c>
      <c r="L848" s="37" t="s">
        <v>24</v>
      </c>
      <c r="M848" s="218" t="s">
        <v>42</v>
      </c>
      <c r="N848" s="216"/>
      <c r="O848" s="38"/>
    </row>
    <row r="849" spans="1:15">
      <c r="A849" s="7">
        <f>ROWS($A$3:A849)</f>
        <v>847</v>
      </c>
      <c r="B849" s="7">
        <f>ROWS($B$788:B849)</f>
        <v>62</v>
      </c>
      <c r="C849" s="37"/>
      <c r="D849" s="210"/>
      <c r="E849" s="830" t="s">
        <v>1141</v>
      </c>
      <c r="F849" s="36" t="s">
        <v>1142</v>
      </c>
      <c r="G849" s="37" t="s">
        <v>17</v>
      </c>
      <c r="H849" s="38"/>
      <c r="I849" s="34" t="s">
        <v>23</v>
      </c>
      <c r="J849" s="217">
        <v>33827</v>
      </c>
      <c r="K849" s="214">
        <f t="shared" ca="1" si="16"/>
        <v>30</v>
      </c>
      <c r="L849" s="37" t="s">
        <v>19</v>
      </c>
      <c r="M849" s="218" t="s">
        <v>74</v>
      </c>
      <c r="N849" s="216"/>
      <c r="O849" s="38"/>
    </row>
    <row r="850" spans="1:15">
      <c r="A850" s="7">
        <f>ROWS($A$3:A850)</f>
        <v>848</v>
      </c>
      <c r="B850" s="7">
        <f>ROWS($B$788:B850)</f>
        <v>63</v>
      </c>
      <c r="C850" s="37"/>
      <c r="D850" s="210"/>
      <c r="E850" s="830" t="s">
        <v>1143</v>
      </c>
      <c r="F850" s="36" t="s">
        <v>1144</v>
      </c>
      <c r="G850" s="37"/>
      <c r="H850" s="37" t="s">
        <v>7</v>
      </c>
      <c r="I850" s="34" t="s">
        <v>23</v>
      </c>
      <c r="J850" s="217">
        <v>34403</v>
      </c>
      <c r="K850" s="214">
        <f t="shared" ca="1" si="16"/>
        <v>28</v>
      </c>
      <c r="L850" s="37" t="s">
        <v>98</v>
      </c>
      <c r="M850" s="218" t="s">
        <v>74</v>
      </c>
      <c r="N850" s="216"/>
      <c r="O850" s="38"/>
    </row>
    <row r="851" spans="1:15">
      <c r="A851" s="7">
        <f>ROWS($A$3:A851)</f>
        <v>849</v>
      </c>
      <c r="B851" s="7">
        <f>ROWS($B$788:B851)</f>
        <v>64</v>
      </c>
      <c r="C851" s="37"/>
      <c r="D851" s="210"/>
      <c r="E851" s="830" t="s">
        <v>1145</v>
      </c>
      <c r="F851" s="36" t="s">
        <v>1146</v>
      </c>
      <c r="G851" s="37"/>
      <c r="H851" s="37" t="s">
        <v>7</v>
      </c>
      <c r="I851" s="34" t="s">
        <v>23</v>
      </c>
      <c r="J851" s="217">
        <v>35127</v>
      </c>
      <c r="K851" s="214">
        <f t="shared" ca="1" si="16"/>
        <v>26</v>
      </c>
      <c r="L851" s="37" t="s">
        <v>19</v>
      </c>
      <c r="M851" s="218" t="s">
        <v>74</v>
      </c>
      <c r="N851" s="216"/>
      <c r="O851" s="38"/>
    </row>
    <row r="852" spans="1:15">
      <c r="A852" s="7">
        <f>ROWS($A$3:A852)</f>
        <v>850</v>
      </c>
      <c r="B852" s="7">
        <f>ROWS($B$788:B852)</f>
        <v>65</v>
      </c>
      <c r="C852" s="37"/>
      <c r="D852" s="210"/>
      <c r="E852" s="830" t="s">
        <v>1147</v>
      </c>
      <c r="F852" s="36" t="s">
        <v>1148</v>
      </c>
      <c r="G852" s="37"/>
      <c r="H852" s="37" t="s">
        <v>7</v>
      </c>
      <c r="I852" s="34" t="s">
        <v>50</v>
      </c>
      <c r="J852" s="217">
        <v>36192</v>
      </c>
      <c r="K852" s="214">
        <f t="shared" ca="1" si="16"/>
        <v>23</v>
      </c>
      <c r="L852" s="37" t="s">
        <v>19</v>
      </c>
      <c r="M852" s="218" t="s">
        <v>74</v>
      </c>
      <c r="N852" s="216"/>
      <c r="O852" s="38"/>
    </row>
    <row r="853" spans="1:15">
      <c r="A853" s="7">
        <f>ROWS($A$3:A853)</f>
        <v>851</v>
      </c>
      <c r="B853" s="7">
        <f>ROWS($B$788:B853)</f>
        <v>66</v>
      </c>
      <c r="C853" s="37"/>
      <c r="D853" s="210"/>
      <c r="E853" s="830" t="s">
        <v>1149</v>
      </c>
      <c r="F853" s="36" t="s">
        <v>1150</v>
      </c>
      <c r="G853" s="37" t="s">
        <v>17</v>
      </c>
      <c r="H853" s="38"/>
      <c r="I853" s="34" t="s">
        <v>23</v>
      </c>
      <c r="J853" s="217">
        <v>36971</v>
      </c>
      <c r="K853" s="214">
        <f t="shared" ca="1" si="16"/>
        <v>21</v>
      </c>
      <c r="L853" s="37" t="s">
        <v>19</v>
      </c>
      <c r="M853" s="218" t="s">
        <v>74</v>
      </c>
      <c r="N853" s="216"/>
      <c r="O853" s="38"/>
    </row>
    <row r="854" spans="1:15">
      <c r="A854" s="7">
        <f>ROWS($A$3:A854)</f>
        <v>852</v>
      </c>
      <c r="B854" s="7">
        <f>ROWS($B$788:B854)</f>
        <v>67</v>
      </c>
      <c r="C854" s="37"/>
      <c r="D854" s="210"/>
      <c r="E854" s="830" t="s">
        <v>1151</v>
      </c>
      <c r="F854" s="36" t="s">
        <v>1152</v>
      </c>
      <c r="G854" s="37"/>
      <c r="H854" s="37" t="s">
        <v>7</v>
      </c>
      <c r="I854" s="34" t="s">
        <v>23</v>
      </c>
      <c r="J854" s="217">
        <v>37607</v>
      </c>
      <c r="K854" s="214">
        <f t="shared" ca="1" si="16"/>
        <v>19</v>
      </c>
      <c r="L854" s="37" t="s">
        <v>19</v>
      </c>
      <c r="M854" s="218" t="s">
        <v>74</v>
      </c>
      <c r="N854" s="216"/>
      <c r="O854" s="38"/>
    </row>
    <row r="855" spans="1:15">
      <c r="A855" s="7">
        <f>ROWS($A$3:A855)</f>
        <v>853</v>
      </c>
      <c r="B855" s="7">
        <f>ROWS($B$788:B855)</f>
        <v>68</v>
      </c>
      <c r="C855" s="37">
        <v>16</v>
      </c>
      <c r="D855" s="847" t="s">
        <v>1153</v>
      </c>
      <c r="E855" s="830" t="s">
        <v>1154</v>
      </c>
      <c r="F855" s="41" t="s">
        <v>1155</v>
      </c>
      <c r="G855" s="37" t="s">
        <v>17</v>
      </c>
      <c r="H855" s="38"/>
      <c r="I855" s="34" t="s">
        <v>163</v>
      </c>
      <c r="J855" s="217">
        <v>22281</v>
      </c>
      <c r="K855" s="214">
        <f t="shared" ca="1" si="16"/>
        <v>61</v>
      </c>
      <c r="L855" s="37" t="s">
        <v>113</v>
      </c>
      <c r="M855" s="219" t="s">
        <v>42</v>
      </c>
      <c r="N855" s="216"/>
      <c r="O855" s="38"/>
    </row>
    <row r="856" spans="1:15">
      <c r="A856" s="7">
        <f>ROWS($A$3:A856)</f>
        <v>854</v>
      </c>
      <c r="B856" s="7">
        <f>ROWS($B$788:B856)</f>
        <v>69</v>
      </c>
      <c r="C856" s="37"/>
      <c r="D856" s="210"/>
      <c r="E856" s="830" t="s">
        <v>1157</v>
      </c>
      <c r="F856" s="36" t="s">
        <v>1158</v>
      </c>
      <c r="G856" s="37"/>
      <c r="H856" s="37" t="s">
        <v>7</v>
      </c>
      <c r="I856" s="34" t="s">
        <v>50</v>
      </c>
      <c r="J856" s="217">
        <v>21778</v>
      </c>
      <c r="K856" s="214">
        <f t="shared" ca="1" si="16"/>
        <v>63</v>
      </c>
      <c r="L856" s="37" t="s">
        <v>24</v>
      </c>
      <c r="M856" s="218" t="s">
        <v>42</v>
      </c>
      <c r="N856" s="216"/>
      <c r="O856" s="38"/>
    </row>
    <row r="857" spans="1:15">
      <c r="A857" s="7">
        <f>ROWS($A$3:A857)</f>
        <v>855</v>
      </c>
      <c r="B857" s="7">
        <f>ROWS($B$788:B857)</f>
        <v>70</v>
      </c>
      <c r="C857" s="37"/>
      <c r="D857" s="210"/>
      <c r="E857" s="830" t="s">
        <v>1159</v>
      </c>
      <c r="F857" s="36" t="s">
        <v>1160</v>
      </c>
      <c r="G857" s="37"/>
      <c r="H857" s="37" t="s">
        <v>7</v>
      </c>
      <c r="I857" s="34" t="s">
        <v>163</v>
      </c>
      <c r="J857" s="217">
        <v>32116</v>
      </c>
      <c r="K857" s="214">
        <f t="shared" ca="1" si="16"/>
        <v>34</v>
      </c>
      <c r="L857" s="37" t="s">
        <v>113</v>
      </c>
      <c r="M857" s="222" t="s">
        <v>429</v>
      </c>
      <c r="N857" s="216"/>
      <c r="O857" s="38"/>
    </row>
    <row r="858" spans="1:15">
      <c r="A858" s="7">
        <f>ROWS($A$3:A858)</f>
        <v>856</v>
      </c>
      <c r="B858" s="7">
        <f>ROWS($B$788:B858)</f>
        <v>71</v>
      </c>
      <c r="C858" s="37"/>
      <c r="D858" s="210"/>
      <c r="E858" s="830" t="s">
        <v>1161</v>
      </c>
      <c r="F858" s="36" t="s">
        <v>1162</v>
      </c>
      <c r="G858" s="37" t="s">
        <v>17</v>
      </c>
      <c r="H858" s="38"/>
      <c r="I858" s="34" t="s">
        <v>50</v>
      </c>
      <c r="J858" s="217">
        <v>33887</v>
      </c>
      <c r="K858" s="214">
        <f t="shared" ca="1" si="16"/>
        <v>30</v>
      </c>
      <c r="L858" s="37" t="s">
        <v>113</v>
      </c>
      <c r="M858" s="222" t="s">
        <v>429</v>
      </c>
      <c r="N858" s="216"/>
      <c r="O858" s="38"/>
    </row>
    <row r="859" spans="1:15">
      <c r="A859" s="7">
        <f>ROWS($A$3:A859)</f>
        <v>857</v>
      </c>
      <c r="B859" s="7">
        <f>ROWS($B$788:B859)</f>
        <v>72</v>
      </c>
      <c r="C859" s="37"/>
      <c r="D859" s="210"/>
      <c r="E859" s="830" t="s">
        <v>1163</v>
      </c>
      <c r="F859" s="36" t="s">
        <v>1164</v>
      </c>
      <c r="G859" s="37"/>
      <c r="H859" s="37" t="s">
        <v>7</v>
      </c>
      <c r="I859" s="34" t="s">
        <v>50</v>
      </c>
      <c r="J859" s="217">
        <v>36379</v>
      </c>
      <c r="K859" s="214">
        <f t="shared" ca="1" si="16"/>
        <v>23</v>
      </c>
      <c r="L859" s="37" t="s">
        <v>19</v>
      </c>
      <c r="M859" s="218" t="s">
        <v>74</v>
      </c>
      <c r="N859" s="216"/>
      <c r="O859" s="38"/>
    </row>
    <row r="860" spans="1:15">
      <c r="A860" s="7">
        <f>ROWS($A$3:A860)</f>
        <v>858</v>
      </c>
      <c r="B860" s="7">
        <f>ROWS($B$788:B860)</f>
        <v>73</v>
      </c>
      <c r="C860" s="37">
        <v>17</v>
      </c>
      <c r="D860" s="847" t="s">
        <v>1165</v>
      </c>
      <c r="E860" s="830" t="s">
        <v>1166</v>
      </c>
      <c r="F860" s="41" t="s">
        <v>1167</v>
      </c>
      <c r="G860" s="37" t="s">
        <v>17</v>
      </c>
      <c r="H860" s="38"/>
      <c r="I860" s="34" t="s">
        <v>50</v>
      </c>
      <c r="J860" s="217">
        <v>27211</v>
      </c>
      <c r="K860" s="214">
        <f t="shared" ca="1" si="16"/>
        <v>48</v>
      </c>
      <c r="L860" s="37" t="s">
        <v>19</v>
      </c>
      <c r="M860" s="219" t="s">
        <v>42</v>
      </c>
      <c r="N860" s="216"/>
      <c r="O860" s="38"/>
    </row>
    <row r="861" spans="1:15">
      <c r="A861" s="7">
        <f>ROWS($A$3:A861)</f>
        <v>859</v>
      </c>
      <c r="B861" s="7">
        <f>ROWS($B$788:B861)</f>
        <v>74</v>
      </c>
      <c r="C861" s="37"/>
      <c r="D861" s="210"/>
      <c r="E861" s="830" t="s">
        <v>1169</v>
      </c>
      <c r="F861" s="36" t="s">
        <v>1170</v>
      </c>
      <c r="G861" s="37"/>
      <c r="H861" s="37" t="s">
        <v>7</v>
      </c>
      <c r="I861" s="34" t="s">
        <v>50</v>
      </c>
      <c r="J861" s="217">
        <v>30131</v>
      </c>
      <c r="K861" s="214">
        <f t="shared" ca="1" si="16"/>
        <v>40</v>
      </c>
      <c r="L861" s="37" t="s">
        <v>19</v>
      </c>
      <c r="M861" s="218" t="s">
        <v>42</v>
      </c>
      <c r="N861" s="216"/>
      <c r="O861" s="38"/>
    </row>
    <row r="862" spans="1:15">
      <c r="A862" s="7">
        <f>ROWS($A$3:A862)</f>
        <v>860</v>
      </c>
      <c r="B862" s="7">
        <f>ROWS($B$788:B862)</f>
        <v>75</v>
      </c>
      <c r="C862" s="37"/>
      <c r="D862" s="210"/>
      <c r="E862" s="830" t="s">
        <v>1171</v>
      </c>
      <c r="F862" s="36" t="s">
        <v>1172</v>
      </c>
      <c r="G862" s="37"/>
      <c r="H862" s="37" t="s">
        <v>7</v>
      </c>
      <c r="I862" s="34" t="s">
        <v>50</v>
      </c>
      <c r="J862" s="217">
        <v>36924</v>
      </c>
      <c r="K862" s="214">
        <f t="shared" ca="1" si="16"/>
        <v>21</v>
      </c>
      <c r="L862" s="37" t="s">
        <v>19</v>
      </c>
      <c r="M862" s="218" t="s">
        <v>74</v>
      </c>
      <c r="N862" s="216"/>
      <c r="O862" s="38"/>
    </row>
    <row r="863" spans="1:15">
      <c r="A863" s="7">
        <f>ROWS($A$3:A863)</f>
        <v>861</v>
      </c>
      <c r="B863" s="7">
        <f>ROWS($B$788:B863)</f>
        <v>76</v>
      </c>
      <c r="C863" s="37"/>
      <c r="D863" s="210"/>
      <c r="E863" s="830" t="s">
        <v>1173</v>
      </c>
      <c r="F863" s="36" t="s">
        <v>1174</v>
      </c>
      <c r="G863" s="37" t="s">
        <v>17</v>
      </c>
      <c r="H863" s="38"/>
      <c r="I863" s="34" t="s">
        <v>50</v>
      </c>
      <c r="J863" s="217">
        <v>37375</v>
      </c>
      <c r="K863" s="214">
        <f t="shared" ca="1" si="16"/>
        <v>20</v>
      </c>
      <c r="L863" s="37" t="s">
        <v>19</v>
      </c>
      <c r="M863" s="220" t="s">
        <v>751</v>
      </c>
      <c r="N863" s="216"/>
      <c r="O863" s="38"/>
    </row>
    <row r="864" spans="1:15">
      <c r="A864" s="7">
        <f>ROWS($A$3:A864)</f>
        <v>862</v>
      </c>
      <c r="B864" s="7">
        <f>ROWS($B$788:B864)</f>
        <v>77</v>
      </c>
      <c r="C864" s="37"/>
      <c r="D864" s="210"/>
      <c r="E864" s="830" t="s">
        <v>1175</v>
      </c>
      <c r="F864" s="36" t="s">
        <v>1176</v>
      </c>
      <c r="G864" s="37"/>
      <c r="H864" s="37" t="s">
        <v>7</v>
      </c>
      <c r="I864" s="34" t="s">
        <v>50</v>
      </c>
      <c r="J864" s="217">
        <v>38679</v>
      </c>
      <c r="K864" s="214">
        <f t="shared" ca="1" si="16"/>
        <v>17</v>
      </c>
      <c r="L864" s="37" t="s">
        <v>24</v>
      </c>
      <c r="M864" s="220" t="s">
        <v>751</v>
      </c>
      <c r="N864" s="216"/>
      <c r="O864" s="38"/>
    </row>
    <row r="865" spans="1:15">
      <c r="A865" s="7">
        <f>ROWS($A$3:A865)</f>
        <v>863</v>
      </c>
      <c r="B865" s="7">
        <f>ROWS($B$788:B865)</f>
        <v>78</v>
      </c>
      <c r="C865" s="37"/>
      <c r="D865" s="210"/>
      <c r="E865" s="830" t="s">
        <v>1177</v>
      </c>
      <c r="F865" s="36" t="s">
        <v>1178</v>
      </c>
      <c r="G865" s="37" t="s">
        <v>17</v>
      </c>
      <c r="H865" s="38"/>
      <c r="I865" s="34" t="s">
        <v>50</v>
      </c>
      <c r="J865" s="217">
        <v>38863</v>
      </c>
      <c r="K865" s="214">
        <f t="shared" ca="1" si="16"/>
        <v>16</v>
      </c>
      <c r="L865" s="37" t="s">
        <v>24</v>
      </c>
      <c r="M865" s="220" t="s">
        <v>751</v>
      </c>
      <c r="N865" s="216"/>
      <c r="O865" s="38"/>
    </row>
    <row r="866" spans="1:15">
      <c r="A866" s="7">
        <f>ROWS($A$3:A866)</f>
        <v>864</v>
      </c>
      <c r="B866" s="7">
        <f>ROWS($B$788:B866)</f>
        <v>79</v>
      </c>
      <c r="C866" s="37"/>
      <c r="D866" s="210"/>
      <c r="E866" s="830" t="s">
        <v>1179</v>
      </c>
      <c r="F866" s="36" t="s">
        <v>1180</v>
      </c>
      <c r="G866" s="37" t="s">
        <v>17</v>
      </c>
      <c r="H866" s="38"/>
      <c r="I866" s="34" t="s">
        <v>50</v>
      </c>
      <c r="J866" s="217">
        <v>39342</v>
      </c>
      <c r="K866" s="214">
        <f t="shared" ca="1" si="16"/>
        <v>15</v>
      </c>
      <c r="L866" s="37" t="s">
        <v>113</v>
      </c>
      <c r="M866" s="220" t="s">
        <v>751</v>
      </c>
      <c r="N866" s="216"/>
      <c r="O866" s="38"/>
    </row>
    <row r="867" spans="1:15">
      <c r="A867" s="7">
        <f>ROWS($A$3:A867)</f>
        <v>865</v>
      </c>
      <c r="B867" s="7">
        <f>ROWS($B$788:B867)</f>
        <v>80</v>
      </c>
      <c r="C867" s="37">
        <v>18</v>
      </c>
      <c r="D867" s="847" t="s">
        <v>1181</v>
      </c>
      <c r="E867" s="830" t="s">
        <v>1182</v>
      </c>
      <c r="F867" s="41" t="s">
        <v>1183</v>
      </c>
      <c r="G867" s="37" t="s">
        <v>17</v>
      </c>
      <c r="H867" s="38"/>
      <c r="I867" s="34" t="s">
        <v>23</v>
      </c>
      <c r="J867" s="217">
        <v>16935</v>
      </c>
      <c r="K867" s="214">
        <f t="shared" ca="1" si="16"/>
        <v>76</v>
      </c>
      <c r="L867" s="37" t="s">
        <v>24</v>
      </c>
      <c r="M867" s="215" t="s">
        <v>772</v>
      </c>
      <c r="N867" s="216"/>
      <c r="O867" s="38"/>
    </row>
    <row r="868" spans="1:15">
      <c r="A868" s="7">
        <f>ROWS($A$3:A868)</f>
        <v>866</v>
      </c>
      <c r="B868" s="7">
        <f>ROWS($B$788:B868)</f>
        <v>81</v>
      </c>
      <c r="C868" s="37"/>
      <c r="D868" s="210"/>
      <c r="E868" s="830" t="s">
        <v>1185</v>
      </c>
      <c r="F868" s="36" t="s">
        <v>1186</v>
      </c>
      <c r="G868" s="37"/>
      <c r="H868" s="37" t="s">
        <v>7</v>
      </c>
      <c r="I868" s="34" t="s">
        <v>23</v>
      </c>
      <c r="J868" s="217">
        <v>19855</v>
      </c>
      <c r="K868" s="214">
        <f t="shared" ca="1" si="16"/>
        <v>68</v>
      </c>
      <c r="L868" s="37" t="s">
        <v>24</v>
      </c>
      <c r="M868" s="218" t="s">
        <v>42</v>
      </c>
      <c r="N868" s="216"/>
      <c r="O868" s="38"/>
    </row>
    <row r="869" spans="1:15">
      <c r="A869" s="7">
        <f>ROWS($A$3:A869)</f>
        <v>867</v>
      </c>
      <c r="B869" s="7">
        <f>ROWS($B$788:B869)</f>
        <v>82</v>
      </c>
      <c r="C869" s="37">
        <v>19</v>
      </c>
      <c r="D869" s="847" t="s">
        <v>1187</v>
      </c>
      <c r="E869" s="830" t="s">
        <v>1188</v>
      </c>
      <c r="F869" s="41" t="s">
        <v>1189</v>
      </c>
      <c r="G869" s="37" t="s">
        <v>17</v>
      </c>
      <c r="H869" s="38"/>
      <c r="I869" s="34" t="s">
        <v>50</v>
      </c>
      <c r="J869" s="217">
        <v>25135</v>
      </c>
      <c r="K869" s="214">
        <f t="shared" ca="1" si="16"/>
        <v>54</v>
      </c>
      <c r="L869" s="37" t="s">
        <v>24</v>
      </c>
      <c r="M869" s="215" t="s">
        <v>772</v>
      </c>
      <c r="N869" s="216"/>
      <c r="O869" s="38"/>
    </row>
    <row r="870" spans="1:15">
      <c r="A870" s="7">
        <f>ROWS($A$3:A870)</f>
        <v>868</v>
      </c>
      <c r="B870" s="7">
        <f>ROWS($B$788:B870)</f>
        <v>83</v>
      </c>
      <c r="C870" s="37"/>
      <c r="D870" s="210"/>
      <c r="E870" s="830" t="s">
        <v>1191</v>
      </c>
      <c r="F870" s="36" t="s">
        <v>1192</v>
      </c>
      <c r="G870" s="37"/>
      <c r="H870" s="37" t="s">
        <v>7</v>
      </c>
      <c r="I870" s="34" t="s">
        <v>23</v>
      </c>
      <c r="J870" s="217">
        <v>27322</v>
      </c>
      <c r="K870" s="214">
        <f t="shared" ca="1" si="16"/>
        <v>48</v>
      </c>
      <c r="L870" s="37" t="s">
        <v>24</v>
      </c>
      <c r="M870" s="215" t="s">
        <v>772</v>
      </c>
      <c r="N870" s="216"/>
      <c r="O870" s="38"/>
    </row>
    <row r="871" spans="1:15">
      <c r="A871" s="7">
        <f>ROWS($A$3:A871)</f>
        <v>869</v>
      </c>
      <c r="B871" s="7">
        <f>ROWS($B$788:B871)</f>
        <v>84</v>
      </c>
      <c r="C871" s="37">
        <v>20</v>
      </c>
      <c r="D871" s="847" t="s">
        <v>1193</v>
      </c>
      <c r="E871" s="830" t="s">
        <v>1194</v>
      </c>
      <c r="F871" s="41" t="s">
        <v>1195</v>
      </c>
      <c r="G871" s="37" t="s">
        <v>17</v>
      </c>
      <c r="H871" s="38"/>
      <c r="I871" s="34" t="s">
        <v>50</v>
      </c>
      <c r="J871" s="217">
        <v>24034</v>
      </c>
      <c r="K871" s="214">
        <f t="shared" ca="1" si="16"/>
        <v>57</v>
      </c>
      <c r="L871" s="37" t="s">
        <v>98</v>
      </c>
      <c r="M871" s="215" t="s">
        <v>772</v>
      </c>
      <c r="N871" s="216"/>
      <c r="O871" s="38"/>
    </row>
    <row r="872" spans="1:15">
      <c r="A872" s="7">
        <f>ROWS($A$3:A872)</f>
        <v>870</v>
      </c>
      <c r="B872" s="7">
        <f>ROWS($B$788:B872)</f>
        <v>85</v>
      </c>
      <c r="C872" s="37">
        <v>21</v>
      </c>
      <c r="D872" s="210" t="s">
        <v>2592</v>
      </c>
      <c r="E872" s="830" t="s">
        <v>1204</v>
      </c>
      <c r="F872" s="211" t="s">
        <v>1205</v>
      </c>
      <c r="G872" s="37" t="s">
        <v>17</v>
      </c>
      <c r="H872" s="38"/>
      <c r="I872" s="34" t="s">
        <v>738</v>
      </c>
      <c r="J872" s="217">
        <v>37010</v>
      </c>
      <c r="K872" s="214">
        <f t="shared" ca="1" si="16"/>
        <v>21</v>
      </c>
      <c r="L872" s="37" t="s">
        <v>19</v>
      </c>
      <c r="M872" s="218" t="s">
        <v>74</v>
      </c>
      <c r="N872" s="216"/>
      <c r="O872" s="38"/>
    </row>
    <row r="873" spans="1:15">
      <c r="A873" s="7">
        <f>ROWS($A$3:A873)</f>
        <v>871</v>
      </c>
      <c r="B873" s="7">
        <f>ROWS($B$788:B873)</f>
        <v>86</v>
      </c>
      <c r="C873" s="37"/>
      <c r="D873" s="210"/>
      <c r="E873" s="830" t="s">
        <v>1206</v>
      </c>
      <c r="F873" s="36" t="s">
        <v>1207</v>
      </c>
      <c r="G873" s="37"/>
      <c r="H873" s="37" t="s">
        <v>7</v>
      </c>
      <c r="I873" s="34" t="s">
        <v>738</v>
      </c>
      <c r="J873" s="217">
        <v>37933</v>
      </c>
      <c r="K873" s="214">
        <f t="shared" ca="1" si="16"/>
        <v>19</v>
      </c>
      <c r="L873" s="37" t="s">
        <v>19</v>
      </c>
      <c r="M873" s="220" t="s">
        <v>751</v>
      </c>
      <c r="N873" s="216"/>
      <c r="O873" s="38"/>
    </row>
    <row r="874" spans="1:15">
      <c r="A874" s="7">
        <f>ROWS($A$3:A874)</f>
        <v>872</v>
      </c>
      <c r="B874" s="7">
        <f>ROWS($B$788:B874)</f>
        <v>87</v>
      </c>
      <c r="C874" s="37"/>
      <c r="D874" s="210"/>
      <c r="E874" s="830" t="s">
        <v>1208</v>
      </c>
      <c r="F874" s="36" t="s">
        <v>1209</v>
      </c>
      <c r="G874" s="37"/>
      <c r="H874" s="37" t="s">
        <v>7</v>
      </c>
      <c r="I874" s="34" t="s">
        <v>738</v>
      </c>
      <c r="J874" s="217">
        <v>38626</v>
      </c>
      <c r="K874" s="214">
        <f t="shared" ca="1" si="16"/>
        <v>17</v>
      </c>
      <c r="L874" s="37" t="s">
        <v>24</v>
      </c>
      <c r="M874" s="220" t="s">
        <v>751</v>
      </c>
      <c r="N874" s="216"/>
      <c r="O874" s="38"/>
    </row>
    <row r="875" spans="1:15">
      <c r="A875" s="7">
        <f>ROWS($A$3:A875)</f>
        <v>873</v>
      </c>
      <c r="B875" s="7">
        <f>ROWS($B$788:B875)</f>
        <v>88</v>
      </c>
      <c r="C875" s="37">
        <v>22</v>
      </c>
      <c r="D875" s="847" t="s">
        <v>1210</v>
      </c>
      <c r="E875" s="830" t="s">
        <v>1211</v>
      </c>
      <c r="F875" s="41" t="s">
        <v>1212</v>
      </c>
      <c r="G875" s="37" t="s">
        <v>17</v>
      </c>
      <c r="H875" s="38"/>
      <c r="I875" s="34" t="s">
        <v>23</v>
      </c>
      <c r="J875" s="217">
        <v>29435</v>
      </c>
      <c r="K875" s="214">
        <f t="shared" ca="1" si="16"/>
        <v>42</v>
      </c>
      <c r="L875" s="37" t="s">
        <v>113</v>
      </c>
      <c r="M875" s="215" t="s">
        <v>772</v>
      </c>
      <c r="N875" s="216"/>
      <c r="O875" s="38"/>
    </row>
    <row r="876" spans="1:15">
      <c r="A876" s="7">
        <f>ROWS($A$3:A876)</f>
        <v>874</v>
      </c>
      <c r="B876" s="7">
        <f>ROWS($B$788:B876)</f>
        <v>89</v>
      </c>
      <c r="C876" s="37"/>
      <c r="D876" s="210"/>
      <c r="E876" s="830" t="s">
        <v>1214</v>
      </c>
      <c r="F876" s="36" t="s">
        <v>1215</v>
      </c>
      <c r="G876" s="37"/>
      <c r="H876" s="37" t="s">
        <v>7</v>
      </c>
      <c r="I876" s="34" t="s">
        <v>1216</v>
      </c>
      <c r="J876" s="217">
        <v>30480</v>
      </c>
      <c r="K876" s="214">
        <f t="shared" ca="1" si="16"/>
        <v>39</v>
      </c>
      <c r="L876" s="37" t="s">
        <v>113</v>
      </c>
      <c r="M876" s="215" t="s">
        <v>772</v>
      </c>
      <c r="N876" s="216"/>
      <c r="O876" s="38"/>
    </row>
    <row r="877" spans="1:15">
      <c r="A877" s="7">
        <f>ROWS($A$3:A877)</f>
        <v>875</v>
      </c>
      <c r="B877" s="7">
        <f>ROWS($B$788:B877)</f>
        <v>90</v>
      </c>
      <c r="C877" s="37"/>
      <c r="D877" s="210"/>
      <c r="E877" s="830" t="s">
        <v>1217</v>
      </c>
      <c r="F877" s="36" t="s">
        <v>1218</v>
      </c>
      <c r="G877" s="37"/>
      <c r="H877" s="37" t="s">
        <v>7</v>
      </c>
      <c r="I877" s="34" t="s">
        <v>50</v>
      </c>
      <c r="J877" s="217">
        <v>42011</v>
      </c>
      <c r="K877" s="214">
        <f t="shared" ca="1" si="16"/>
        <v>7</v>
      </c>
      <c r="L877" s="37" t="s">
        <v>38</v>
      </c>
      <c r="M877" s="221" t="s">
        <v>798</v>
      </c>
      <c r="N877" s="216"/>
      <c r="O877" s="38"/>
    </row>
    <row r="878" spans="1:15">
      <c r="A878" s="7">
        <f>ROWS($A$3:A878)</f>
        <v>876</v>
      </c>
      <c r="B878" s="7">
        <f>ROWS($B$788:B878)</f>
        <v>91</v>
      </c>
      <c r="C878" s="37">
        <v>23</v>
      </c>
      <c r="D878" s="847" t="s">
        <v>1219</v>
      </c>
      <c r="E878" s="830" t="s">
        <v>1220</v>
      </c>
      <c r="F878" s="41" t="s">
        <v>1221</v>
      </c>
      <c r="G878" s="37"/>
      <c r="H878" s="37" t="s">
        <v>7</v>
      </c>
      <c r="I878" s="34" t="s">
        <v>1222</v>
      </c>
      <c r="J878" s="217">
        <v>21754</v>
      </c>
      <c r="K878" s="214">
        <f t="shared" ca="1" si="16"/>
        <v>63</v>
      </c>
      <c r="L878" s="37" t="s">
        <v>46</v>
      </c>
      <c r="M878" s="222" t="s">
        <v>429</v>
      </c>
      <c r="N878" s="216"/>
      <c r="O878" s="38"/>
    </row>
    <row r="879" spans="1:15">
      <c r="A879" s="7">
        <f>ROWS($A$3:A879)</f>
        <v>877</v>
      </c>
      <c r="B879" s="7">
        <f>ROWS($B$788:B879)</f>
        <v>92</v>
      </c>
      <c r="C879" s="220">
        <v>24</v>
      </c>
      <c r="D879" s="224" t="s">
        <v>1224</v>
      </c>
      <c r="E879" s="225" t="s">
        <v>1225</v>
      </c>
      <c r="F879" s="226" t="s">
        <v>1226</v>
      </c>
      <c r="G879" s="220" t="s">
        <v>17</v>
      </c>
      <c r="H879" s="38"/>
      <c r="I879" s="239" t="s">
        <v>50</v>
      </c>
      <c r="J879" s="240">
        <v>33623</v>
      </c>
      <c r="K879" s="214">
        <f t="shared" ca="1" si="16"/>
        <v>30</v>
      </c>
      <c r="L879" s="220" t="s">
        <v>19</v>
      </c>
      <c r="M879" s="220" t="s">
        <v>42</v>
      </c>
      <c r="N879" s="216"/>
      <c r="O879" s="38"/>
    </row>
    <row r="880" spans="1:15">
      <c r="A880" s="7">
        <f>ROWS($A$3:A880)</f>
        <v>878</v>
      </c>
      <c r="B880" s="7">
        <f>ROWS($B$788:B880)</f>
        <v>93</v>
      </c>
      <c r="C880" s="215"/>
      <c r="D880" s="227"/>
      <c r="E880" s="228" t="s">
        <v>1227</v>
      </c>
      <c r="F880" s="229" t="s">
        <v>1228</v>
      </c>
      <c r="G880" s="37"/>
      <c r="H880" s="215" t="s">
        <v>7</v>
      </c>
      <c r="I880" s="241" t="s">
        <v>1229</v>
      </c>
      <c r="J880" s="240">
        <v>34417</v>
      </c>
      <c r="K880" s="214">
        <f t="shared" ca="1" si="16"/>
        <v>28</v>
      </c>
      <c r="L880" s="215" t="s">
        <v>19</v>
      </c>
      <c r="M880" s="215" t="s">
        <v>42</v>
      </c>
      <c r="N880" s="216"/>
      <c r="O880" s="38"/>
    </row>
    <row r="881" spans="1:15">
      <c r="A881" s="7">
        <f>ROWS($A$3:A881)</f>
        <v>879</v>
      </c>
      <c r="B881" s="7">
        <f>ROWS($B$788:B881)</f>
        <v>94</v>
      </c>
      <c r="C881" s="215"/>
      <c r="D881" s="227"/>
      <c r="E881" s="833" t="s">
        <v>1230</v>
      </c>
      <c r="F881" s="229" t="s">
        <v>1231</v>
      </c>
      <c r="G881" s="215" t="s">
        <v>17</v>
      </c>
      <c r="H881" s="38"/>
      <c r="I881" s="241" t="s">
        <v>50</v>
      </c>
      <c r="J881" s="240">
        <v>44279</v>
      </c>
      <c r="K881" s="214">
        <f t="shared" ca="1" si="16"/>
        <v>1</v>
      </c>
      <c r="L881" s="215" t="s">
        <v>51</v>
      </c>
      <c r="M881" s="215" t="s">
        <v>798</v>
      </c>
      <c r="N881" s="216"/>
      <c r="O881" s="38"/>
    </row>
    <row r="882" spans="1:15">
      <c r="A882" s="7">
        <f>ROWS($A$3:A882)</f>
        <v>880</v>
      </c>
      <c r="B882" s="7">
        <f>ROWS($B$788:B882)</f>
        <v>95</v>
      </c>
      <c r="C882" s="37">
        <v>25</v>
      </c>
      <c r="D882" s="848" t="s">
        <v>1232</v>
      </c>
      <c r="E882" s="835" t="s">
        <v>1233</v>
      </c>
      <c r="F882" s="836" t="s">
        <v>1234</v>
      </c>
      <c r="G882" s="838" t="s">
        <v>17</v>
      </c>
      <c r="H882" s="38"/>
      <c r="I882" s="34" t="s">
        <v>1235</v>
      </c>
      <c r="J882" s="242" t="str">
        <f>MID(E882,7,2)&amp;"/"&amp;MID(E882,9,2)&amp;"/"&amp;MID(E882,11,2)</f>
        <v>25/05/73</v>
      </c>
      <c r="K882" s="214">
        <f t="shared" ca="1" si="16"/>
        <v>49</v>
      </c>
      <c r="L882" s="838" t="s">
        <v>19</v>
      </c>
      <c r="M882" s="219" t="s">
        <v>42</v>
      </c>
      <c r="N882" s="216"/>
      <c r="O882" s="38"/>
    </row>
    <row r="883" spans="1:15">
      <c r="A883" s="7">
        <f>ROWS($A$3:A883)</f>
        <v>881</v>
      </c>
      <c r="B883" s="7">
        <f>ROWS($B$788:B883)</f>
        <v>96</v>
      </c>
      <c r="C883" s="37"/>
      <c r="D883" s="210"/>
      <c r="E883" s="835" t="s">
        <v>1236</v>
      </c>
      <c r="F883" s="232" t="s">
        <v>1237</v>
      </c>
      <c r="G883" s="37"/>
      <c r="H883" s="838" t="s">
        <v>7</v>
      </c>
      <c r="I883" s="34" t="s">
        <v>81</v>
      </c>
      <c r="J883" s="242" t="str">
        <f>MID(E883,7,2)-40&amp;"/"&amp;MID(E883,9,2)&amp;"/"&amp;MID(E883,11,2)</f>
        <v>23/04/74</v>
      </c>
      <c r="K883" s="214">
        <f t="shared" ca="1" si="16"/>
        <v>48</v>
      </c>
      <c r="L883" s="838" t="s">
        <v>24</v>
      </c>
      <c r="M883" s="243" t="s">
        <v>719</v>
      </c>
      <c r="N883" s="216"/>
      <c r="O883" s="38"/>
    </row>
    <row r="884" spans="1:15">
      <c r="A884" s="7">
        <f>ROWS($A$3:A884)</f>
        <v>882</v>
      </c>
      <c r="B884" s="7">
        <f>ROWS($B$788:B884)</f>
        <v>97</v>
      </c>
      <c r="C884" s="37"/>
      <c r="D884" s="210"/>
      <c r="E884" s="830" t="s">
        <v>1238</v>
      </c>
      <c r="F884" s="233" t="s">
        <v>1239</v>
      </c>
      <c r="G884" s="37" t="s">
        <v>17</v>
      </c>
      <c r="H884" s="38"/>
      <c r="I884" s="34" t="s">
        <v>81</v>
      </c>
      <c r="J884" s="244">
        <v>34082</v>
      </c>
      <c r="K884" s="214">
        <f t="shared" ca="1" si="16"/>
        <v>29</v>
      </c>
      <c r="L884" s="37" t="s">
        <v>19</v>
      </c>
      <c r="M884" s="219" t="s">
        <v>74</v>
      </c>
      <c r="N884" s="216"/>
      <c r="O884" s="38"/>
    </row>
    <row r="885" spans="1:15">
      <c r="A885" s="7">
        <f>ROWS($A$3:A885)</f>
        <v>883</v>
      </c>
      <c r="B885" s="7">
        <f>ROWS($B$788:B885)</f>
        <v>98</v>
      </c>
      <c r="C885" s="37">
        <v>26</v>
      </c>
      <c r="D885" s="210" t="s">
        <v>1240</v>
      </c>
      <c r="E885" s="35" t="s">
        <v>1241</v>
      </c>
      <c r="F885" s="234" t="s">
        <v>1242</v>
      </c>
      <c r="G885" s="37" t="s">
        <v>17</v>
      </c>
      <c r="H885" s="38"/>
      <c r="I885" s="34" t="s">
        <v>81</v>
      </c>
      <c r="J885" s="244">
        <v>30848</v>
      </c>
      <c r="K885" s="214">
        <f t="shared" ca="1" si="16"/>
        <v>38</v>
      </c>
      <c r="L885" s="37" t="s">
        <v>19</v>
      </c>
      <c r="M885" s="219" t="s">
        <v>42</v>
      </c>
      <c r="N885" s="216"/>
      <c r="O885" s="38"/>
    </row>
    <row r="886" spans="1:15">
      <c r="A886" s="7">
        <f>ROWS($A$3:A886)</f>
        <v>884</v>
      </c>
      <c r="B886" s="7">
        <f>ROWS($B$788:B886)</f>
        <v>99</v>
      </c>
      <c r="C886" s="37"/>
      <c r="D886" s="210"/>
      <c r="E886" s="35" t="s">
        <v>1244</v>
      </c>
      <c r="F886" s="235" t="s">
        <v>1245</v>
      </c>
      <c r="G886" s="37"/>
      <c r="H886" s="37" t="s">
        <v>7</v>
      </c>
      <c r="I886" s="34" t="s">
        <v>50</v>
      </c>
      <c r="J886" s="244">
        <v>30616</v>
      </c>
      <c r="K886" s="214">
        <f t="shared" ca="1" si="16"/>
        <v>39</v>
      </c>
      <c r="L886" s="37" t="s">
        <v>98</v>
      </c>
      <c r="M886" s="218" t="s">
        <v>342</v>
      </c>
      <c r="N886" s="216"/>
      <c r="O886" s="38"/>
    </row>
    <row r="887" spans="1:15">
      <c r="A887" s="7">
        <f>ROWS($A$3:A887)</f>
        <v>885</v>
      </c>
      <c r="B887" s="7">
        <f>ROWS($B$788:B887)</f>
        <v>100</v>
      </c>
      <c r="C887" s="37">
        <v>27</v>
      </c>
      <c r="D887" s="847" t="s">
        <v>1247</v>
      </c>
      <c r="E887" s="830" t="s">
        <v>1248</v>
      </c>
      <c r="F887" s="51" t="s">
        <v>1249</v>
      </c>
      <c r="G887" s="37" t="s">
        <v>17</v>
      </c>
      <c r="H887" s="38"/>
      <c r="I887" s="34" t="s">
        <v>23</v>
      </c>
      <c r="J887" s="244">
        <v>28868</v>
      </c>
      <c r="K887" s="214">
        <f t="shared" ca="1" si="16"/>
        <v>43</v>
      </c>
      <c r="L887" s="37" t="s">
        <v>1250</v>
      </c>
      <c r="M887" s="218" t="s">
        <v>42</v>
      </c>
      <c r="N887" s="216"/>
      <c r="O887" s="38"/>
    </row>
    <row r="888" spans="1:15">
      <c r="A888" s="7">
        <f>ROWS($A$3:A888)</f>
        <v>886</v>
      </c>
      <c r="B888" s="7">
        <f>ROWS($B$788:B888)</f>
        <v>101</v>
      </c>
      <c r="C888" s="37"/>
      <c r="D888" s="210"/>
      <c r="E888" s="830" t="s">
        <v>1251</v>
      </c>
      <c r="F888" s="233" t="s">
        <v>1252</v>
      </c>
      <c r="G888" s="37"/>
      <c r="H888" s="37" t="s">
        <v>7</v>
      </c>
      <c r="I888" s="34" t="s">
        <v>1253</v>
      </c>
      <c r="J888" s="244">
        <v>29592</v>
      </c>
      <c r="K888" s="214">
        <f t="shared" ca="1" si="16"/>
        <v>41</v>
      </c>
      <c r="L888" s="37" t="s">
        <v>19</v>
      </c>
      <c r="M888" s="243" t="s">
        <v>719</v>
      </c>
      <c r="N888" s="216"/>
      <c r="O888" s="38"/>
    </row>
    <row r="889" spans="1:15">
      <c r="A889" s="7">
        <f>ROWS($A$3:A889)</f>
        <v>887</v>
      </c>
      <c r="B889" s="7">
        <f>ROWS($B$788:B889)</f>
        <v>102</v>
      </c>
      <c r="C889" s="37"/>
      <c r="D889" s="210"/>
      <c r="E889" s="830" t="s">
        <v>1254</v>
      </c>
      <c r="F889" s="233" t="s">
        <v>1255</v>
      </c>
      <c r="G889" s="37" t="s">
        <v>17</v>
      </c>
      <c r="H889" s="38"/>
      <c r="I889" s="34" t="s">
        <v>393</v>
      </c>
      <c r="J889" s="244">
        <v>39125</v>
      </c>
      <c r="K889" s="214">
        <f t="shared" ca="1" si="16"/>
        <v>15</v>
      </c>
      <c r="L889" s="37" t="s">
        <v>24</v>
      </c>
      <c r="M889" s="220" t="s">
        <v>751</v>
      </c>
      <c r="N889" s="216"/>
      <c r="O889" s="38"/>
    </row>
    <row r="890" spans="1:15">
      <c r="A890" s="7">
        <f>ROWS($A$3:A890)</f>
        <v>888</v>
      </c>
      <c r="B890" s="7">
        <f>ROWS($B$788:B890)</f>
        <v>103</v>
      </c>
      <c r="C890" s="37"/>
      <c r="D890" s="210"/>
      <c r="E890" s="830" t="s">
        <v>1256</v>
      </c>
      <c r="F890" s="233" t="s">
        <v>1257</v>
      </c>
      <c r="G890" s="37"/>
      <c r="H890" s="37" t="s">
        <v>7</v>
      </c>
      <c r="I890" s="34" t="s">
        <v>50</v>
      </c>
      <c r="J890" s="244">
        <v>40599</v>
      </c>
      <c r="K890" s="214">
        <f t="shared" ca="1" si="16"/>
        <v>11</v>
      </c>
      <c r="L890" s="223" t="s">
        <v>113</v>
      </c>
      <c r="M890" s="220" t="s">
        <v>751</v>
      </c>
      <c r="N890" s="216"/>
      <c r="O890" s="38"/>
    </row>
    <row r="891" spans="1:15">
      <c r="A891" s="7">
        <f>ROWS($A$3:A891)</f>
        <v>889</v>
      </c>
      <c r="B891" s="7">
        <f>ROWS($B$788:B891)</f>
        <v>104</v>
      </c>
      <c r="C891" s="37"/>
      <c r="D891" s="210"/>
      <c r="E891" s="830" t="s">
        <v>1258</v>
      </c>
      <c r="F891" s="233" t="s">
        <v>1259</v>
      </c>
      <c r="G891" s="37" t="s">
        <v>17</v>
      </c>
      <c r="H891" s="38"/>
      <c r="I891" s="34" t="s">
        <v>1260</v>
      </c>
      <c r="J891" s="244">
        <v>43069</v>
      </c>
      <c r="K891" s="214">
        <f t="shared" ca="1" si="16"/>
        <v>5</v>
      </c>
      <c r="L891" s="37" t="s">
        <v>51</v>
      </c>
      <c r="M891" s="245" t="s">
        <v>798</v>
      </c>
      <c r="N891" s="216"/>
      <c r="O891" s="38"/>
    </row>
    <row r="892" spans="1:15">
      <c r="A892" s="7">
        <f>ROWS($A$3:A892)</f>
        <v>890</v>
      </c>
      <c r="B892" s="7">
        <f>ROWS($B$788:B892)</f>
        <v>105</v>
      </c>
      <c r="C892" s="37">
        <v>28</v>
      </c>
      <c r="D892" s="847" t="s">
        <v>1261</v>
      </c>
      <c r="E892" s="35" t="s">
        <v>1262</v>
      </c>
      <c r="F892" s="236" t="s">
        <v>1263</v>
      </c>
      <c r="G892" s="37" t="s">
        <v>17</v>
      </c>
      <c r="H892" s="38"/>
      <c r="I892" s="34" t="s">
        <v>50</v>
      </c>
      <c r="J892" s="244">
        <v>36902</v>
      </c>
      <c r="K892" s="214">
        <f t="shared" ca="1" si="16"/>
        <v>21</v>
      </c>
      <c r="L892" s="37" t="s">
        <v>19</v>
      </c>
      <c r="M892" s="218" t="s">
        <v>42</v>
      </c>
      <c r="N892" s="216"/>
      <c r="O892" s="38"/>
    </row>
    <row r="893" spans="1:15">
      <c r="A893" s="7">
        <f>ROWS($A$3:A893)</f>
        <v>891</v>
      </c>
      <c r="B893" s="7">
        <f>ROWS($B$788:B893)</f>
        <v>106</v>
      </c>
      <c r="C893" s="37"/>
      <c r="D893" s="210"/>
      <c r="E893" s="35" t="s">
        <v>1264</v>
      </c>
      <c r="F893" s="233" t="s">
        <v>1265</v>
      </c>
      <c r="G893" s="37"/>
      <c r="H893" s="37" t="s">
        <v>7</v>
      </c>
      <c r="I893" s="34" t="s">
        <v>1266</v>
      </c>
      <c r="J893" s="244">
        <v>37198</v>
      </c>
      <c r="K893" s="214">
        <f t="shared" ca="1" si="16"/>
        <v>21</v>
      </c>
      <c r="L893" s="37" t="s">
        <v>19</v>
      </c>
      <c r="M893" s="218" t="s">
        <v>42</v>
      </c>
      <c r="N893" s="216"/>
      <c r="O893" s="38"/>
    </row>
    <row r="894" spans="1:15">
      <c r="A894" s="7">
        <f>ROWS($A$3:A894)</f>
        <v>892</v>
      </c>
      <c r="B894" s="7">
        <f>ROWS($B$788:B894)</f>
        <v>107</v>
      </c>
      <c r="C894" s="37">
        <v>29</v>
      </c>
      <c r="D894" s="847" t="s">
        <v>1268</v>
      </c>
      <c r="E894" s="35" t="s">
        <v>1269</v>
      </c>
      <c r="F894" s="236" t="s">
        <v>1270</v>
      </c>
      <c r="G894" s="37" t="s">
        <v>17</v>
      </c>
      <c r="H894" s="38"/>
      <c r="I894" s="34" t="s">
        <v>561</v>
      </c>
      <c r="J894" s="244">
        <v>32629</v>
      </c>
      <c r="K894" s="214">
        <f t="shared" ca="1" si="16"/>
        <v>33</v>
      </c>
      <c r="L894" s="37" t="s">
        <v>24</v>
      </c>
      <c r="M894" s="223" t="s">
        <v>1346</v>
      </c>
      <c r="N894" s="216"/>
      <c r="O894" s="38"/>
    </row>
    <row r="895" spans="1:15">
      <c r="A895" s="7">
        <f>ROWS($A$3:A895)</f>
        <v>893</v>
      </c>
      <c r="B895" s="7">
        <f>ROWS($B$788:B895)</f>
        <v>108</v>
      </c>
      <c r="C895" s="37"/>
      <c r="D895" s="210"/>
      <c r="E895" s="35" t="s">
        <v>1272</v>
      </c>
      <c r="F895" s="233" t="s">
        <v>1273</v>
      </c>
      <c r="G895" s="37"/>
      <c r="H895" s="37" t="s">
        <v>7</v>
      </c>
      <c r="I895" s="34" t="s">
        <v>1274</v>
      </c>
      <c r="J895" s="244">
        <v>32300</v>
      </c>
      <c r="K895" s="214">
        <f t="shared" ca="1" si="16"/>
        <v>34</v>
      </c>
      <c r="L895" s="37" t="s">
        <v>24</v>
      </c>
      <c r="M895" s="215" t="s">
        <v>772</v>
      </c>
      <c r="N895" s="216"/>
      <c r="O895" s="38"/>
    </row>
    <row r="896" spans="1:15">
      <c r="A896" s="7">
        <f>ROWS($A$3:A896)</f>
        <v>894</v>
      </c>
      <c r="B896" s="7">
        <f>ROWS($B$788:B896)</f>
        <v>109</v>
      </c>
      <c r="C896" s="37"/>
      <c r="D896" s="210"/>
      <c r="E896" s="35" t="s">
        <v>1275</v>
      </c>
      <c r="F896" s="233" t="s">
        <v>1276</v>
      </c>
      <c r="G896" s="37"/>
      <c r="H896" s="37" t="s">
        <v>7</v>
      </c>
      <c r="I896" s="34" t="s">
        <v>50</v>
      </c>
      <c r="J896" s="244">
        <v>42778</v>
      </c>
      <c r="K896" s="214">
        <f t="shared" ca="1" si="16"/>
        <v>5</v>
      </c>
      <c r="L896" s="37" t="s">
        <v>51</v>
      </c>
      <c r="M896" s="218" t="s">
        <v>798</v>
      </c>
      <c r="N896" s="216"/>
      <c r="O896" s="38"/>
    </row>
    <row r="897" spans="1:15">
      <c r="A897" s="7">
        <f>ROWS($A$3:A897)</f>
        <v>895</v>
      </c>
      <c r="B897" s="7">
        <f>ROWS($B$788:B897)</f>
        <v>110</v>
      </c>
      <c r="C897" s="37">
        <v>30</v>
      </c>
      <c r="D897" s="227" t="s">
        <v>1277</v>
      </c>
      <c r="E897" s="228" t="s">
        <v>1278</v>
      </c>
      <c r="F897" s="237" t="s">
        <v>1279</v>
      </c>
      <c r="G897" s="37"/>
      <c r="H897" s="215" t="s">
        <v>7</v>
      </c>
      <c r="I897" s="241" t="s">
        <v>1280</v>
      </c>
      <c r="J897" s="240">
        <v>25194</v>
      </c>
      <c r="K897" s="214">
        <f t="shared" ca="1" si="16"/>
        <v>53</v>
      </c>
      <c r="L897" s="215" t="s">
        <v>98</v>
      </c>
      <c r="M897" s="243" t="s">
        <v>719</v>
      </c>
      <c r="N897" s="216"/>
      <c r="O897" s="38"/>
    </row>
    <row r="898" spans="1:15">
      <c r="A898" s="7">
        <f>ROWS($A$3:A898)</f>
        <v>896</v>
      </c>
      <c r="B898" s="7">
        <f>ROWS($B$788:B898)</f>
        <v>111</v>
      </c>
      <c r="C898" s="37"/>
      <c r="D898" s="238"/>
      <c r="E898" s="50" t="s">
        <v>1281</v>
      </c>
      <c r="F898" s="229" t="s">
        <v>1282</v>
      </c>
      <c r="G898" s="37"/>
      <c r="H898" s="215" t="s">
        <v>7</v>
      </c>
      <c r="I898" s="241" t="s">
        <v>1283</v>
      </c>
      <c r="J898" s="240">
        <v>38180</v>
      </c>
      <c r="K898" s="214">
        <f t="shared" ca="1" si="16"/>
        <v>18</v>
      </c>
      <c r="L898" s="215" t="s">
        <v>19</v>
      </c>
      <c r="M898" s="220" t="s">
        <v>751</v>
      </c>
      <c r="N898" s="216"/>
      <c r="O898" s="38"/>
    </row>
    <row r="899" spans="1:15">
      <c r="A899" s="7">
        <f>ROWS($A$3:A899)</f>
        <v>897</v>
      </c>
      <c r="B899" s="7">
        <f>ROWS($B$788:B899)</f>
        <v>112</v>
      </c>
      <c r="C899" s="37"/>
      <c r="D899" s="238"/>
      <c r="E899" s="50" t="s">
        <v>1284</v>
      </c>
      <c r="F899" s="229" t="s">
        <v>1285</v>
      </c>
      <c r="G899" s="215" t="s">
        <v>17</v>
      </c>
      <c r="H899" s="38"/>
      <c r="I899" s="241" t="s">
        <v>50</v>
      </c>
      <c r="J899" s="240">
        <v>40058</v>
      </c>
      <c r="K899" s="214">
        <f t="shared" ca="1" si="16"/>
        <v>13</v>
      </c>
      <c r="L899" s="215" t="s">
        <v>113</v>
      </c>
      <c r="M899" s="220" t="s">
        <v>751</v>
      </c>
      <c r="N899" s="216"/>
      <c r="O899" s="38"/>
    </row>
    <row r="900" spans="1:15">
      <c r="A900" s="7">
        <f>ROWS($A$3:A900)</f>
        <v>898</v>
      </c>
      <c r="B900" s="7">
        <f>ROWS($B$788:B900)</f>
        <v>113</v>
      </c>
      <c r="C900" s="218">
        <v>31</v>
      </c>
      <c r="D900" s="238" t="s">
        <v>1286</v>
      </c>
      <c r="E900" s="50" t="s">
        <v>1287</v>
      </c>
      <c r="F900" s="51" t="s">
        <v>1288</v>
      </c>
      <c r="G900" s="215" t="s">
        <v>17</v>
      </c>
      <c r="H900" s="38"/>
      <c r="I900" s="277" t="s">
        <v>50</v>
      </c>
      <c r="J900" s="240">
        <v>27840</v>
      </c>
      <c r="K900" s="214">
        <f t="shared" ca="1" si="16"/>
        <v>46</v>
      </c>
      <c r="L900" s="215" t="s">
        <v>19</v>
      </c>
      <c r="M900" s="222" t="s">
        <v>1517</v>
      </c>
      <c r="N900" s="216"/>
      <c r="O900" s="38"/>
    </row>
    <row r="901" spans="1:15">
      <c r="A901" s="7">
        <f>ROWS($A$3:A901)</f>
        <v>899</v>
      </c>
      <c r="B901" s="7">
        <f>ROWS($B$788:B901)</f>
        <v>114</v>
      </c>
      <c r="C901" s="218"/>
      <c r="D901" s="238"/>
      <c r="E901" s="50" t="s">
        <v>1289</v>
      </c>
      <c r="F901" s="229" t="s">
        <v>1290</v>
      </c>
      <c r="G901" s="37"/>
      <c r="H901" s="215" t="s">
        <v>7</v>
      </c>
      <c r="I901" s="277" t="s">
        <v>50</v>
      </c>
      <c r="J901" s="240">
        <v>29394</v>
      </c>
      <c r="K901" s="214">
        <f t="shared" ca="1" si="16"/>
        <v>42</v>
      </c>
      <c r="L901" s="215" t="s">
        <v>19</v>
      </c>
      <c r="M901" s="243" t="s">
        <v>719</v>
      </c>
      <c r="N901" s="216"/>
      <c r="O901" s="38"/>
    </row>
    <row r="902" spans="1:15">
      <c r="A902" s="7">
        <f>ROWS($A$3:A902)</f>
        <v>900</v>
      </c>
      <c r="B902" s="7">
        <f>ROWS($B$788:B902)</f>
        <v>115</v>
      </c>
      <c r="C902" s="218"/>
      <c r="D902" s="238"/>
      <c r="E902" s="50" t="s">
        <v>1291</v>
      </c>
      <c r="F902" s="229" t="s">
        <v>1292</v>
      </c>
      <c r="G902" s="37"/>
      <c r="H902" s="215" t="s">
        <v>7</v>
      </c>
      <c r="I902" s="277" t="s">
        <v>50</v>
      </c>
      <c r="J902" s="240">
        <v>37979</v>
      </c>
      <c r="K902" s="214">
        <f t="shared" ca="1" si="16"/>
        <v>18</v>
      </c>
      <c r="L902" s="215" t="s">
        <v>24</v>
      </c>
      <c r="M902" s="220" t="s">
        <v>751</v>
      </c>
      <c r="N902" s="216"/>
      <c r="O902" s="38"/>
    </row>
    <row r="903" spans="1:15">
      <c r="A903" s="7">
        <f>ROWS($A$3:A903)</f>
        <v>901</v>
      </c>
      <c r="B903" s="7">
        <f>ROWS($B$788:B903)</f>
        <v>116</v>
      </c>
      <c r="C903" s="218"/>
      <c r="D903" s="238"/>
      <c r="E903" s="50" t="s">
        <v>1293</v>
      </c>
      <c r="F903" s="229" t="s">
        <v>1294</v>
      </c>
      <c r="G903" s="37"/>
      <c r="H903" s="215" t="s">
        <v>7</v>
      </c>
      <c r="I903" s="277" t="s">
        <v>62</v>
      </c>
      <c r="J903" s="240">
        <v>38470</v>
      </c>
      <c r="K903" s="214">
        <f t="shared" ca="1" si="16"/>
        <v>17</v>
      </c>
      <c r="L903" s="215" t="s">
        <v>24</v>
      </c>
      <c r="M903" s="220" t="s">
        <v>751</v>
      </c>
      <c r="N903" s="216"/>
      <c r="O903" s="38"/>
    </row>
    <row r="904" spans="1:15">
      <c r="A904" s="7">
        <f>ROWS($A$3:A904)</f>
        <v>902</v>
      </c>
      <c r="B904" s="7">
        <f>ROWS($B$788:B904)</f>
        <v>117</v>
      </c>
      <c r="C904" s="218"/>
      <c r="D904" s="230"/>
      <c r="E904" s="231" t="s">
        <v>1295</v>
      </c>
      <c r="F904" s="232" t="s">
        <v>1296</v>
      </c>
      <c r="G904" s="37"/>
      <c r="H904" s="218" t="s">
        <v>7</v>
      </c>
      <c r="I904" s="278" t="s">
        <v>50</v>
      </c>
      <c r="J904" s="242">
        <v>39238</v>
      </c>
      <c r="K904" s="214">
        <f t="shared" ref="K904:K919" ca="1" si="17">ROUNDDOWN(YEARFRAC(J904,TODAY(),1),0)</f>
        <v>15</v>
      </c>
      <c r="L904" s="223" t="s">
        <v>24</v>
      </c>
      <c r="M904" s="220" t="s">
        <v>751</v>
      </c>
      <c r="N904" s="216"/>
      <c r="O904" s="38"/>
    </row>
    <row r="905" spans="1:15">
      <c r="A905" s="7">
        <f>ROWS($A$3:A905)</f>
        <v>903</v>
      </c>
      <c r="B905" s="7">
        <f>ROWS($B$788:B905)</f>
        <v>118</v>
      </c>
      <c r="C905" s="245"/>
      <c r="D905" s="246"/>
      <c r="E905" s="247" t="s">
        <v>1297</v>
      </c>
      <c r="F905" s="248" t="s">
        <v>1298</v>
      </c>
      <c r="G905" s="218" t="s">
        <v>17</v>
      </c>
      <c r="H905" s="38"/>
      <c r="I905" s="279" t="s">
        <v>50</v>
      </c>
      <c r="J905" s="280">
        <v>40511</v>
      </c>
      <c r="K905" s="214">
        <f t="shared" ca="1" si="17"/>
        <v>12</v>
      </c>
      <c r="L905" s="245" t="s">
        <v>38</v>
      </c>
      <c r="M905" s="220" t="s">
        <v>751</v>
      </c>
      <c r="N905" s="216"/>
      <c r="O905" s="38"/>
    </row>
    <row r="906" spans="1:15">
      <c r="A906" s="249">
        <f>ROWS($A$3:A906)</f>
        <v>904</v>
      </c>
      <c r="B906" s="249">
        <f>ROWS($B$788:B906)</f>
        <v>119</v>
      </c>
      <c r="C906" s="245"/>
      <c r="D906" s="246"/>
      <c r="E906" s="247" t="s">
        <v>1299</v>
      </c>
      <c r="F906" s="248" t="s">
        <v>1300</v>
      </c>
      <c r="G906" s="245" t="s">
        <v>17</v>
      </c>
      <c r="H906" s="250"/>
      <c r="I906" s="279" t="s">
        <v>50</v>
      </c>
      <c r="J906" s="280">
        <v>43160</v>
      </c>
      <c r="K906" s="214">
        <f t="shared" ca="1" si="17"/>
        <v>4</v>
      </c>
      <c r="L906" s="245" t="s">
        <v>51</v>
      </c>
      <c r="M906" s="221" t="s">
        <v>798</v>
      </c>
      <c r="N906" s="281"/>
      <c r="O906" s="250"/>
    </row>
    <row r="907" spans="1:15" s="54" customFormat="1">
      <c r="A907" s="7">
        <f>ROWS($A$3:A907)</f>
        <v>905</v>
      </c>
      <c r="B907" s="7">
        <f>ROWS($B$788:B907)</f>
        <v>120</v>
      </c>
      <c r="C907" s="37">
        <v>32</v>
      </c>
      <c r="D907" s="210" t="s">
        <v>2501</v>
      </c>
      <c r="E907" s="251" t="s">
        <v>2502</v>
      </c>
      <c r="F907" s="234" t="s">
        <v>2503</v>
      </c>
      <c r="G907" s="37"/>
      <c r="H907" s="37" t="s">
        <v>7</v>
      </c>
      <c r="I907" s="282" t="s">
        <v>50</v>
      </c>
      <c r="J907" s="244">
        <v>21804</v>
      </c>
      <c r="K907" s="214">
        <f t="shared" ca="1" si="17"/>
        <v>63</v>
      </c>
      <c r="L907" s="222" t="s">
        <v>24</v>
      </c>
      <c r="M907" s="222" t="s">
        <v>42</v>
      </c>
      <c r="N907" s="283"/>
      <c r="O907" s="37"/>
    </row>
    <row r="908" spans="1:15" s="56" customFormat="1">
      <c r="A908" s="160">
        <f>ROWS($A$3:A908)</f>
        <v>906</v>
      </c>
      <c r="B908" s="160">
        <f>ROWS($B$788:B908)</f>
        <v>121</v>
      </c>
      <c r="C908" s="223"/>
      <c r="D908" s="252"/>
      <c r="E908" s="253" t="s">
        <v>2504</v>
      </c>
      <c r="F908" s="254" t="s">
        <v>2505</v>
      </c>
      <c r="G908" s="223" t="s">
        <v>17</v>
      </c>
      <c r="H908" s="255"/>
      <c r="I908" s="255" t="s">
        <v>50</v>
      </c>
      <c r="J908" s="284">
        <v>37116</v>
      </c>
      <c r="K908" s="285">
        <f t="shared" ca="1" si="17"/>
        <v>21</v>
      </c>
      <c r="L908" s="223" t="s">
        <v>19</v>
      </c>
      <c r="M908" s="223" t="s">
        <v>74</v>
      </c>
      <c r="N908" s="223"/>
      <c r="O908" s="223"/>
    </row>
    <row r="909" spans="1:15" s="55" customFormat="1">
      <c r="A909" s="160">
        <f>ROWS($A$3:A909)</f>
        <v>907</v>
      </c>
      <c r="B909" s="160">
        <f>ROWS($B$788:B909)</f>
        <v>122</v>
      </c>
      <c r="C909" s="223">
        <v>33</v>
      </c>
      <c r="D909" s="252" t="s">
        <v>2506</v>
      </c>
      <c r="E909" s="256" t="s">
        <v>2507</v>
      </c>
      <c r="F909" s="257" t="s">
        <v>2508</v>
      </c>
      <c r="G909" s="223" t="s">
        <v>17</v>
      </c>
      <c r="H909" s="258"/>
      <c r="I909" s="286" t="s">
        <v>50</v>
      </c>
      <c r="J909" s="287">
        <v>30806</v>
      </c>
      <c r="K909" s="285">
        <f t="shared" ca="1" si="17"/>
        <v>38</v>
      </c>
      <c r="L909" s="288" t="s">
        <v>24</v>
      </c>
      <c r="M909" s="223" t="s">
        <v>42</v>
      </c>
      <c r="N909" s="259"/>
      <c r="O909" s="258"/>
    </row>
    <row r="910" spans="1:15" s="55" customFormat="1" ht="14.25" customHeight="1">
      <c r="A910" s="160">
        <f>ROWS($A$3:A910)</f>
        <v>908</v>
      </c>
      <c r="B910" s="160">
        <f>ROWS($B$788:B910)</f>
        <v>123</v>
      </c>
      <c r="C910" s="223"/>
      <c r="D910" s="252"/>
      <c r="E910" s="256" t="s">
        <v>2509</v>
      </c>
      <c r="F910" s="259" t="s">
        <v>2510</v>
      </c>
      <c r="G910" s="223"/>
      <c r="H910" s="223" t="s">
        <v>7</v>
      </c>
      <c r="I910" s="289" t="s">
        <v>2511</v>
      </c>
      <c r="J910" s="287">
        <v>32299</v>
      </c>
      <c r="K910" s="285">
        <f t="shared" ca="1" si="17"/>
        <v>34</v>
      </c>
      <c r="L910" s="288" t="s">
        <v>19</v>
      </c>
      <c r="M910" s="223" t="s">
        <v>42</v>
      </c>
      <c r="N910" s="259"/>
      <c r="O910" s="258"/>
    </row>
    <row r="911" spans="1:15" s="55" customFormat="1">
      <c r="A911" s="160">
        <f>ROWS($A$3:A911)</f>
        <v>909</v>
      </c>
      <c r="B911" s="160">
        <f>ROWS($B$788:B911)</f>
        <v>124</v>
      </c>
      <c r="C911" s="223"/>
      <c r="D911" s="252"/>
      <c r="E911" s="256" t="s">
        <v>2512</v>
      </c>
      <c r="F911" s="259" t="s">
        <v>2513</v>
      </c>
      <c r="G911" s="223" t="s">
        <v>17</v>
      </c>
      <c r="H911" s="258"/>
      <c r="I911" s="289" t="s">
        <v>2514</v>
      </c>
      <c r="J911" s="287">
        <v>40757</v>
      </c>
      <c r="K911" s="285">
        <f t="shared" ca="1" si="17"/>
        <v>11</v>
      </c>
      <c r="L911" s="288" t="s">
        <v>38</v>
      </c>
      <c r="M911" s="221" t="s">
        <v>751</v>
      </c>
      <c r="N911" s="259"/>
      <c r="O911" s="258"/>
    </row>
    <row r="912" spans="1:15" s="55" customFormat="1">
      <c r="A912" s="160">
        <f>ROWS($A$3:A912)</f>
        <v>910</v>
      </c>
      <c r="B912" s="160">
        <f>ROWS($B$788:B912)</f>
        <v>125</v>
      </c>
      <c r="C912" s="223"/>
      <c r="D912" s="252"/>
      <c r="E912" s="256" t="s">
        <v>2515</v>
      </c>
      <c r="F912" s="259" t="s">
        <v>2516</v>
      </c>
      <c r="G912" s="223"/>
      <c r="H912" s="223" t="s">
        <v>7</v>
      </c>
      <c r="I912" s="289" t="s">
        <v>50</v>
      </c>
      <c r="J912" s="287">
        <v>41808</v>
      </c>
      <c r="K912" s="285">
        <f t="shared" ca="1" si="17"/>
        <v>8</v>
      </c>
      <c r="L912" s="288" t="s">
        <v>38</v>
      </c>
      <c r="M912" s="221" t="s">
        <v>751</v>
      </c>
      <c r="N912" s="259"/>
      <c r="O912" s="258"/>
    </row>
    <row r="913" spans="1:15" s="55" customFormat="1">
      <c r="A913" s="160">
        <f>ROWS($A$3:A913)</f>
        <v>911</v>
      </c>
      <c r="B913" s="160">
        <f>ROWS($B$788:B913)</f>
        <v>126</v>
      </c>
      <c r="C913" s="223"/>
      <c r="D913" s="252"/>
      <c r="E913" s="256" t="s">
        <v>2517</v>
      </c>
      <c r="F913" s="259" t="s">
        <v>2518</v>
      </c>
      <c r="G913" s="223" t="s">
        <v>17</v>
      </c>
      <c r="H913" s="258"/>
      <c r="I913" s="289" t="s">
        <v>50</v>
      </c>
      <c r="J913" s="287">
        <v>42791</v>
      </c>
      <c r="K913" s="285">
        <f t="shared" ca="1" si="17"/>
        <v>5</v>
      </c>
      <c r="L913" s="288" t="s">
        <v>51</v>
      </c>
      <c r="M913" s="221" t="s">
        <v>798</v>
      </c>
      <c r="N913" s="259"/>
      <c r="O913" s="258"/>
    </row>
    <row r="914" spans="1:15" s="55" customFormat="1">
      <c r="A914" s="160">
        <f>ROWS($A$3:A914)</f>
        <v>912</v>
      </c>
      <c r="B914" s="160">
        <f>ROWS($B$788:B914)</f>
        <v>127</v>
      </c>
      <c r="C914" s="223">
        <v>34</v>
      </c>
      <c r="D914" s="252" t="s">
        <v>2547</v>
      </c>
      <c r="E914" s="256" t="s">
        <v>2548</v>
      </c>
      <c r="F914" s="259" t="s">
        <v>2549</v>
      </c>
      <c r="G914" s="223" t="s">
        <v>17</v>
      </c>
      <c r="H914" s="258"/>
      <c r="I914" s="289" t="s">
        <v>2550</v>
      </c>
      <c r="J914" s="287">
        <v>31444</v>
      </c>
      <c r="K914" s="285">
        <f t="shared" ca="1" si="17"/>
        <v>36</v>
      </c>
      <c r="L914" s="288" t="s">
        <v>24</v>
      </c>
      <c r="M914" s="221" t="s">
        <v>42</v>
      </c>
      <c r="N914" s="259"/>
      <c r="O914" s="258"/>
    </row>
    <row r="915" spans="1:15" s="55" customFormat="1">
      <c r="A915" s="160">
        <f>ROWS($A$3:A915)</f>
        <v>913</v>
      </c>
      <c r="B915" s="160">
        <f>ROWS($B$788:B915)</f>
        <v>128</v>
      </c>
      <c r="C915" s="223"/>
      <c r="D915" s="252"/>
      <c r="E915" s="256" t="s">
        <v>2551</v>
      </c>
      <c r="F915" s="259" t="s">
        <v>1519</v>
      </c>
      <c r="G915" s="223"/>
      <c r="H915" s="258" t="s">
        <v>7</v>
      </c>
      <c r="I915" s="289" t="s">
        <v>23</v>
      </c>
      <c r="J915" s="287">
        <v>31346</v>
      </c>
      <c r="K915" s="285">
        <f t="shared" ca="1" si="17"/>
        <v>37</v>
      </c>
      <c r="L915" s="288" t="s">
        <v>82</v>
      </c>
      <c r="M915" s="221" t="s">
        <v>42</v>
      </c>
      <c r="N915" s="259"/>
      <c r="O915" s="258"/>
    </row>
    <row r="916" spans="1:15" s="55" customFormat="1">
      <c r="A916" s="160">
        <f>ROWS($A$3:A916)</f>
        <v>914</v>
      </c>
      <c r="B916" s="160">
        <f>ROWS($B$788:B916)</f>
        <v>129</v>
      </c>
      <c r="C916" s="223"/>
      <c r="D916" s="252"/>
      <c r="E916" s="256" t="s">
        <v>2552</v>
      </c>
      <c r="F916" s="259" t="s">
        <v>2553</v>
      </c>
      <c r="G916" s="223"/>
      <c r="H916" s="258" t="s">
        <v>7</v>
      </c>
      <c r="I916" s="289" t="s">
        <v>1734</v>
      </c>
      <c r="J916" s="287">
        <v>39962</v>
      </c>
      <c r="K916" s="285">
        <f t="shared" ca="1" si="17"/>
        <v>13</v>
      </c>
      <c r="L916" s="288" t="s">
        <v>113</v>
      </c>
      <c r="M916" s="221" t="s">
        <v>751</v>
      </c>
      <c r="N916" s="259"/>
      <c r="O916" s="258"/>
    </row>
    <row r="917" spans="1:15" s="55" customFormat="1">
      <c r="A917" s="160">
        <f>ROWS($A$3:A917)</f>
        <v>915</v>
      </c>
      <c r="B917" s="160">
        <f>ROWS($B$788:B917)</f>
        <v>130</v>
      </c>
      <c r="C917" s="223"/>
      <c r="D917" s="252"/>
      <c r="E917" s="256" t="s">
        <v>2554</v>
      </c>
      <c r="F917" s="259" t="s">
        <v>2555</v>
      </c>
      <c r="G917" s="223"/>
      <c r="H917" s="258" t="s">
        <v>7</v>
      </c>
      <c r="I917" s="289" t="s">
        <v>1734</v>
      </c>
      <c r="J917" s="287">
        <v>40506</v>
      </c>
      <c r="K917" s="285">
        <f t="shared" ca="1" si="17"/>
        <v>12</v>
      </c>
      <c r="L917" s="288" t="s">
        <v>38</v>
      </c>
      <c r="M917" s="221" t="s">
        <v>751</v>
      </c>
      <c r="N917" s="259"/>
      <c r="O917" s="258"/>
    </row>
    <row r="918" spans="1:15" s="55" customFormat="1">
      <c r="A918" s="160">
        <f>ROWS($A$3:A918)</f>
        <v>916</v>
      </c>
      <c r="B918" s="160">
        <f>ROWS($B$788:B918)</f>
        <v>131</v>
      </c>
      <c r="C918" s="223"/>
      <c r="D918" s="252"/>
      <c r="E918" s="256" t="s">
        <v>2593</v>
      </c>
      <c r="F918" s="259" t="s">
        <v>2594</v>
      </c>
      <c r="G918" s="223"/>
      <c r="H918" s="258" t="s">
        <v>7</v>
      </c>
      <c r="I918" s="289" t="s">
        <v>1734</v>
      </c>
      <c r="J918" s="287">
        <v>42549</v>
      </c>
      <c r="K918" s="285">
        <f t="shared" ca="1" si="17"/>
        <v>6</v>
      </c>
      <c r="L918" s="288" t="s">
        <v>38</v>
      </c>
      <c r="M918" s="221" t="s">
        <v>751</v>
      </c>
      <c r="N918" s="259"/>
      <c r="O918" s="258"/>
    </row>
    <row r="919" spans="1:15" s="55" customFormat="1">
      <c r="A919" s="160">
        <f>ROWS($A$3:A919)</f>
        <v>917</v>
      </c>
      <c r="B919" s="160">
        <f>ROWS($B$788:B919)</f>
        <v>132</v>
      </c>
      <c r="C919" s="223"/>
      <c r="D919" s="252"/>
      <c r="E919" s="256" t="s">
        <v>2595</v>
      </c>
      <c r="F919" s="259" t="s">
        <v>2596</v>
      </c>
      <c r="G919" s="223"/>
      <c r="H919" s="258" t="s">
        <v>7</v>
      </c>
      <c r="I919" s="289" t="s">
        <v>1734</v>
      </c>
      <c r="J919" s="287">
        <v>42893</v>
      </c>
      <c r="K919" s="285">
        <f t="shared" ca="1" si="17"/>
        <v>5</v>
      </c>
      <c r="L919" s="288" t="s">
        <v>51</v>
      </c>
      <c r="M919" s="221" t="s">
        <v>798</v>
      </c>
      <c r="N919" s="259"/>
      <c r="O919" s="258"/>
    </row>
    <row r="920" spans="1:15" s="55" customFormat="1">
      <c r="C920" s="260"/>
      <c r="D920" s="261"/>
      <c r="E920" s="262"/>
      <c r="F920" s="263"/>
      <c r="G920" s="260"/>
      <c r="I920" s="290"/>
      <c r="J920" s="291"/>
      <c r="K920" s="290"/>
      <c r="L920" s="292"/>
      <c r="M920" s="260"/>
      <c r="N920" s="263"/>
    </row>
    <row r="921" spans="1:15" s="55" customFormat="1">
      <c r="C921" s="260"/>
      <c r="D921" s="261"/>
      <c r="E921" s="262"/>
      <c r="F921" s="263"/>
      <c r="G921" s="260"/>
      <c r="I921" s="290"/>
      <c r="J921" s="291"/>
      <c r="K921" s="290"/>
      <c r="L921" s="292"/>
      <c r="M921" s="260"/>
      <c r="N921" s="263"/>
    </row>
    <row r="922" spans="1:15" s="55" customFormat="1">
      <c r="C922" s="260"/>
      <c r="D922" s="261"/>
      <c r="E922" s="262"/>
      <c r="F922" s="263"/>
      <c r="G922" s="260"/>
      <c r="I922" s="290"/>
      <c r="J922" s="291"/>
      <c r="K922" s="290"/>
      <c r="L922" s="292"/>
      <c r="M922" s="260"/>
      <c r="N922" s="263"/>
    </row>
    <row r="923" spans="1:15" s="55" customFormat="1">
      <c r="C923" s="260"/>
      <c r="D923" s="261"/>
      <c r="E923" s="262"/>
      <c r="F923" s="263"/>
      <c r="G923" s="260"/>
      <c r="I923" s="290"/>
      <c r="J923" s="291"/>
      <c r="K923" s="290"/>
      <c r="L923" s="292"/>
      <c r="M923" s="260"/>
      <c r="N923" s="263"/>
    </row>
    <row r="924" spans="1:15" s="55" customFormat="1">
      <c r="C924" s="260"/>
      <c r="D924" s="261"/>
      <c r="E924" s="262"/>
      <c r="F924" s="263"/>
      <c r="G924" s="260"/>
      <c r="I924" s="290"/>
      <c r="J924" s="291"/>
      <c r="K924" s="290"/>
      <c r="L924" s="292"/>
      <c r="M924" s="260"/>
      <c r="N924" s="263"/>
    </row>
    <row r="925" spans="1:15" s="55" customFormat="1">
      <c r="C925" s="898"/>
      <c r="D925" s="898"/>
      <c r="E925" s="898"/>
      <c r="F925" s="263"/>
      <c r="G925" s="260"/>
      <c r="I925" s="290"/>
      <c r="J925" s="291"/>
      <c r="K925" s="290"/>
      <c r="L925" s="292"/>
      <c r="M925" s="260"/>
      <c r="N925" s="263"/>
    </row>
    <row r="926" spans="1:15" s="55" customFormat="1">
      <c r="C926" s="260"/>
      <c r="D926" s="263"/>
      <c r="E926" s="262"/>
      <c r="F926" s="263"/>
      <c r="G926" s="260"/>
      <c r="I926" s="290"/>
      <c r="J926" s="291"/>
      <c r="K926" s="290"/>
      <c r="L926" s="292"/>
      <c r="M926" s="260"/>
      <c r="N926" s="263"/>
    </row>
    <row r="927" spans="1:15" s="55" customFormat="1">
      <c r="C927" s="260"/>
      <c r="D927" s="261"/>
      <c r="E927" s="262"/>
      <c r="F927" s="900" t="s">
        <v>2597</v>
      </c>
      <c r="G927" s="901"/>
      <c r="I927" s="902" t="s">
        <v>2556</v>
      </c>
      <c r="J927" s="903"/>
      <c r="K927" s="904"/>
      <c r="L927" s="292"/>
      <c r="M927" s="260"/>
      <c r="N927" s="263"/>
    </row>
    <row r="928" spans="1:15" s="55" customFormat="1">
      <c r="C928" s="260"/>
      <c r="D928" s="261"/>
      <c r="E928" s="262"/>
      <c r="F928" s="264" t="s">
        <v>970</v>
      </c>
      <c r="G928" s="265">
        <f>COUNTIF(L3:L920,"BELUM SEKOLAH")</f>
        <v>79</v>
      </c>
      <c r="I928" s="905" t="s">
        <v>798</v>
      </c>
      <c r="J928" s="906"/>
      <c r="K928" s="293">
        <f>COUNTIF(M2:M920,"BELUM BEKERJA")</f>
        <v>95</v>
      </c>
      <c r="L928" s="292"/>
      <c r="M928" s="260"/>
      <c r="N928" s="263"/>
    </row>
    <row r="929" spans="2:14" s="55" customFormat="1" ht="16.5" customHeight="1">
      <c r="C929" s="260"/>
      <c r="D929" s="261"/>
      <c r="E929" s="262"/>
      <c r="F929" s="266" t="s">
        <v>38</v>
      </c>
      <c r="G929" s="265">
        <f>COUNTIF(L3:L920,"MASIH SD")</f>
        <v>110</v>
      </c>
      <c r="I929" s="905" t="s">
        <v>603</v>
      </c>
      <c r="J929" s="906"/>
      <c r="K929" s="293">
        <f>COUNTIF(M3:M913,"BIDUAN")</f>
        <v>1</v>
      </c>
      <c r="M929" s="260"/>
      <c r="N929" s="263"/>
    </row>
    <row r="930" spans="2:14" s="55" customFormat="1">
      <c r="C930" s="260"/>
      <c r="D930" s="261"/>
      <c r="E930" s="262"/>
      <c r="F930" s="264" t="s">
        <v>113</v>
      </c>
      <c r="G930" s="265">
        <f>COUNTIF(L3:L920,"SD")</f>
        <v>88</v>
      </c>
      <c r="I930" s="907" t="s">
        <v>1346</v>
      </c>
      <c r="J930" s="908"/>
      <c r="K930" s="293">
        <f>COUNTIF(M3:M920,"BURUH")</f>
        <v>2</v>
      </c>
      <c r="M930" s="260"/>
      <c r="N930" s="263"/>
    </row>
    <row r="931" spans="2:14" s="55" customFormat="1">
      <c r="C931" s="260"/>
      <c r="D931" s="261"/>
      <c r="E931" s="262"/>
      <c r="F931" s="264" t="s">
        <v>24</v>
      </c>
      <c r="G931" s="265">
        <f>COUNTIF(L3:L920,"SLTP")</f>
        <v>183</v>
      </c>
      <c r="I931" s="905" t="s">
        <v>2287</v>
      </c>
      <c r="J931" s="906"/>
      <c r="K931" s="293">
        <f>COUNTIF(M3:M920,"DOSEN")</f>
        <v>1</v>
      </c>
      <c r="M931" s="260"/>
      <c r="N931" s="263"/>
    </row>
    <row r="932" spans="2:14" s="55" customFormat="1">
      <c r="C932" s="260"/>
      <c r="D932" s="261"/>
      <c r="E932" s="262"/>
      <c r="F932" s="264" t="s">
        <v>19</v>
      </c>
      <c r="G932" s="265">
        <f>COUNTIF(L3:L920,"SLTA")</f>
        <v>362</v>
      </c>
      <c r="I932" s="905" t="s">
        <v>2525</v>
      </c>
      <c r="J932" s="906"/>
      <c r="K932" s="293">
        <f>COUNTIF(M3:M921,"GURU HONORER")</f>
        <v>4</v>
      </c>
      <c r="M932" s="260"/>
      <c r="N932" s="263"/>
    </row>
    <row r="933" spans="2:14" s="55" customFormat="1">
      <c r="C933" s="260"/>
      <c r="D933" s="261"/>
      <c r="E933" s="262"/>
      <c r="F933" s="264" t="s">
        <v>1011</v>
      </c>
      <c r="G933" s="265">
        <f>COUNTIF(L3:L913,"D1")</f>
        <v>1</v>
      </c>
      <c r="I933" s="905" t="s">
        <v>252</v>
      </c>
      <c r="J933" s="906"/>
      <c r="K933" s="293">
        <f>COUNTIF(M3:M922,"GURU PAUD")</f>
        <v>1</v>
      </c>
      <c r="M933" s="260"/>
      <c r="N933" s="263"/>
    </row>
    <row r="934" spans="2:14" s="55" customFormat="1">
      <c r="C934" s="260"/>
      <c r="D934" s="261"/>
      <c r="E934" s="262"/>
      <c r="F934" s="264" t="s">
        <v>82</v>
      </c>
      <c r="G934" s="265">
        <f>COUNTIF(L3:L920,"D3")</f>
        <v>26</v>
      </c>
      <c r="I934" s="907" t="s">
        <v>1425</v>
      </c>
      <c r="J934" s="908"/>
      <c r="K934" s="293">
        <f>COUNTIF(M3:M925,"KARYAWAN BUMN")</f>
        <v>1</v>
      </c>
      <c r="M934" s="260"/>
      <c r="N934" s="263"/>
    </row>
    <row r="935" spans="2:14" s="55" customFormat="1">
      <c r="C935" s="260"/>
      <c r="D935" s="261"/>
      <c r="E935" s="262"/>
      <c r="F935" s="264" t="s">
        <v>2286</v>
      </c>
      <c r="G935" s="265">
        <f>COUNTIF(L4:L913,"DIV")</f>
        <v>1</v>
      </c>
      <c r="I935" s="905" t="s">
        <v>1517</v>
      </c>
      <c r="J935" s="906"/>
      <c r="K935" s="293">
        <f>COUNTIF(M3:M926,"KARYAWAN HONORER")</f>
        <v>12</v>
      </c>
      <c r="M935" s="260"/>
      <c r="N935" s="263"/>
    </row>
    <row r="936" spans="2:14" s="55" customFormat="1">
      <c r="C936" s="260"/>
      <c r="D936" s="261"/>
      <c r="E936" s="262"/>
      <c r="F936" s="264" t="s">
        <v>1250</v>
      </c>
      <c r="G936" s="265">
        <f>COUNTIF(L4:L913,"DIP III")</f>
        <v>1</v>
      </c>
      <c r="I936" s="909" t="s">
        <v>314</v>
      </c>
      <c r="J936" s="910"/>
      <c r="K936" s="293">
        <f>COUNTIF(M3:M927,"KARYAWAN HOTEL")</f>
        <v>1</v>
      </c>
      <c r="M936" s="260"/>
      <c r="N936" s="263"/>
    </row>
    <row r="937" spans="2:14" s="55" customFormat="1">
      <c r="C937" s="260"/>
      <c r="D937" s="261"/>
      <c r="E937" s="262"/>
      <c r="F937" s="264" t="s">
        <v>98</v>
      </c>
      <c r="G937" s="265">
        <f>COUNTIF(L3:L913,"S1")</f>
        <v>60</v>
      </c>
      <c r="I937" s="907" t="s">
        <v>1574</v>
      </c>
      <c r="J937" s="908"/>
      <c r="K937" s="293">
        <f>COUNTIF(M3:M928,"KARYAWAN PABRIK")</f>
        <v>1</v>
      </c>
      <c r="M937" s="260"/>
      <c r="N937" s="263"/>
    </row>
    <row r="938" spans="2:14" s="55" customFormat="1">
      <c r="B938"/>
      <c r="C938" s="57"/>
      <c r="D938" s="58"/>
      <c r="E938" s="262"/>
      <c r="F938" s="266" t="s">
        <v>2335</v>
      </c>
      <c r="G938" s="265">
        <f>COUNTIF(L3:L913,"TIDAK ADA LULUSAN")</f>
        <v>6</v>
      </c>
      <c r="I938" s="909" t="s">
        <v>74</v>
      </c>
      <c r="J938" s="910"/>
      <c r="K938" s="293">
        <f>COUNTIF(M3:M929,"KARYAWAN SWASTA")</f>
        <v>66</v>
      </c>
      <c r="M938" s="260"/>
      <c r="N938" s="263"/>
    </row>
    <row r="939" spans="2:14" s="55" customFormat="1">
      <c r="B939"/>
      <c r="C939" s="57"/>
      <c r="D939" s="58"/>
      <c r="E939" s="262"/>
      <c r="F939" s="264" t="s">
        <v>2559</v>
      </c>
      <c r="G939" s="267">
        <f>SUM(G928:G938)</f>
        <v>917</v>
      </c>
      <c r="I939" s="905" t="s">
        <v>2527</v>
      </c>
      <c r="J939" s="906"/>
      <c r="K939" s="293">
        <f>COUNTIF(M12:M928,"KEPALA DESA")</f>
        <v>1</v>
      </c>
      <c r="M939" s="260"/>
      <c r="N939" s="263"/>
    </row>
    <row r="940" spans="2:14" s="55" customFormat="1">
      <c r="B940"/>
      <c r="C940" s="57"/>
      <c r="D940" s="58"/>
      <c r="E940" s="262"/>
      <c r="G940" s="260"/>
      <c r="I940" s="905" t="s">
        <v>2564</v>
      </c>
      <c r="J940" s="906"/>
      <c r="K940" s="293">
        <f>COUNTIF(M3:M929,"BURUH TUKANG")</f>
        <v>2</v>
      </c>
      <c r="M940" s="260"/>
      <c r="N940" s="263"/>
    </row>
    <row r="941" spans="2:14" s="55" customFormat="1">
      <c r="B941"/>
      <c r="C941" s="57"/>
      <c r="D941" s="58"/>
      <c r="E941" s="262"/>
      <c r="F941" s="263"/>
      <c r="G941" s="260"/>
      <c r="I941" s="905" t="s">
        <v>719</v>
      </c>
      <c r="J941" s="906"/>
      <c r="K941" s="293">
        <f>COUNTIF(M3:M930,"MENGURUS RUMAH TANGGA")</f>
        <v>38</v>
      </c>
      <c r="M941" s="260"/>
      <c r="N941" s="263"/>
    </row>
    <row r="942" spans="2:14">
      <c r="F942" s="899" t="s">
        <v>733</v>
      </c>
      <c r="G942" s="899"/>
      <c r="I942" s="905" t="s">
        <v>166</v>
      </c>
      <c r="J942" s="906"/>
      <c r="K942" s="293">
        <f>COUNTIF(M3:M931,"NELAYAN")</f>
        <v>5</v>
      </c>
    </row>
    <row r="943" spans="2:14">
      <c r="F943" s="268" t="s">
        <v>2557</v>
      </c>
      <c r="G943" s="269">
        <f>COUNTIF(G3:G920,"LK")</f>
        <v>457</v>
      </c>
      <c r="I943" s="905" t="s">
        <v>429</v>
      </c>
      <c r="J943" s="906"/>
      <c r="K943" s="293">
        <f>COUNTIF(M3:M932,"PEDAGANG")</f>
        <v>13</v>
      </c>
    </row>
    <row r="944" spans="2:14">
      <c r="F944" s="270" t="s">
        <v>2558</v>
      </c>
      <c r="G944" s="269">
        <f>COUNTIF(H3:H921,"PR")</f>
        <v>460</v>
      </c>
      <c r="I944" s="909" t="s">
        <v>751</v>
      </c>
      <c r="J944" s="910"/>
      <c r="K944" s="293">
        <f>COUNTIF(M3:M935,"PELAJAR/MAHASISWA")</f>
        <v>254</v>
      </c>
    </row>
    <row r="945" spans="5:12">
      <c r="F945" s="268" t="s">
        <v>2559</v>
      </c>
      <c r="G945" s="269">
        <f>SUM(G943:G944)</f>
        <v>917</v>
      </c>
      <c r="I945" s="905" t="s">
        <v>1109</v>
      </c>
      <c r="J945" s="906"/>
      <c r="K945" s="293">
        <f>COUNTIF(M3:M934,"PEMULUNG")</f>
        <v>1</v>
      </c>
    </row>
    <row r="946" spans="5:12">
      <c r="I946" s="905" t="s">
        <v>27</v>
      </c>
      <c r="J946" s="906"/>
      <c r="K946" s="293">
        <f>COUNTIF(M3:M935,"PENGANGGURAN")</f>
        <v>13</v>
      </c>
    </row>
    <row r="947" spans="5:12">
      <c r="I947" s="905" t="s">
        <v>1416</v>
      </c>
      <c r="J947" s="906"/>
      <c r="K947" s="293">
        <f>COUNTIF(M3:M936,"PENSIUNAN GURU")</f>
        <v>4</v>
      </c>
    </row>
    <row r="948" spans="5:12">
      <c r="E948" s="900" t="s">
        <v>2597</v>
      </c>
      <c r="F948" s="901"/>
      <c r="I948" s="905" t="s">
        <v>2291</v>
      </c>
      <c r="J948" s="906"/>
      <c r="K948" s="293">
        <f>COUNTIF(M3:M937,"PENSIUNAN PNS")</f>
        <v>1</v>
      </c>
    </row>
    <row r="949" spans="5:12">
      <c r="E949" s="274" t="s">
        <v>970</v>
      </c>
      <c r="F949" s="275">
        <v>43</v>
      </c>
      <c r="G949" s="276">
        <v>31</v>
      </c>
      <c r="I949" s="905" t="s">
        <v>1311</v>
      </c>
      <c r="J949" s="906"/>
      <c r="K949" s="293">
        <f>COUNTIF(M3:M920,"PENSIUNAN TNI")</f>
        <v>1</v>
      </c>
    </row>
    <row r="950" spans="5:12">
      <c r="E950" s="274" t="s">
        <v>38</v>
      </c>
      <c r="F950" s="275">
        <v>53</v>
      </c>
      <c r="G950" s="276">
        <v>57</v>
      </c>
      <c r="I950" s="905" t="s">
        <v>342</v>
      </c>
      <c r="J950" s="906"/>
      <c r="K950" s="293">
        <f>COUNTIF(M3:M939,"PERANGKAT DESA")</f>
        <v>10</v>
      </c>
    </row>
    <row r="951" spans="5:12">
      <c r="E951" s="274" t="s">
        <v>113</v>
      </c>
      <c r="F951" s="275">
        <v>41</v>
      </c>
      <c r="G951" s="276">
        <v>47</v>
      </c>
      <c r="I951" s="909" t="s">
        <v>772</v>
      </c>
      <c r="J951" s="910"/>
      <c r="K951" s="293">
        <f>COUNTIF(M3:M942,"PETANI/PEKEBUN")</f>
        <v>127</v>
      </c>
    </row>
    <row r="952" spans="5:12">
      <c r="E952" s="274" t="s">
        <v>24</v>
      </c>
      <c r="F952" s="275">
        <v>94</v>
      </c>
      <c r="G952" s="276">
        <v>89</v>
      </c>
      <c r="I952" s="905" t="s">
        <v>78</v>
      </c>
      <c r="J952" s="906"/>
      <c r="K952" s="293">
        <f>COUNTIF(M3:M941,"PNS")</f>
        <v>7</v>
      </c>
    </row>
    <row r="953" spans="5:12">
      <c r="E953" s="274" t="s">
        <v>19</v>
      </c>
      <c r="F953" s="275">
        <v>180</v>
      </c>
      <c r="G953" s="276">
        <v>178</v>
      </c>
      <c r="I953" s="905" t="s">
        <v>1314</v>
      </c>
      <c r="J953" s="906"/>
      <c r="K953" s="293">
        <f>COUNTIF(M3:M942,"PNS GURU")</f>
        <v>4</v>
      </c>
    </row>
    <row r="954" spans="5:12">
      <c r="E954" s="274" t="s">
        <v>1011</v>
      </c>
      <c r="F954" s="275" t="s">
        <v>52</v>
      </c>
      <c r="G954" s="276">
        <v>1</v>
      </c>
      <c r="I954" s="905" t="s">
        <v>2226</v>
      </c>
      <c r="J954" s="906"/>
      <c r="K954" s="293">
        <f>COUNTIF(M27:M943,"POLISI")</f>
        <v>1</v>
      </c>
    </row>
    <row r="955" spans="5:12">
      <c r="E955" s="274" t="s">
        <v>82</v>
      </c>
      <c r="F955" s="275">
        <v>11</v>
      </c>
      <c r="G955" s="276">
        <v>15</v>
      </c>
      <c r="I955" s="905" t="s">
        <v>472</v>
      </c>
      <c r="J955" s="906"/>
      <c r="K955" s="293">
        <f>COUNTIF(M28:M944,"TUKANG BANGUNAN")</f>
        <v>1</v>
      </c>
    </row>
    <row r="956" spans="5:12">
      <c r="E956" s="274" t="s">
        <v>2286</v>
      </c>
      <c r="F956" s="275" t="s">
        <v>52</v>
      </c>
      <c r="G956" s="276">
        <v>1</v>
      </c>
      <c r="I956" s="905" t="s">
        <v>42</v>
      </c>
      <c r="J956" s="906"/>
      <c r="K956" s="293">
        <f>COUNTIF(M3:M945,"WIRASWASTA")</f>
        <v>249</v>
      </c>
    </row>
    <row r="957" spans="5:12">
      <c r="E957" s="274" t="s">
        <v>1250</v>
      </c>
      <c r="F957" s="275">
        <v>1</v>
      </c>
      <c r="G957" s="276" t="s">
        <v>52</v>
      </c>
      <c r="I957" s="896" t="s">
        <v>2559</v>
      </c>
      <c r="J957" s="897"/>
      <c r="K957" s="294">
        <f>SUM(K928:K956)</f>
        <v>917</v>
      </c>
    </row>
    <row r="958" spans="5:12">
      <c r="E958" s="274" t="s">
        <v>98</v>
      </c>
      <c r="F958" s="275">
        <v>28</v>
      </c>
      <c r="G958" s="276">
        <v>32</v>
      </c>
    </row>
    <row r="959" spans="5:12">
      <c r="E959" s="274" t="s">
        <v>2335</v>
      </c>
      <c r="F959" s="275">
        <v>3</v>
      </c>
      <c r="G959" s="276">
        <v>3</v>
      </c>
    </row>
    <row r="960" spans="5:12">
      <c r="I960" s="919" t="s">
        <v>2556</v>
      </c>
      <c r="J960" s="911" t="s">
        <v>733</v>
      </c>
      <c r="K960" s="912"/>
      <c r="L960" s="913"/>
    </row>
    <row r="961" spans="9:12">
      <c r="I961" s="920"/>
      <c r="J961" s="911" t="s">
        <v>17</v>
      </c>
      <c r="K961" s="913"/>
      <c r="L961" s="297" t="s">
        <v>7</v>
      </c>
    </row>
    <row r="962" spans="9:12">
      <c r="I962" s="914" t="s">
        <v>798</v>
      </c>
      <c r="J962" s="915"/>
      <c r="K962" s="298">
        <v>51</v>
      </c>
      <c r="L962" s="276">
        <v>49</v>
      </c>
    </row>
    <row r="963" spans="9:12">
      <c r="I963" s="914" t="s">
        <v>603</v>
      </c>
      <c r="J963" s="916"/>
      <c r="K963" s="298">
        <v>1</v>
      </c>
      <c r="L963" s="276"/>
    </row>
    <row r="964" spans="9:12">
      <c r="I964" s="914" t="s">
        <v>1346</v>
      </c>
      <c r="J964" s="916"/>
      <c r="K964" s="298">
        <v>2</v>
      </c>
      <c r="L964" s="276"/>
    </row>
    <row r="965" spans="9:12">
      <c r="I965" s="914" t="s">
        <v>2287</v>
      </c>
      <c r="J965" s="916"/>
      <c r="K965" s="299"/>
      <c r="L965" s="276">
        <v>1</v>
      </c>
    </row>
    <row r="966" spans="9:12">
      <c r="I966" s="914" t="s">
        <v>2525</v>
      </c>
      <c r="J966" s="916"/>
      <c r="K966" s="298">
        <v>2</v>
      </c>
      <c r="L966" s="276">
        <v>2</v>
      </c>
    </row>
    <row r="967" spans="9:12">
      <c r="I967" s="914" t="s">
        <v>252</v>
      </c>
      <c r="J967" s="916"/>
      <c r="K967" s="299"/>
      <c r="L967" s="276">
        <v>1</v>
      </c>
    </row>
    <row r="968" spans="9:12">
      <c r="I968" s="914" t="s">
        <v>1425</v>
      </c>
      <c r="J968" s="916"/>
      <c r="K968" s="299"/>
      <c r="L968" s="276">
        <v>1</v>
      </c>
    </row>
    <row r="969" spans="9:12">
      <c r="I969" s="914" t="s">
        <v>1517</v>
      </c>
      <c r="J969" s="916"/>
      <c r="K969" s="298">
        <v>7</v>
      </c>
      <c r="L969" s="276">
        <v>5</v>
      </c>
    </row>
    <row r="970" spans="9:12">
      <c r="I970" s="914" t="s">
        <v>314</v>
      </c>
      <c r="J970" s="916"/>
      <c r="K970" s="298">
        <v>1</v>
      </c>
      <c r="L970" s="276"/>
    </row>
    <row r="971" spans="9:12">
      <c r="I971" s="914" t="s">
        <v>1574</v>
      </c>
      <c r="J971" s="916"/>
      <c r="K971" s="299"/>
      <c r="L971" s="276">
        <v>1</v>
      </c>
    </row>
    <row r="972" spans="9:12">
      <c r="I972" s="914" t="s">
        <v>74</v>
      </c>
      <c r="J972" s="916"/>
      <c r="K972" s="298">
        <v>39</v>
      </c>
      <c r="L972" s="276">
        <v>27</v>
      </c>
    </row>
    <row r="973" spans="9:12">
      <c r="I973" s="914" t="s">
        <v>2527</v>
      </c>
      <c r="J973" s="916"/>
      <c r="K973" s="299"/>
      <c r="L973" s="276">
        <v>1</v>
      </c>
    </row>
    <row r="974" spans="9:12">
      <c r="I974" s="914" t="s">
        <v>2598</v>
      </c>
      <c r="J974" s="916"/>
      <c r="K974" s="298">
        <v>2</v>
      </c>
      <c r="L974" s="276"/>
    </row>
    <row r="975" spans="9:12">
      <c r="I975" s="914" t="s">
        <v>719</v>
      </c>
      <c r="J975" s="916"/>
      <c r="K975" s="299"/>
      <c r="L975" s="276">
        <v>37</v>
      </c>
    </row>
    <row r="976" spans="9:12">
      <c r="I976" s="914" t="s">
        <v>166</v>
      </c>
      <c r="J976" s="916"/>
      <c r="K976" s="298">
        <v>5</v>
      </c>
      <c r="L976" s="276"/>
    </row>
    <row r="977" spans="9:12">
      <c r="I977" s="914" t="s">
        <v>429</v>
      </c>
      <c r="J977" s="916"/>
      <c r="K977" s="298">
        <v>5</v>
      </c>
      <c r="L977" s="276">
        <v>8</v>
      </c>
    </row>
    <row r="978" spans="9:12">
      <c r="I978" s="914" t="s">
        <v>751</v>
      </c>
      <c r="J978" s="916"/>
      <c r="K978" s="298">
        <v>115</v>
      </c>
      <c r="L978" s="276">
        <v>139</v>
      </c>
    </row>
    <row r="979" spans="9:12">
      <c r="I979" s="914" t="s">
        <v>1109</v>
      </c>
      <c r="J979" s="916"/>
      <c r="K979" s="298">
        <v>1</v>
      </c>
      <c r="L979" s="276"/>
    </row>
    <row r="980" spans="9:12">
      <c r="I980" s="914" t="s">
        <v>27</v>
      </c>
      <c r="J980" s="916"/>
      <c r="K980" s="298">
        <v>11</v>
      </c>
      <c r="L980" s="276">
        <v>2</v>
      </c>
    </row>
    <row r="981" spans="9:12">
      <c r="I981" s="914" t="s">
        <v>1416</v>
      </c>
      <c r="J981" s="916"/>
      <c r="K981" s="298">
        <v>1</v>
      </c>
      <c r="L981" s="276">
        <v>3</v>
      </c>
    </row>
    <row r="982" spans="9:12">
      <c r="I982" s="914" t="s">
        <v>2291</v>
      </c>
      <c r="J982" s="916"/>
      <c r="K982" s="299"/>
      <c r="L982" s="276">
        <v>1</v>
      </c>
    </row>
    <row r="983" spans="9:12">
      <c r="I983" s="914" t="s">
        <v>1311</v>
      </c>
      <c r="J983" s="916"/>
      <c r="K983" s="298">
        <v>1</v>
      </c>
      <c r="L983" s="276"/>
    </row>
    <row r="984" spans="9:12">
      <c r="I984" s="914" t="s">
        <v>342</v>
      </c>
      <c r="J984" s="916"/>
      <c r="K984" s="298">
        <v>8</v>
      </c>
      <c r="L984" s="276">
        <v>2</v>
      </c>
    </row>
    <row r="985" spans="9:12">
      <c r="I985" s="914" t="s">
        <v>772</v>
      </c>
      <c r="J985" s="916"/>
      <c r="K985" s="298">
        <v>53</v>
      </c>
      <c r="L985" s="276">
        <v>74</v>
      </c>
    </row>
    <row r="986" spans="9:12">
      <c r="I986" s="914" t="s">
        <v>78</v>
      </c>
      <c r="J986" s="916"/>
      <c r="K986" s="298">
        <v>3</v>
      </c>
      <c r="L986" s="276">
        <v>4</v>
      </c>
    </row>
    <row r="987" spans="9:12">
      <c r="I987" s="914" t="s">
        <v>1314</v>
      </c>
      <c r="J987" s="916"/>
      <c r="K987" s="298">
        <v>1</v>
      </c>
      <c r="L987" s="276">
        <v>3</v>
      </c>
    </row>
    <row r="988" spans="9:12">
      <c r="I988" s="914" t="s">
        <v>2226</v>
      </c>
      <c r="J988" s="916"/>
      <c r="K988" s="298">
        <v>1</v>
      </c>
      <c r="L988" s="276"/>
    </row>
    <row r="989" spans="9:12">
      <c r="I989" s="914" t="s">
        <v>472</v>
      </c>
      <c r="J989" s="916"/>
      <c r="K989" s="298">
        <v>1</v>
      </c>
      <c r="L989" s="276"/>
    </row>
    <row r="990" spans="9:12">
      <c r="I990" s="914" t="s">
        <v>42</v>
      </c>
      <c r="J990" s="916"/>
      <c r="K990" s="298">
        <v>143</v>
      </c>
      <c r="L990" s="276">
        <v>103</v>
      </c>
    </row>
    <row r="991" spans="9:12">
      <c r="I991" s="917" t="s">
        <v>2559</v>
      </c>
      <c r="J991" s="918"/>
      <c r="K991" s="300">
        <v>908</v>
      </c>
      <c r="L991" s="301"/>
    </row>
  </sheetData>
  <autoFilter ref="A1:O919"/>
  <mergeCells count="69">
    <mergeCell ref="I989:J989"/>
    <mergeCell ref="I990:J990"/>
    <mergeCell ref="I991:J991"/>
    <mergeCell ref="I960:I961"/>
    <mergeCell ref="I984:J984"/>
    <mergeCell ref="I985:J985"/>
    <mergeCell ref="I986:J986"/>
    <mergeCell ref="I987:J987"/>
    <mergeCell ref="I988:J988"/>
    <mergeCell ref="I979:J979"/>
    <mergeCell ref="I980:J980"/>
    <mergeCell ref="I981:J981"/>
    <mergeCell ref="I982:J982"/>
    <mergeCell ref="I983:J983"/>
    <mergeCell ref="I974:J974"/>
    <mergeCell ref="I975:J975"/>
    <mergeCell ref="I976:J976"/>
    <mergeCell ref="I977:J977"/>
    <mergeCell ref="I978:J978"/>
    <mergeCell ref="I969:J969"/>
    <mergeCell ref="I970:J970"/>
    <mergeCell ref="I971:J971"/>
    <mergeCell ref="I972:J972"/>
    <mergeCell ref="I973:J973"/>
    <mergeCell ref="I964:J964"/>
    <mergeCell ref="I965:J965"/>
    <mergeCell ref="I966:J966"/>
    <mergeCell ref="I967:J967"/>
    <mergeCell ref="I968:J968"/>
    <mergeCell ref="I957:J957"/>
    <mergeCell ref="J960:L960"/>
    <mergeCell ref="J961:K961"/>
    <mergeCell ref="I962:J962"/>
    <mergeCell ref="I963:J963"/>
    <mergeCell ref="I952:J952"/>
    <mergeCell ref="I953:J953"/>
    <mergeCell ref="I954:J954"/>
    <mergeCell ref="I955:J955"/>
    <mergeCell ref="I956:J956"/>
    <mergeCell ref="E948:F948"/>
    <mergeCell ref="I948:J948"/>
    <mergeCell ref="I949:J949"/>
    <mergeCell ref="I950:J950"/>
    <mergeCell ref="I951:J951"/>
    <mergeCell ref="I943:J943"/>
    <mergeCell ref="I944:J944"/>
    <mergeCell ref="I945:J945"/>
    <mergeCell ref="I946:J946"/>
    <mergeCell ref="I947:J947"/>
    <mergeCell ref="I939:J939"/>
    <mergeCell ref="I940:J940"/>
    <mergeCell ref="I941:J941"/>
    <mergeCell ref="F942:G942"/>
    <mergeCell ref="I942:J942"/>
    <mergeCell ref="I934:J934"/>
    <mergeCell ref="I935:J935"/>
    <mergeCell ref="I936:J936"/>
    <mergeCell ref="I937:J937"/>
    <mergeCell ref="I938:J938"/>
    <mergeCell ref="I929:J929"/>
    <mergeCell ref="I930:J930"/>
    <mergeCell ref="I931:J931"/>
    <mergeCell ref="I932:J932"/>
    <mergeCell ref="I933:J933"/>
    <mergeCell ref="C1:M1"/>
    <mergeCell ref="C925:E925"/>
    <mergeCell ref="F927:G927"/>
    <mergeCell ref="I927:K927"/>
    <mergeCell ref="I928:J928"/>
  </mergeCells>
  <dataValidations count="2">
    <dataValidation type="textLength" operator="equal" showInputMessage="1" showErrorMessage="1" sqref="E415">
      <formula1>16</formula1>
    </dataValidation>
    <dataValidation type="date" allowBlank="1" showInputMessage="1" showErrorMessage="1" sqref="J415">
      <formula1>STARTDATE</formula1>
      <formula2>ENDDATE</formula2>
    </dataValidation>
  </dataValidations>
  <pageMargins left="0.7" right="0.7" top="0.75" bottom="0.75" header="0.3" footer="0.3"/>
  <pageSetup orientation="portrait" horizontalDpi="360" verticalDpi="36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1"/>
  <sheetViews>
    <sheetView workbookViewId="0">
      <selection activeCell="A2" sqref="A2:XFD2"/>
    </sheetView>
  </sheetViews>
  <sheetFormatPr defaultColWidth="9" defaultRowHeight="15"/>
  <cols>
    <col min="1" max="2" width="4.85546875" customWidth="1"/>
    <col min="3" max="3" width="6" style="57" customWidth="1"/>
    <col min="4" max="4" width="21.42578125" style="58" customWidth="1"/>
    <col min="5" max="5" width="19.85546875" style="59" customWidth="1"/>
    <col min="6" max="6" width="34.5703125" style="60" customWidth="1"/>
    <col min="7" max="7" width="5.85546875" style="57" customWidth="1"/>
    <col min="8" max="8" width="6.85546875" customWidth="1"/>
    <col min="9" max="9" width="17.5703125" style="57" customWidth="1"/>
    <col min="10" max="10" width="20.28515625" style="61" customWidth="1"/>
    <col min="11" max="11" width="10.5703125" style="62" customWidth="1"/>
    <col min="12" max="12" width="19.5703125" customWidth="1"/>
    <col min="13" max="13" width="29.7109375" style="57" customWidth="1"/>
    <col min="14" max="14" width="19.7109375" style="60" customWidth="1"/>
    <col min="15" max="15" width="20.7109375" customWidth="1"/>
  </cols>
  <sheetData>
    <row r="1" spans="1:15" ht="18.75">
      <c r="C1" s="853" t="s">
        <v>2412</v>
      </c>
      <c r="D1" s="853"/>
      <c r="E1" s="853"/>
      <c r="F1" s="853"/>
      <c r="G1" s="853"/>
      <c r="H1" s="853"/>
      <c r="I1" s="853"/>
      <c r="J1" s="853"/>
      <c r="K1" s="853"/>
      <c r="L1" s="853"/>
      <c r="M1" s="853"/>
    </row>
    <row r="2" spans="1:15" s="53" customFormat="1" ht="45">
      <c r="A2" s="63" t="s">
        <v>1303</v>
      </c>
      <c r="B2" s="64" t="s">
        <v>2413</v>
      </c>
      <c r="C2" s="65" t="s">
        <v>1304</v>
      </c>
      <c r="D2" s="66" t="s">
        <v>3</v>
      </c>
      <c r="E2" s="67" t="s">
        <v>4</v>
      </c>
      <c r="F2" s="68" t="s">
        <v>5</v>
      </c>
      <c r="G2" s="851" t="s">
        <v>1305</v>
      </c>
      <c r="H2" s="851" t="s">
        <v>1306</v>
      </c>
      <c r="I2" s="68" t="s">
        <v>734</v>
      </c>
      <c r="J2" s="87" t="s">
        <v>9</v>
      </c>
      <c r="K2" s="67" t="s">
        <v>10</v>
      </c>
      <c r="L2" s="68" t="s">
        <v>11</v>
      </c>
      <c r="M2" s="68" t="s">
        <v>12</v>
      </c>
      <c r="N2" s="88" t="s">
        <v>1307</v>
      </c>
      <c r="O2" s="89" t="s">
        <v>13</v>
      </c>
    </row>
    <row r="3" spans="1:15">
      <c r="A3" s="7">
        <f>ROWS($A$3:A3)</f>
        <v>1</v>
      </c>
      <c r="B3" s="7">
        <f>ROWS($A$3:B3)</f>
        <v>1</v>
      </c>
      <c r="C3" s="14">
        <v>1</v>
      </c>
      <c r="D3" s="69" t="s">
        <v>1308</v>
      </c>
      <c r="E3" s="12" t="s">
        <v>1309</v>
      </c>
      <c r="F3" s="70" t="s">
        <v>1310</v>
      </c>
      <c r="G3" s="14" t="s">
        <v>17</v>
      </c>
      <c r="H3" s="71"/>
      <c r="I3" s="14" t="s">
        <v>91</v>
      </c>
      <c r="J3" s="90" t="str">
        <f>MID(E3,7,2)&amp;"/"&amp;MID(E3,9,2)&amp;"/"&amp;MID(E3,11,2)</f>
        <v>04/11/61</v>
      </c>
      <c r="K3" s="91">
        <f t="shared" ref="K3:K66" ca="1" si="0">ROUNDDOWN(YEARFRAC(J3,TODAY(),1),0)</f>
        <v>61</v>
      </c>
      <c r="L3" s="14" t="s">
        <v>19</v>
      </c>
      <c r="M3" s="92" t="s">
        <v>1311</v>
      </c>
      <c r="N3" s="42"/>
      <c r="O3" s="93" t="s">
        <v>78</v>
      </c>
    </row>
    <row r="4" spans="1:15">
      <c r="A4" s="7">
        <f>ROWS($A$3:A4)</f>
        <v>2</v>
      </c>
      <c r="B4" s="7">
        <f>ROWS($A$3:B4)</f>
        <v>2</v>
      </c>
      <c r="C4" s="72"/>
      <c r="D4" s="73"/>
      <c r="E4" s="9" t="s">
        <v>1312</v>
      </c>
      <c r="F4" s="10" t="s">
        <v>1313</v>
      </c>
      <c r="G4" s="11"/>
      <c r="H4" s="14" t="s">
        <v>7</v>
      </c>
      <c r="I4" s="14" t="s">
        <v>459</v>
      </c>
      <c r="J4" s="90" t="str">
        <f t="shared" ref="J4:J9" si="1">MID(E4,7,2)-40&amp;"/"&amp;MID(E4,9,2)&amp;"/"&amp;MID(E4,11,2)</f>
        <v>21/01/60</v>
      </c>
      <c r="K4" s="91">
        <f t="shared" ca="1" si="0"/>
        <v>62</v>
      </c>
      <c r="L4" s="72" t="s">
        <v>98</v>
      </c>
      <c r="M4" s="72" t="s">
        <v>1314</v>
      </c>
      <c r="N4" s="42"/>
      <c r="O4" s="93"/>
    </row>
    <row r="5" spans="1:15">
      <c r="A5" s="7">
        <f>ROWS($A$3:A5)</f>
        <v>3</v>
      </c>
      <c r="B5" s="7">
        <f>ROWS($A$3:B5)</f>
        <v>3</v>
      </c>
      <c r="C5" s="14">
        <v>2</v>
      </c>
      <c r="D5" s="74" t="s">
        <v>1315</v>
      </c>
      <c r="E5" s="12" t="s">
        <v>1316</v>
      </c>
      <c r="F5" s="70" t="s">
        <v>1317</v>
      </c>
      <c r="G5" s="11"/>
      <c r="H5" s="14" t="s">
        <v>7</v>
      </c>
      <c r="I5" s="14" t="s">
        <v>23</v>
      </c>
      <c r="J5" s="90" t="str">
        <f t="shared" si="1"/>
        <v>25/12/60</v>
      </c>
      <c r="K5" s="91">
        <f t="shared" ca="1" si="0"/>
        <v>61</v>
      </c>
      <c r="L5" s="14" t="s">
        <v>24</v>
      </c>
      <c r="M5" s="14" t="s">
        <v>772</v>
      </c>
      <c r="N5" s="42"/>
      <c r="O5" s="93" t="s">
        <v>1318</v>
      </c>
    </row>
    <row r="6" spans="1:15">
      <c r="A6" s="7">
        <f>ROWS($A$3:A6)</f>
        <v>4</v>
      </c>
      <c r="B6" s="7">
        <f>ROWS($A$3:B6)</f>
        <v>4</v>
      </c>
      <c r="C6" s="72">
        <v>3</v>
      </c>
      <c r="D6" s="73" t="s">
        <v>1319</v>
      </c>
      <c r="E6" s="9" t="s">
        <v>1320</v>
      </c>
      <c r="F6" s="75" t="s">
        <v>1321</v>
      </c>
      <c r="G6" s="72" t="s">
        <v>17</v>
      </c>
      <c r="H6" s="76"/>
      <c r="I6" s="72" t="s">
        <v>1322</v>
      </c>
      <c r="J6" s="90" t="str">
        <f t="shared" ref="J6:J11" si="2">MID(E6,7,2)&amp;"/"&amp;MID(E6,9,2)&amp;"/"&amp;MID(E6,11,2)</f>
        <v>19/02/90</v>
      </c>
      <c r="K6" s="91">
        <f t="shared" ca="1" si="0"/>
        <v>32</v>
      </c>
      <c r="L6" s="72" t="s">
        <v>82</v>
      </c>
      <c r="M6" s="72" t="s">
        <v>42</v>
      </c>
      <c r="N6" s="42" t="s">
        <v>1184</v>
      </c>
      <c r="O6" s="93"/>
    </row>
    <row r="7" spans="1:15">
      <c r="A7" s="7">
        <f>ROWS($A$3:A7)</f>
        <v>5</v>
      </c>
      <c r="B7" s="7">
        <f>ROWS($A$3:B7)</f>
        <v>5</v>
      </c>
      <c r="C7" s="14"/>
      <c r="D7" s="74"/>
      <c r="E7" s="12" t="s">
        <v>1323</v>
      </c>
      <c r="F7" s="15" t="s">
        <v>1324</v>
      </c>
      <c r="G7" s="11"/>
      <c r="H7" s="77" t="s">
        <v>7</v>
      </c>
      <c r="I7" s="77" t="s">
        <v>1325</v>
      </c>
      <c r="J7" s="90" t="str">
        <f t="shared" si="1"/>
        <v>29/01/86</v>
      </c>
      <c r="K7" s="91">
        <f t="shared" ca="1" si="0"/>
        <v>36</v>
      </c>
      <c r="L7" s="14" t="s">
        <v>98</v>
      </c>
      <c r="M7" s="92" t="s">
        <v>719</v>
      </c>
      <c r="N7" s="42"/>
      <c r="O7" s="93"/>
    </row>
    <row r="8" spans="1:15">
      <c r="A8" s="7">
        <f>ROWS($A$3:A8)</f>
        <v>6</v>
      </c>
      <c r="B8" s="7">
        <f>ROWS($A$3:B8)</f>
        <v>6</v>
      </c>
      <c r="C8" s="72"/>
      <c r="D8" s="73"/>
      <c r="E8" s="9" t="s">
        <v>1326</v>
      </c>
      <c r="F8" s="10" t="s">
        <v>1327</v>
      </c>
      <c r="G8" s="11"/>
      <c r="H8" s="14" t="s">
        <v>7</v>
      </c>
      <c r="I8" s="14" t="s">
        <v>23</v>
      </c>
      <c r="J8" s="90" t="str">
        <f t="shared" si="1"/>
        <v>28/11/14</v>
      </c>
      <c r="K8" s="91">
        <f t="shared" ca="1" si="0"/>
        <v>8</v>
      </c>
      <c r="L8" s="72" t="s">
        <v>38</v>
      </c>
      <c r="M8" s="72" t="s">
        <v>798</v>
      </c>
      <c r="N8" s="42"/>
      <c r="O8" s="93"/>
    </row>
    <row r="9" spans="1:15">
      <c r="A9" s="7">
        <f>ROWS($A$3:A9)</f>
        <v>7</v>
      </c>
      <c r="B9" s="7">
        <f>ROWS($A$3:B9)</f>
        <v>7</v>
      </c>
      <c r="C9" s="14"/>
      <c r="D9" s="74"/>
      <c r="E9" s="12" t="s">
        <v>1328</v>
      </c>
      <c r="F9" s="15" t="s">
        <v>1329</v>
      </c>
      <c r="G9" s="11"/>
      <c r="H9" s="14" t="s">
        <v>7</v>
      </c>
      <c r="I9" s="14" t="s">
        <v>81</v>
      </c>
      <c r="J9" s="90" t="str">
        <f t="shared" si="1"/>
        <v>14/08/17</v>
      </c>
      <c r="K9" s="91">
        <f t="shared" ca="1" si="0"/>
        <v>5</v>
      </c>
      <c r="L9" s="14" t="s">
        <v>82</v>
      </c>
      <c r="M9" s="14" t="s">
        <v>798</v>
      </c>
      <c r="N9" s="42"/>
      <c r="O9" s="93"/>
    </row>
    <row r="10" spans="1:15">
      <c r="A10" s="7">
        <f>ROWS($A$3:A10)</f>
        <v>8</v>
      </c>
      <c r="B10" s="7">
        <f>ROWS($A$3:B10)</f>
        <v>8</v>
      </c>
      <c r="C10" s="14"/>
      <c r="D10" s="74"/>
      <c r="E10" s="12" t="s">
        <v>2414</v>
      </c>
      <c r="F10" s="15" t="s">
        <v>1330</v>
      </c>
      <c r="G10" s="14" t="s">
        <v>17</v>
      </c>
      <c r="H10" s="17"/>
      <c r="I10" s="14" t="s">
        <v>1331</v>
      </c>
      <c r="J10" s="90" t="str">
        <f t="shared" si="2"/>
        <v>25/10/19</v>
      </c>
      <c r="K10" s="91">
        <f t="shared" ca="1" si="0"/>
        <v>3</v>
      </c>
      <c r="L10" s="94" t="s">
        <v>51</v>
      </c>
      <c r="M10" s="72" t="s">
        <v>798</v>
      </c>
      <c r="N10" s="42"/>
      <c r="O10" s="93"/>
    </row>
    <row r="11" spans="1:15">
      <c r="A11" s="7">
        <f>ROWS($A$3:A11)</f>
        <v>9</v>
      </c>
      <c r="B11" s="7">
        <f>ROWS($A$3:B11)</f>
        <v>9</v>
      </c>
      <c r="C11" s="72">
        <v>4</v>
      </c>
      <c r="D11" s="73" t="s">
        <v>1333</v>
      </c>
      <c r="E11" s="9" t="s">
        <v>1334</v>
      </c>
      <c r="F11" s="75" t="s">
        <v>1335</v>
      </c>
      <c r="G11" s="72" t="s">
        <v>17</v>
      </c>
      <c r="H11" s="76"/>
      <c r="I11" s="14" t="s">
        <v>23</v>
      </c>
      <c r="J11" s="90" t="str">
        <f t="shared" si="2"/>
        <v>15/02/70</v>
      </c>
      <c r="K11" s="91">
        <f t="shared" ca="1" si="0"/>
        <v>52</v>
      </c>
      <c r="L11" s="72" t="s">
        <v>19</v>
      </c>
      <c r="M11" s="14" t="s">
        <v>772</v>
      </c>
      <c r="N11" s="95" t="s">
        <v>1336</v>
      </c>
      <c r="O11" s="93"/>
    </row>
    <row r="12" spans="1:15">
      <c r="A12" s="7">
        <f>ROWS($A$3:A12)</f>
        <v>10</v>
      </c>
      <c r="B12" s="7">
        <f>ROWS($A$3:B12)</f>
        <v>10</v>
      </c>
      <c r="C12" s="14"/>
      <c r="D12" s="74"/>
      <c r="E12" s="12" t="s">
        <v>1337</v>
      </c>
      <c r="F12" s="15" t="s">
        <v>1338</v>
      </c>
      <c r="G12" s="11"/>
      <c r="H12" s="14" t="s">
        <v>7</v>
      </c>
      <c r="I12" s="96" t="s">
        <v>1339</v>
      </c>
      <c r="J12" s="90" t="str">
        <f t="shared" ref="J12:J16" si="3">MID(E12,7,2)-40&amp;"/"&amp;MID(E12,9,2)&amp;"/"&amp;MID(E12,11,2)</f>
        <v>29/11/74</v>
      </c>
      <c r="K12" s="91">
        <f t="shared" ca="1" si="0"/>
        <v>48</v>
      </c>
      <c r="L12" s="14" t="s">
        <v>19</v>
      </c>
      <c r="M12" s="14" t="s">
        <v>772</v>
      </c>
      <c r="N12" s="95"/>
      <c r="O12" s="93"/>
    </row>
    <row r="13" spans="1:15" s="54" customFormat="1">
      <c r="A13" s="7">
        <f>ROWS($A$3:A13)</f>
        <v>11</v>
      </c>
      <c r="B13" s="7">
        <f>ROWS($A$3:B13)</f>
        <v>11</v>
      </c>
      <c r="C13" s="72"/>
      <c r="D13" s="73"/>
      <c r="E13" s="9" t="s">
        <v>1340</v>
      </c>
      <c r="F13" s="10" t="s">
        <v>1341</v>
      </c>
      <c r="G13" s="78" t="s">
        <v>17</v>
      </c>
      <c r="H13" s="79"/>
      <c r="I13" s="78" t="s">
        <v>191</v>
      </c>
      <c r="J13" s="90" t="str">
        <f t="shared" ref="J13:J19" si="4">MID(E13,7,2)&amp;"/"&amp;MID(E13,9,2)&amp;"/"&amp;MID(E13,11,2)</f>
        <v>06/05/99</v>
      </c>
      <c r="K13" s="91">
        <f t="shared" ca="1" si="0"/>
        <v>23</v>
      </c>
      <c r="L13" s="72" t="s">
        <v>19</v>
      </c>
      <c r="M13" s="72" t="s">
        <v>74</v>
      </c>
      <c r="N13" s="95"/>
      <c r="O13" s="93"/>
    </row>
    <row r="14" spans="1:15">
      <c r="A14" s="7">
        <f>ROWS($A$3:A14)</f>
        <v>12</v>
      </c>
      <c r="B14" s="7">
        <f>ROWS($A$3:B14)</f>
        <v>12</v>
      </c>
      <c r="C14" s="14"/>
      <c r="D14" s="74"/>
      <c r="E14" s="12" t="s">
        <v>1342</v>
      </c>
      <c r="F14" s="15" t="s">
        <v>1343</v>
      </c>
      <c r="G14" s="11"/>
      <c r="H14" s="14" t="s">
        <v>7</v>
      </c>
      <c r="I14" s="14" t="s">
        <v>23</v>
      </c>
      <c r="J14" s="90" t="str">
        <f t="shared" si="3"/>
        <v>6/09/03</v>
      </c>
      <c r="K14" s="91">
        <f t="shared" ca="1" si="0"/>
        <v>19</v>
      </c>
      <c r="L14" s="14" t="s">
        <v>19</v>
      </c>
      <c r="M14" s="72" t="s">
        <v>751</v>
      </c>
      <c r="N14" s="95"/>
      <c r="O14" s="93"/>
    </row>
    <row r="15" spans="1:15" s="54" customFormat="1">
      <c r="A15" s="7">
        <f>ROWS($A$3:A15)</f>
        <v>13</v>
      </c>
      <c r="B15" s="7">
        <f>ROWS($A$3:B15)</f>
        <v>13</v>
      </c>
      <c r="C15" s="72"/>
      <c r="D15" s="73"/>
      <c r="E15" s="9" t="s">
        <v>1344</v>
      </c>
      <c r="F15" s="10" t="s">
        <v>1345</v>
      </c>
      <c r="G15" s="72" t="s">
        <v>17</v>
      </c>
      <c r="H15" s="80"/>
      <c r="I15" s="14" t="s">
        <v>23</v>
      </c>
      <c r="J15" s="90" t="str">
        <f t="shared" si="4"/>
        <v>13/10/04</v>
      </c>
      <c r="K15" s="91">
        <f t="shared" ca="1" si="0"/>
        <v>18</v>
      </c>
      <c r="L15" s="72" t="s">
        <v>113</v>
      </c>
      <c r="M15" s="72" t="s">
        <v>1346</v>
      </c>
      <c r="N15" s="95"/>
      <c r="O15" s="93"/>
    </row>
    <row r="16" spans="1:15">
      <c r="A16" s="7">
        <f>ROWS($A$3:A16)</f>
        <v>14</v>
      </c>
      <c r="B16" s="7">
        <f>ROWS($A$3:B16)</f>
        <v>14</v>
      </c>
      <c r="C16" s="14"/>
      <c r="D16" s="74"/>
      <c r="E16" s="12" t="s">
        <v>1347</v>
      </c>
      <c r="F16" s="15" t="s">
        <v>1348</v>
      </c>
      <c r="G16" s="11"/>
      <c r="H16" s="14" t="s">
        <v>7</v>
      </c>
      <c r="I16" s="14" t="s">
        <v>23</v>
      </c>
      <c r="J16" s="90" t="str">
        <f t="shared" si="3"/>
        <v>24/08/06</v>
      </c>
      <c r="K16" s="91">
        <f t="shared" ca="1" si="0"/>
        <v>16</v>
      </c>
      <c r="L16" s="14" t="s">
        <v>113</v>
      </c>
      <c r="M16" s="72" t="s">
        <v>751</v>
      </c>
      <c r="N16" s="95"/>
      <c r="O16" s="93"/>
    </row>
    <row r="17" spans="1:15" s="54" customFormat="1">
      <c r="A17" s="7">
        <f>ROWS($A$3:A17)</f>
        <v>15</v>
      </c>
      <c r="B17" s="7">
        <f>ROWS($A$3:B17)</f>
        <v>15</v>
      </c>
      <c r="C17" s="72"/>
      <c r="D17" s="73"/>
      <c r="E17" s="9" t="s">
        <v>1349</v>
      </c>
      <c r="F17" s="10" t="s">
        <v>1350</v>
      </c>
      <c r="G17" s="72" t="s">
        <v>17</v>
      </c>
      <c r="H17" s="80"/>
      <c r="I17" s="14" t="s">
        <v>23</v>
      </c>
      <c r="J17" s="90" t="str">
        <f t="shared" si="4"/>
        <v>10/12/09</v>
      </c>
      <c r="K17" s="91">
        <f t="shared" ca="1" si="0"/>
        <v>12</v>
      </c>
      <c r="L17" s="72" t="s">
        <v>38</v>
      </c>
      <c r="M17" s="72" t="s">
        <v>751</v>
      </c>
      <c r="N17" s="95"/>
      <c r="O17" s="93"/>
    </row>
    <row r="18" spans="1:15">
      <c r="A18" s="7">
        <f>ROWS($A$3:A18)</f>
        <v>16</v>
      </c>
      <c r="B18" s="7">
        <f>ROWS($A$3:B18)</f>
        <v>16</v>
      </c>
      <c r="C18" s="14"/>
      <c r="D18" s="74"/>
      <c r="E18" s="9" t="s">
        <v>1351</v>
      </c>
      <c r="F18" s="15" t="s">
        <v>1352</v>
      </c>
      <c r="G18" s="14" t="s">
        <v>17</v>
      </c>
      <c r="H18" s="17"/>
      <c r="I18" s="14" t="s">
        <v>23</v>
      </c>
      <c r="J18" s="90" t="str">
        <f t="shared" si="4"/>
        <v>16/12/13</v>
      </c>
      <c r="K18" s="91">
        <f t="shared" ca="1" si="0"/>
        <v>8</v>
      </c>
      <c r="L18" s="72" t="s">
        <v>38</v>
      </c>
      <c r="M18" s="72" t="s">
        <v>751</v>
      </c>
      <c r="N18" s="95"/>
      <c r="O18" s="93"/>
    </row>
    <row r="19" spans="1:15" s="54" customFormat="1">
      <c r="A19" s="7">
        <f>ROWS($A$3:A19)</f>
        <v>17</v>
      </c>
      <c r="B19" s="7">
        <f>ROWS($A$3:B19)</f>
        <v>17</v>
      </c>
      <c r="C19" s="72">
        <v>5</v>
      </c>
      <c r="D19" s="73" t="s">
        <v>1353</v>
      </c>
      <c r="E19" s="9" t="s">
        <v>1354</v>
      </c>
      <c r="F19" s="75" t="s">
        <v>1355</v>
      </c>
      <c r="G19" s="72" t="s">
        <v>17</v>
      </c>
      <c r="H19" s="76"/>
      <c r="I19" s="72" t="s">
        <v>23</v>
      </c>
      <c r="J19" s="90" t="str">
        <f t="shared" si="4"/>
        <v>27/04/72</v>
      </c>
      <c r="K19" s="91">
        <f t="shared" ca="1" si="0"/>
        <v>50</v>
      </c>
      <c r="L19" s="72" t="s">
        <v>19</v>
      </c>
      <c r="M19" s="14" t="s">
        <v>772</v>
      </c>
      <c r="N19" s="95" t="s">
        <v>1356</v>
      </c>
      <c r="O19" s="93"/>
    </row>
    <row r="20" spans="1:15">
      <c r="A20" s="7">
        <f>ROWS($A$3:A20)</f>
        <v>18</v>
      </c>
      <c r="B20" s="7">
        <f>ROWS($A$3:B20)</f>
        <v>18</v>
      </c>
      <c r="C20" s="14"/>
      <c r="D20" s="74"/>
      <c r="E20" s="12" t="s">
        <v>1357</v>
      </c>
      <c r="F20" s="15" t="s">
        <v>1358</v>
      </c>
      <c r="G20" s="11"/>
      <c r="H20" s="14" t="s">
        <v>7</v>
      </c>
      <c r="I20" s="14" t="s">
        <v>1359</v>
      </c>
      <c r="J20" s="90" t="str">
        <f t="shared" ref="J20:J25" si="5">MID(E20,7,2)-40&amp;"/"&amp;MID(E20,9,2)&amp;"/"&amp;MID(E20,11,2)</f>
        <v>6/06/74</v>
      </c>
      <c r="K20" s="91">
        <f t="shared" ca="1" si="0"/>
        <v>48</v>
      </c>
      <c r="L20" s="14" t="s">
        <v>19</v>
      </c>
      <c r="M20" s="14" t="s">
        <v>772</v>
      </c>
      <c r="N20" s="95"/>
      <c r="O20" s="93"/>
    </row>
    <row r="21" spans="1:15" s="54" customFormat="1">
      <c r="A21" s="7">
        <f>ROWS($A$3:A21)</f>
        <v>19</v>
      </c>
      <c r="B21" s="7">
        <f>ROWS($A$3:B21)</f>
        <v>19</v>
      </c>
      <c r="C21" s="72"/>
      <c r="D21" s="73"/>
      <c r="E21" s="9" t="s">
        <v>1360</v>
      </c>
      <c r="F21" s="10" t="s">
        <v>1361</v>
      </c>
      <c r="G21" s="72" t="s">
        <v>17</v>
      </c>
      <c r="H21" s="80"/>
      <c r="I21" s="72" t="s">
        <v>23</v>
      </c>
      <c r="J21" s="90" t="str">
        <f t="shared" ref="J21:J23" si="6">MID(E21,7,2)&amp;"/"&amp;MID(E21,9,2)&amp;"/"&amp;MID(E21,11,2)</f>
        <v>16/09/10</v>
      </c>
      <c r="K21" s="91">
        <f t="shared" ca="1" si="0"/>
        <v>12</v>
      </c>
      <c r="L21" s="72" t="s">
        <v>38</v>
      </c>
      <c r="M21" s="72" t="s">
        <v>751</v>
      </c>
      <c r="N21" s="95"/>
      <c r="O21" s="93"/>
    </row>
    <row r="22" spans="1:15">
      <c r="A22" s="7">
        <f>ROWS($A$3:A22)</f>
        <v>20</v>
      </c>
      <c r="B22" s="7">
        <f>ROWS($A$3:B22)</f>
        <v>20</v>
      </c>
      <c r="C22" s="14"/>
      <c r="D22" s="74"/>
      <c r="E22" s="12" t="s">
        <v>1362</v>
      </c>
      <c r="F22" s="15" t="s">
        <v>1363</v>
      </c>
      <c r="G22" s="14" t="s">
        <v>17</v>
      </c>
      <c r="H22" s="17"/>
      <c r="I22" s="14" t="s">
        <v>23</v>
      </c>
      <c r="J22" s="90" t="str">
        <f t="shared" si="6"/>
        <v>30/11/12</v>
      </c>
      <c r="K22" s="91">
        <f t="shared" ca="1" si="0"/>
        <v>10</v>
      </c>
      <c r="L22" s="72" t="s">
        <v>38</v>
      </c>
      <c r="M22" s="72" t="s">
        <v>751</v>
      </c>
      <c r="N22" s="95"/>
      <c r="O22" s="93"/>
    </row>
    <row r="23" spans="1:15" s="54" customFormat="1">
      <c r="A23" s="7">
        <f>ROWS($A$3:A23)</f>
        <v>21</v>
      </c>
      <c r="B23" s="7">
        <f>ROWS($A$3:B23)</f>
        <v>21</v>
      </c>
      <c r="C23" s="72">
        <v>6</v>
      </c>
      <c r="D23" s="73" t="s">
        <v>1364</v>
      </c>
      <c r="E23" s="9" t="s">
        <v>1365</v>
      </c>
      <c r="F23" s="81" t="s">
        <v>1366</v>
      </c>
      <c r="G23" s="72" t="s">
        <v>17</v>
      </c>
      <c r="H23" s="76"/>
      <c r="I23" s="97" t="s">
        <v>1367</v>
      </c>
      <c r="J23" s="90" t="str">
        <f t="shared" si="6"/>
        <v>15/06/86</v>
      </c>
      <c r="K23" s="91">
        <f t="shared" ca="1" si="0"/>
        <v>36</v>
      </c>
      <c r="L23" s="72" t="s">
        <v>98</v>
      </c>
      <c r="M23" s="94" t="s">
        <v>2525</v>
      </c>
      <c r="N23" s="95" t="s">
        <v>1184</v>
      </c>
      <c r="O23" s="93"/>
    </row>
    <row r="24" spans="1:15">
      <c r="A24" s="7">
        <f>ROWS($A$3:A24)</f>
        <v>22</v>
      </c>
      <c r="B24" s="7">
        <f>ROWS($A$3:B24)</f>
        <v>22</v>
      </c>
      <c r="C24" s="14"/>
      <c r="D24" s="74"/>
      <c r="E24" s="12" t="s">
        <v>1369</v>
      </c>
      <c r="F24" s="15" t="s">
        <v>1370</v>
      </c>
      <c r="G24" s="11"/>
      <c r="H24" s="14" t="s">
        <v>7</v>
      </c>
      <c r="I24" s="14" t="s">
        <v>50</v>
      </c>
      <c r="J24" s="90" t="str">
        <f t="shared" si="5"/>
        <v>1/11/89</v>
      </c>
      <c r="K24" s="91">
        <f t="shared" ca="1" si="0"/>
        <v>33</v>
      </c>
      <c r="L24" s="14" t="s">
        <v>98</v>
      </c>
      <c r="M24" s="94" t="s">
        <v>2525</v>
      </c>
      <c r="N24" s="95"/>
      <c r="O24" s="93"/>
    </row>
    <row r="25" spans="1:15" s="54" customFormat="1">
      <c r="A25" s="7">
        <f>ROWS($A$3:A25)</f>
        <v>23</v>
      </c>
      <c r="B25" s="7">
        <f>ROWS($A$3:B25)</f>
        <v>23</v>
      </c>
      <c r="C25" s="72"/>
      <c r="D25" s="73"/>
      <c r="E25" s="9" t="s">
        <v>1371</v>
      </c>
      <c r="F25" s="10" t="s">
        <v>1372</v>
      </c>
      <c r="G25" s="11"/>
      <c r="H25" s="14" t="s">
        <v>7</v>
      </c>
      <c r="I25" s="72" t="s">
        <v>50</v>
      </c>
      <c r="J25" s="90" t="str">
        <f t="shared" si="5"/>
        <v>18/11/14</v>
      </c>
      <c r="K25" s="91">
        <f t="shared" ca="1" si="0"/>
        <v>8</v>
      </c>
      <c r="L25" s="72" t="s">
        <v>38</v>
      </c>
      <c r="M25" s="72" t="s">
        <v>751</v>
      </c>
      <c r="N25" s="95"/>
      <c r="O25" s="93"/>
    </row>
    <row r="26" spans="1:15">
      <c r="A26" s="7">
        <f>ROWS($A$3:A26)</f>
        <v>24</v>
      </c>
      <c r="B26" s="7">
        <f>ROWS($A$3:B26)</f>
        <v>24</v>
      </c>
      <c r="C26" s="14">
        <v>7</v>
      </c>
      <c r="D26" s="74" t="s">
        <v>1373</v>
      </c>
      <c r="E26" s="12" t="s">
        <v>1374</v>
      </c>
      <c r="F26" s="70" t="s">
        <v>1375</v>
      </c>
      <c r="G26" s="14" t="s">
        <v>17</v>
      </c>
      <c r="H26" s="17"/>
      <c r="I26" s="14" t="s">
        <v>1376</v>
      </c>
      <c r="J26" s="90" t="str">
        <f t="shared" ref="J26:J32" si="7">MID(E26,7,2)&amp;"/"&amp;MID(E26,9,2)&amp;"/"&amp;MID(E26,11,2)</f>
        <v>20/02/85</v>
      </c>
      <c r="K26" s="91">
        <f t="shared" ca="1" si="0"/>
        <v>37</v>
      </c>
      <c r="L26" s="14" t="s">
        <v>98</v>
      </c>
      <c r="M26" s="94" t="s">
        <v>2525</v>
      </c>
      <c r="N26" s="95" t="s">
        <v>1184</v>
      </c>
      <c r="O26" s="93"/>
    </row>
    <row r="27" spans="1:15" s="54" customFormat="1">
      <c r="A27" s="7">
        <f>ROWS($A$3:A27)</f>
        <v>25</v>
      </c>
      <c r="B27" s="7">
        <f>ROWS($A$3:B27)</f>
        <v>25</v>
      </c>
      <c r="C27" s="72"/>
      <c r="D27" s="73"/>
      <c r="E27" s="9" t="s">
        <v>1377</v>
      </c>
      <c r="F27" s="10" t="s">
        <v>1378</v>
      </c>
      <c r="G27" s="11"/>
      <c r="H27" s="14" t="s">
        <v>7</v>
      </c>
      <c r="I27" s="72" t="s">
        <v>1379</v>
      </c>
      <c r="J27" s="90" t="str">
        <f t="shared" ref="J27:J30" si="8">MID(E27,7,2)-40&amp;"/"&amp;MID(E27,9,2)&amp;"/"&amp;MID(E27,11,2)</f>
        <v>17/12/90</v>
      </c>
      <c r="K27" s="91">
        <f t="shared" ca="1" si="0"/>
        <v>31</v>
      </c>
      <c r="L27" s="72" t="s">
        <v>98</v>
      </c>
      <c r="M27" s="94" t="s">
        <v>2525</v>
      </c>
      <c r="N27" s="95"/>
      <c r="O27" s="93"/>
    </row>
    <row r="28" spans="1:15" s="54" customFormat="1">
      <c r="A28" s="7">
        <f>ROWS($A$3:A28)</f>
        <v>26</v>
      </c>
      <c r="B28" s="7">
        <f>ROWS($A$3:B28)</f>
        <v>26</v>
      </c>
      <c r="C28" s="72"/>
      <c r="D28" s="73"/>
      <c r="E28" s="9" t="s">
        <v>2415</v>
      </c>
      <c r="F28" s="10" t="s">
        <v>2416</v>
      </c>
      <c r="G28" s="11" t="s">
        <v>17</v>
      </c>
      <c r="H28" s="82"/>
      <c r="I28" s="72" t="s">
        <v>2417</v>
      </c>
      <c r="J28" s="90" t="str">
        <f t="shared" si="7"/>
        <v>08/07/17</v>
      </c>
      <c r="K28" s="91">
        <f t="shared" ca="1" si="0"/>
        <v>5</v>
      </c>
      <c r="L28" s="94" t="s">
        <v>51</v>
      </c>
      <c r="M28" s="94" t="s">
        <v>798</v>
      </c>
      <c r="N28" s="95"/>
      <c r="O28" s="93"/>
    </row>
    <row r="29" spans="1:15" s="54" customFormat="1">
      <c r="A29" s="7">
        <f>ROWS($A$3:A29)</f>
        <v>27</v>
      </c>
      <c r="B29" s="7">
        <f>ROWS($A$3:B29)</f>
        <v>27</v>
      </c>
      <c r="C29" s="14">
        <v>8</v>
      </c>
      <c r="D29" s="74" t="s">
        <v>1380</v>
      </c>
      <c r="E29" s="12" t="s">
        <v>1381</v>
      </c>
      <c r="F29" s="70" t="s">
        <v>1382</v>
      </c>
      <c r="G29" s="11"/>
      <c r="H29" s="14" t="s">
        <v>7</v>
      </c>
      <c r="I29" s="14" t="s">
        <v>492</v>
      </c>
      <c r="J29" s="90" t="str">
        <f t="shared" si="8"/>
        <v>27/02/62</v>
      </c>
      <c r="K29" s="91">
        <f t="shared" ca="1" si="0"/>
        <v>60</v>
      </c>
      <c r="L29" s="14" t="s">
        <v>98</v>
      </c>
      <c r="M29" s="72" t="s">
        <v>1314</v>
      </c>
      <c r="N29" s="95"/>
      <c r="O29" s="93" t="s">
        <v>78</v>
      </c>
    </row>
    <row r="30" spans="1:15">
      <c r="A30" s="7">
        <f>ROWS($A$3:A30)</f>
        <v>28</v>
      </c>
      <c r="B30" s="7">
        <f>ROWS($A$3:B30)</f>
        <v>28</v>
      </c>
      <c r="C30" s="72"/>
      <c r="D30" s="73"/>
      <c r="E30" s="9" t="s">
        <v>1383</v>
      </c>
      <c r="F30" s="10" t="s">
        <v>1384</v>
      </c>
      <c r="G30" s="72"/>
      <c r="H30" s="72" t="s">
        <v>7</v>
      </c>
      <c r="I30" s="72" t="s">
        <v>23</v>
      </c>
      <c r="J30" s="90" t="str">
        <f t="shared" si="8"/>
        <v>26/01/92</v>
      </c>
      <c r="K30" s="91">
        <f t="shared" ca="1" si="0"/>
        <v>30</v>
      </c>
      <c r="L30" s="72" t="s">
        <v>98</v>
      </c>
      <c r="M30" s="72" t="s">
        <v>74</v>
      </c>
      <c r="N30" s="95"/>
      <c r="O30" s="93"/>
    </row>
    <row r="31" spans="1:15">
      <c r="A31" s="7">
        <f>ROWS($A$3:A31)</f>
        <v>29</v>
      </c>
      <c r="B31" s="7">
        <f>ROWS($A$3:B31)</f>
        <v>29</v>
      </c>
      <c r="C31" s="72"/>
      <c r="D31" s="73"/>
      <c r="E31" s="9" t="s">
        <v>1385</v>
      </c>
      <c r="F31" s="10" t="s">
        <v>1386</v>
      </c>
      <c r="G31" s="72" t="s">
        <v>17</v>
      </c>
      <c r="H31" s="83"/>
      <c r="I31" s="72" t="s">
        <v>50</v>
      </c>
      <c r="J31" s="90" t="str">
        <f t="shared" si="7"/>
        <v>20/03/95</v>
      </c>
      <c r="K31" s="91">
        <f t="shared" ca="1" si="0"/>
        <v>27</v>
      </c>
      <c r="L31" s="72" t="s">
        <v>98</v>
      </c>
      <c r="M31" s="72" t="s">
        <v>42</v>
      </c>
      <c r="N31" s="95"/>
      <c r="O31" s="93"/>
    </row>
    <row r="32" spans="1:15">
      <c r="A32" s="7">
        <f>ROWS($A$3:A32)</f>
        <v>30</v>
      </c>
      <c r="B32" s="7">
        <f>ROWS($A$3:B32)</f>
        <v>30</v>
      </c>
      <c r="C32" s="14">
        <v>9</v>
      </c>
      <c r="D32" s="74" t="s">
        <v>1387</v>
      </c>
      <c r="E32" s="12" t="s">
        <v>1388</v>
      </c>
      <c r="F32" s="70" t="s">
        <v>1389</v>
      </c>
      <c r="G32" s="14" t="s">
        <v>17</v>
      </c>
      <c r="H32" s="82"/>
      <c r="I32" s="14" t="s">
        <v>1390</v>
      </c>
      <c r="J32" s="90" t="str">
        <f t="shared" si="7"/>
        <v>25/09/68</v>
      </c>
      <c r="K32" s="91">
        <f t="shared" ca="1" si="0"/>
        <v>54</v>
      </c>
      <c r="L32" s="14" t="s">
        <v>98</v>
      </c>
      <c r="M32" s="72" t="s">
        <v>1314</v>
      </c>
      <c r="N32" s="95"/>
      <c r="O32" s="93" t="s">
        <v>78</v>
      </c>
    </row>
    <row r="33" spans="1:15">
      <c r="A33" s="7">
        <f>ROWS($A$3:A33)</f>
        <v>31</v>
      </c>
      <c r="B33" s="7">
        <f>ROWS($A$3:B33)</f>
        <v>31</v>
      </c>
      <c r="C33" s="72"/>
      <c r="D33" s="73"/>
      <c r="E33" s="9" t="s">
        <v>1391</v>
      </c>
      <c r="F33" s="10" t="s">
        <v>1392</v>
      </c>
      <c r="G33" s="72"/>
      <c r="H33" s="14" t="s">
        <v>7</v>
      </c>
      <c r="I33" s="72" t="s">
        <v>23</v>
      </c>
      <c r="J33" s="90" t="str">
        <f t="shared" ref="J33:J37" si="9">MID(E33,7,2)-40&amp;"/"&amp;MID(E33,9,2)&amp;"/"&amp;MID(E33,11,2)</f>
        <v>7/07/65</v>
      </c>
      <c r="K33" s="91">
        <f t="shared" ca="1" si="0"/>
        <v>57</v>
      </c>
      <c r="L33" s="72" t="s">
        <v>98</v>
      </c>
      <c r="M33" s="72" t="s">
        <v>1314</v>
      </c>
      <c r="N33" s="95"/>
      <c r="O33" s="93"/>
    </row>
    <row r="34" spans="1:15">
      <c r="A34" s="7">
        <f>ROWS($A$3:A34)</f>
        <v>32</v>
      </c>
      <c r="B34" s="7">
        <f>ROWS($A$3:B34)</f>
        <v>32</v>
      </c>
      <c r="C34" s="14"/>
      <c r="D34" s="74"/>
      <c r="E34" s="12" t="s">
        <v>1393</v>
      </c>
      <c r="F34" s="15" t="s">
        <v>1394</v>
      </c>
      <c r="G34" s="14" t="s">
        <v>17</v>
      </c>
      <c r="H34" s="82"/>
      <c r="I34" s="14" t="s">
        <v>50</v>
      </c>
      <c r="J34" s="90" t="str">
        <f t="shared" ref="J34:J38" si="10">MID(E34,7,2)&amp;"/"&amp;MID(E34,9,2)&amp;"/"&amp;MID(E34,11,2)</f>
        <v>19/07/97</v>
      </c>
      <c r="K34" s="91">
        <f t="shared" ca="1" si="0"/>
        <v>25</v>
      </c>
      <c r="L34" s="14" t="s">
        <v>98</v>
      </c>
      <c r="M34" s="72" t="s">
        <v>74</v>
      </c>
      <c r="N34" s="95"/>
      <c r="O34" s="93"/>
    </row>
    <row r="35" spans="1:15">
      <c r="A35" s="7">
        <f>ROWS($A$3:A35)</f>
        <v>33</v>
      </c>
      <c r="B35" s="7">
        <f>ROWS($A$3:B35)</f>
        <v>33</v>
      </c>
      <c r="C35" s="72"/>
      <c r="D35" s="73"/>
      <c r="E35" s="9" t="s">
        <v>1395</v>
      </c>
      <c r="F35" s="10" t="s">
        <v>1396</v>
      </c>
      <c r="G35" s="72" t="s">
        <v>17</v>
      </c>
      <c r="H35" s="82"/>
      <c r="I35" s="72" t="s">
        <v>50</v>
      </c>
      <c r="J35" s="90" t="str">
        <f t="shared" si="10"/>
        <v>02/07/99</v>
      </c>
      <c r="K35" s="91">
        <f t="shared" ca="1" si="0"/>
        <v>23</v>
      </c>
      <c r="L35" s="72" t="s">
        <v>98</v>
      </c>
      <c r="M35" s="72" t="s">
        <v>751</v>
      </c>
      <c r="N35" s="95"/>
      <c r="O35" s="93"/>
    </row>
    <row r="36" spans="1:15">
      <c r="A36" s="7">
        <f>ROWS($A$3:A36)</f>
        <v>34</v>
      </c>
      <c r="B36" s="7">
        <f>ROWS($A$3:B36)</f>
        <v>34</v>
      </c>
      <c r="C36" s="14"/>
      <c r="D36" s="74"/>
      <c r="E36" s="12" t="s">
        <v>1397</v>
      </c>
      <c r="F36" s="15" t="s">
        <v>1398</v>
      </c>
      <c r="G36" s="14"/>
      <c r="H36" s="14" t="s">
        <v>7</v>
      </c>
      <c r="I36" s="14" t="s">
        <v>50</v>
      </c>
      <c r="J36" s="90" t="str">
        <f t="shared" si="9"/>
        <v>25/08/01</v>
      </c>
      <c r="K36" s="91">
        <f t="shared" ca="1" si="0"/>
        <v>21</v>
      </c>
      <c r="L36" s="14" t="s">
        <v>98</v>
      </c>
      <c r="M36" s="72" t="s">
        <v>751</v>
      </c>
      <c r="N36" s="95"/>
      <c r="O36" s="93"/>
    </row>
    <row r="37" spans="1:15">
      <c r="A37" s="7">
        <f>ROWS($A$3:A37)</f>
        <v>35</v>
      </c>
      <c r="B37" s="7">
        <f>ROWS($A$3:B37)</f>
        <v>35</v>
      </c>
      <c r="C37" s="14"/>
      <c r="D37" s="74"/>
      <c r="E37" s="12" t="s">
        <v>1399</v>
      </c>
      <c r="F37" s="15" t="s">
        <v>1400</v>
      </c>
      <c r="G37" s="14"/>
      <c r="H37" s="14" t="s">
        <v>7</v>
      </c>
      <c r="I37" s="14" t="s">
        <v>1401</v>
      </c>
      <c r="J37" s="90" t="str">
        <f t="shared" si="9"/>
        <v>13/08/13</v>
      </c>
      <c r="K37" s="91">
        <f t="shared" ca="1" si="0"/>
        <v>9</v>
      </c>
      <c r="L37" s="72" t="s">
        <v>38</v>
      </c>
      <c r="M37" s="72" t="s">
        <v>751</v>
      </c>
      <c r="N37" s="95"/>
      <c r="O37" s="93"/>
    </row>
    <row r="38" spans="1:15">
      <c r="A38" s="7">
        <f>ROWS($A$3:A38)</f>
        <v>36</v>
      </c>
      <c r="B38" s="7">
        <f>ROWS($A$3:B38)</f>
        <v>36</v>
      </c>
      <c r="C38" s="72">
        <v>10</v>
      </c>
      <c r="D38" s="73" t="s">
        <v>1402</v>
      </c>
      <c r="E38" s="9" t="s">
        <v>1403</v>
      </c>
      <c r="F38" s="75" t="s">
        <v>1404</v>
      </c>
      <c r="G38" s="72" t="s">
        <v>17</v>
      </c>
      <c r="H38" s="82"/>
      <c r="I38" s="72" t="s">
        <v>23</v>
      </c>
      <c r="J38" s="90" t="str">
        <f t="shared" si="10"/>
        <v>15/06/85</v>
      </c>
      <c r="K38" s="91">
        <f t="shared" ca="1" si="0"/>
        <v>37</v>
      </c>
      <c r="L38" s="72" t="s">
        <v>98</v>
      </c>
      <c r="M38" s="72" t="s">
        <v>42</v>
      </c>
      <c r="N38" s="95" t="s">
        <v>1184</v>
      </c>
      <c r="O38" s="93"/>
    </row>
    <row r="39" spans="1:15">
      <c r="A39" s="7">
        <f>ROWS($A$3:A39)</f>
        <v>37</v>
      </c>
      <c r="B39" s="7">
        <f>ROWS($A$3:B39)</f>
        <v>37</v>
      </c>
      <c r="C39" s="14"/>
      <c r="D39" s="74"/>
      <c r="E39" s="12" t="s">
        <v>1405</v>
      </c>
      <c r="F39" s="15" t="s">
        <v>1406</v>
      </c>
      <c r="G39" s="14"/>
      <c r="H39" s="14" t="s">
        <v>7</v>
      </c>
      <c r="I39" s="14" t="s">
        <v>1407</v>
      </c>
      <c r="J39" s="90" t="str">
        <f>MID(E39,7,2)-40&amp;"/"&amp;MID(E39,9,2)&amp;"/"&amp;MID(E39,11,2)</f>
        <v>27/08/89</v>
      </c>
      <c r="K39" s="91">
        <f t="shared" ca="1" si="0"/>
        <v>33</v>
      </c>
      <c r="L39" s="14" t="s">
        <v>19</v>
      </c>
      <c r="M39" s="92" t="s">
        <v>719</v>
      </c>
      <c r="N39" s="95"/>
      <c r="O39" s="93"/>
    </row>
    <row r="40" spans="1:15">
      <c r="A40" s="7">
        <f>ROWS($A$3:A40)</f>
        <v>38</v>
      </c>
      <c r="B40" s="7">
        <f>ROWS($A$3:B40)</f>
        <v>38</v>
      </c>
      <c r="C40" s="72"/>
      <c r="D40" s="73"/>
      <c r="E40" s="9" t="s">
        <v>1408</v>
      </c>
      <c r="F40" s="10" t="s">
        <v>1409</v>
      </c>
      <c r="G40" s="72" t="s">
        <v>17</v>
      </c>
      <c r="H40" s="80"/>
      <c r="I40" s="72" t="s">
        <v>50</v>
      </c>
      <c r="J40" s="90" t="str">
        <f t="shared" ref="J40:J42" si="11">MID(E40,7,2)&amp;"/"&amp;MID(E40,9,2)&amp;"/"&amp;MID(E40,11,2)</f>
        <v>05/05/15</v>
      </c>
      <c r="K40" s="91">
        <f t="shared" ca="1" si="0"/>
        <v>7</v>
      </c>
      <c r="L40" s="72" t="s">
        <v>38</v>
      </c>
      <c r="M40" s="72" t="s">
        <v>798</v>
      </c>
      <c r="N40" s="95"/>
      <c r="O40" s="93"/>
    </row>
    <row r="41" spans="1:15">
      <c r="A41" s="7">
        <f>ROWS($A$3:A41)</f>
        <v>39</v>
      </c>
      <c r="B41" s="7">
        <f>ROWS($A$3:B41)</f>
        <v>39</v>
      </c>
      <c r="C41" s="14"/>
      <c r="D41" s="74"/>
      <c r="E41" s="12" t="s">
        <v>1410</v>
      </c>
      <c r="F41" s="15" t="s">
        <v>1411</v>
      </c>
      <c r="G41" s="14" t="s">
        <v>17</v>
      </c>
      <c r="H41" s="17"/>
      <c r="I41" s="14" t="s">
        <v>50</v>
      </c>
      <c r="J41" s="90" t="str">
        <f t="shared" si="11"/>
        <v>14/09/17</v>
      </c>
      <c r="K41" s="91">
        <f t="shared" ca="1" si="0"/>
        <v>5</v>
      </c>
      <c r="L41" s="94" t="s">
        <v>51</v>
      </c>
      <c r="M41" s="14" t="s">
        <v>798</v>
      </c>
      <c r="N41" s="95"/>
      <c r="O41" s="93"/>
    </row>
    <row r="42" spans="1:15">
      <c r="A42" s="7">
        <f>ROWS($A$3:A42)</f>
        <v>40</v>
      </c>
      <c r="B42" s="7">
        <f>ROWS($A$3:B42)</f>
        <v>40</v>
      </c>
      <c r="C42" s="72">
        <v>11</v>
      </c>
      <c r="D42" s="73" t="s">
        <v>1412</v>
      </c>
      <c r="E42" s="9" t="s">
        <v>1413</v>
      </c>
      <c r="F42" s="75" t="s">
        <v>1414</v>
      </c>
      <c r="G42" s="72" t="s">
        <v>17</v>
      </c>
      <c r="H42" s="76"/>
      <c r="I42" s="72" t="s">
        <v>1415</v>
      </c>
      <c r="J42" s="90" t="str">
        <f t="shared" si="11"/>
        <v>05/03/56</v>
      </c>
      <c r="K42" s="91">
        <f t="shared" ca="1" si="0"/>
        <v>66</v>
      </c>
      <c r="L42" s="72" t="s">
        <v>98</v>
      </c>
      <c r="M42" s="72" t="s">
        <v>1416</v>
      </c>
      <c r="N42" s="95"/>
      <c r="O42" s="93" t="s">
        <v>78</v>
      </c>
    </row>
    <row r="43" spans="1:15">
      <c r="A43" s="7">
        <f>ROWS($A$3:A43)</f>
        <v>41</v>
      </c>
      <c r="B43" s="7">
        <f>ROWS($A$3:B43)</f>
        <v>41</v>
      </c>
      <c r="C43" s="14"/>
      <c r="D43" s="74"/>
      <c r="E43" s="12" t="s">
        <v>1417</v>
      </c>
      <c r="F43" s="15" t="s">
        <v>1418</v>
      </c>
      <c r="G43" s="14"/>
      <c r="H43" s="14" t="s">
        <v>7</v>
      </c>
      <c r="I43" s="14" t="s">
        <v>1419</v>
      </c>
      <c r="J43" s="90" t="str">
        <f>MID(E43,7,2)-40&amp;"/"&amp;MID(E43,9,2)&amp;"/"&amp;MID(E43,11,2)</f>
        <v>25/11/56</v>
      </c>
      <c r="K43" s="91">
        <f t="shared" ca="1" si="0"/>
        <v>66</v>
      </c>
      <c r="L43" s="14" t="s">
        <v>24</v>
      </c>
      <c r="M43" s="98" t="s">
        <v>429</v>
      </c>
      <c r="N43" s="95"/>
      <c r="O43" s="93"/>
    </row>
    <row r="44" spans="1:15">
      <c r="A44" s="7">
        <f>ROWS($A$3:A44)</f>
        <v>42</v>
      </c>
      <c r="B44" s="7">
        <f>ROWS($A$3:B44)</f>
        <v>42</v>
      </c>
      <c r="C44" s="72"/>
      <c r="D44" s="73"/>
      <c r="E44" s="9" t="s">
        <v>1421</v>
      </c>
      <c r="F44" s="10" t="s">
        <v>1422</v>
      </c>
      <c r="G44" s="72" t="s">
        <v>17</v>
      </c>
      <c r="H44" s="80"/>
      <c r="I44" s="72" t="s">
        <v>23</v>
      </c>
      <c r="J44" s="90" t="str">
        <f t="shared" ref="J44:J48" si="12">MID(E44,7,2)&amp;"/"&amp;MID(E44,9,2)&amp;"/"&amp;MID(E44,11,2)</f>
        <v>06/04/87</v>
      </c>
      <c r="K44" s="91">
        <f t="shared" ca="1" si="0"/>
        <v>35</v>
      </c>
      <c r="L44" s="72" t="s">
        <v>19</v>
      </c>
      <c r="M44" s="72" t="s">
        <v>42</v>
      </c>
      <c r="N44" s="95"/>
      <c r="O44" s="93"/>
    </row>
    <row r="45" spans="1:15">
      <c r="A45" s="7">
        <f>ROWS($A$3:A45)</f>
        <v>43</v>
      </c>
      <c r="B45" s="7">
        <f>ROWS($A$3:B45)</f>
        <v>43</v>
      </c>
      <c r="C45" s="14"/>
      <c r="D45" s="74"/>
      <c r="E45" s="12" t="s">
        <v>1423</v>
      </c>
      <c r="F45" s="13" t="s">
        <v>1424</v>
      </c>
      <c r="G45" s="11"/>
      <c r="H45" s="14" t="s">
        <v>7</v>
      </c>
      <c r="I45" s="14" t="s">
        <v>23</v>
      </c>
      <c r="J45" s="90" t="str">
        <f>MID(E45,7,2)-40&amp;"/"&amp;MID(E45,9,2)&amp;"/"&amp;MID(E45,11,2)</f>
        <v>22/05/90</v>
      </c>
      <c r="K45" s="91">
        <f t="shared" ca="1" si="0"/>
        <v>32</v>
      </c>
      <c r="L45" s="72" t="s">
        <v>82</v>
      </c>
      <c r="M45" s="14" t="s">
        <v>1425</v>
      </c>
      <c r="N45" s="95"/>
      <c r="O45" s="93"/>
    </row>
    <row r="46" spans="1:15">
      <c r="A46" s="7">
        <f>ROWS($A$3:A46)</f>
        <v>44</v>
      </c>
      <c r="B46" s="7">
        <f>ROWS($A$3:B46)</f>
        <v>44</v>
      </c>
      <c r="C46" s="72">
        <v>12</v>
      </c>
      <c r="D46" s="73" t="s">
        <v>1426</v>
      </c>
      <c r="E46" s="9" t="s">
        <v>1427</v>
      </c>
      <c r="F46" s="84" t="s">
        <v>1428</v>
      </c>
      <c r="G46" s="72" t="s">
        <v>17</v>
      </c>
      <c r="H46" s="80"/>
      <c r="I46" s="72" t="s">
        <v>23</v>
      </c>
      <c r="J46" s="90" t="str">
        <f t="shared" si="12"/>
        <v>13/01/60</v>
      </c>
      <c r="K46" s="91">
        <f t="shared" ca="1" si="0"/>
        <v>62</v>
      </c>
      <c r="L46" s="72" t="s">
        <v>24</v>
      </c>
      <c r="M46" s="14" t="s">
        <v>772</v>
      </c>
      <c r="N46" s="95" t="s">
        <v>1429</v>
      </c>
      <c r="O46" s="93"/>
    </row>
    <row r="47" spans="1:15">
      <c r="A47" s="7">
        <f>ROWS($A$3:A47)</f>
        <v>45</v>
      </c>
      <c r="B47" s="7">
        <f>ROWS($A$3:B47)</f>
        <v>45</v>
      </c>
      <c r="C47" s="72"/>
      <c r="D47" s="73"/>
      <c r="E47" s="9" t="s">
        <v>1432</v>
      </c>
      <c r="F47" s="85" t="s">
        <v>1433</v>
      </c>
      <c r="G47" s="72" t="s">
        <v>17</v>
      </c>
      <c r="H47" s="76"/>
      <c r="I47" s="72" t="s">
        <v>23</v>
      </c>
      <c r="J47" s="90" t="str">
        <f t="shared" si="12"/>
        <v>25/07/09</v>
      </c>
      <c r="K47" s="91">
        <f t="shared" ca="1" si="0"/>
        <v>13</v>
      </c>
      <c r="L47" s="72" t="s">
        <v>113</v>
      </c>
      <c r="M47" s="72" t="s">
        <v>751</v>
      </c>
      <c r="N47" s="95"/>
      <c r="O47" s="93"/>
    </row>
    <row r="48" spans="1:15">
      <c r="A48" s="7">
        <f>ROWS($A$3:A48)</f>
        <v>46</v>
      </c>
      <c r="B48" s="7">
        <f>ROWS($A$3:B48)</f>
        <v>46</v>
      </c>
      <c r="C48" s="14">
        <v>13</v>
      </c>
      <c r="D48" s="74" t="s">
        <v>1434</v>
      </c>
      <c r="E48" s="12" t="s">
        <v>1435</v>
      </c>
      <c r="F48" s="86" t="s">
        <v>1436</v>
      </c>
      <c r="G48" s="14" t="s">
        <v>17</v>
      </c>
      <c r="H48" s="17"/>
      <c r="I48" s="14" t="s">
        <v>23</v>
      </c>
      <c r="J48" s="90" t="str">
        <f t="shared" si="12"/>
        <v>03/03/52</v>
      </c>
      <c r="K48" s="91">
        <f t="shared" ca="1" si="0"/>
        <v>70</v>
      </c>
      <c r="L48" s="14" t="s">
        <v>113</v>
      </c>
      <c r="M48" s="14" t="s">
        <v>772</v>
      </c>
      <c r="N48" s="95" t="s">
        <v>1437</v>
      </c>
      <c r="O48" s="93"/>
    </row>
    <row r="49" spans="1:15">
      <c r="A49" s="7">
        <f>ROWS($A$3:A49)</f>
        <v>47</v>
      </c>
      <c r="B49" s="7">
        <f>ROWS($A$3:B49)</f>
        <v>47</v>
      </c>
      <c r="C49" s="72"/>
      <c r="D49" s="73"/>
      <c r="E49" s="9" t="s">
        <v>1438</v>
      </c>
      <c r="F49" s="10" t="s">
        <v>1439</v>
      </c>
      <c r="G49" s="11"/>
      <c r="H49" s="72" t="s">
        <v>7</v>
      </c>
      <c r="I49" s="72" t="s">
        <v>1440</v>
      </c>
      <c r="J49" s="90" t="str">
        <f>MID(E49,7,2)-40&amp;"/"&amp;MID(E49,9,2)&amp;"/"&amp;MID(E49,11,2)</f>
        <v>20/07/50</v>
      </c>
      <c r="K49" s="91">
        <f t="shared" ca="1" si="0"/>
        <v>72</v>
      </c>
      <c r="L49" s="72" t="s">
        <v>113</v>
      </c>
      <c r="M49" s="14" t="s">
        <v>772</v>
      </c>
      <c r="N49" s="95"/>
      <c r="O49" s="93"/>
    </row>
    <row r="50" spans="1:15">
      <c r="A50" s="7">
        <f>ROWS($A$3:A50)</f>
        <v>48</v>
      </c>
      <c r="B50" s="7">
        <f>ROWS($A$3:B50)</f>
        <v>48</v>
      </c>
      <c r="C50" s="14"/>
      <c r="D50" s="74"/>
      <c r="E50" s="12" t="s">
        <v>1441</v>
      </c>
      <c r="F50" s="15" t="s">
        <v>1442</v>
      </c>
      <c r="G50" s="14" t="s">
        <v>17</v>
      </c>
      <c r="H50" s="17"/>
      <c r="I50" s="14" t="s">
        <v>23</v>
      </c>
      <c r="J50" s="90" t="str">
        <f t="shared" ref="J50:J52" si="13">MID(E50,7,2)&amp;"/"&amp;MID(E50,9,2)&amp;"/"&amp;MID(E50,11,2)</f>
        <v>09/05/87</v>
      </c>
      <c r="K50" s="91">
        <f t="shared" ca="1" si="0"/>
        <v>35</v>
      </c>
      <c r="L50" s="14" t="s">
        <v>98</v>
      </c>
      <c r="M50" s="14" t="s">
        <v>74</v>
      </c>
      <c r="N50" s="95"/>
      <c r="O50" s="93"/>
    </row>
    <row r="51" spans="1:15">
      <c r="A51" s="7">
        <f>ROWS($A$3:A51)</f>
        <v>49</v>
      </c>
      <c r="B51" s="7">
        <f>ROWS($A$3:B51)</f>
        <v>49</v>
      </c>
      <c r="C51" s="72"/>
      <c r="D51" s="73"/>
      <c r="E51" s="9" t="s">
        <v>1443</v>
      </c>
      <c r="F51" s="10" t="s">
        <v>1444</v>
      </c>
      <c r="G51" s="72" t="s">
        <v>17</v>
      </c>
      <c r="H51" s="80"/>
      <c r="I51" s="72" t="s">
        <v>23</v>
      </c>
      <c r="J51" s="90" t="str">
        <f t="shared" si="13"/>
        <v>25/05/94</v>
      </c>
      <c r="K51" s="91">
        <f t="shared" ca="1" si="0"/>
        <v>28</v>
      </c>
      <c r="L51" s="72" t="s">
        <v>98</v>
      </c>
      <c r="M51" s="72" t="s">
        <v>74</v>
      </c>
      <c r="N51" s="95"/>
      <c r="O51" s="93"/>
    </row>
    <row r="52" spans="1:15">
      <c r="A52" s="7">
        <f>ROWS($A$3:A52)</f>
        <v>50</v>
      </c>
      <c r="B52" s="7">
        <f>ROWS($A$3:B52)</f>
        <v>50</v>
      </c>
      <c r="C52" s="72">
        <v>14</v>
      </c>
      <c r="D52" s="73" t="s">
        <v>1445</v>
      </c>
      <c r="E52" s="9" t="s">
        <v>1446</v>
      </c>
      <c r="F52" s="84" t="s">
        <v>1447</v>
      </c>
      <c r="G52" s="72" t="s">
        <v>17</v>
      </c>
      <c r="H52" s="80"/>
      <c r="I52" s="72" t="s">
        <v>23</v>
      </c>
      <c r="J52" s="90" t="str">
        <f t="shared" si="13"/>
        <v>28/10/80</v>
      </c>
      <c r="K52" s="91">
        <f t="shared" ca="1" si="0"/>
        <v>42</v>
      </c>
      <c r="L52" s="72" t="s">
        <v>113</v>
      </c>
      <c r="M52" s="72" t="s">
        <v>42</v>
      </c>
      <c r="N52" s="95" t="s">
        <v>1184</v>
      </c>
      <c r="O52" s="93"/>
    </row>
    <row r="53" spans="1:15">
      <c r="A53" s="7">
        <f>ROWS($A$3:A53)</f>
        <v>51</v>
      </c>
      <c r="B53" s="7">
        <f>ROWS($A$3:B53)</f>
        <v>51</v>
      </c>
      <c r="C53" s="72"/>
      <c r="D53" s="73"/>
      <c r="E53" s="9" t="s">
        <v>1448</v>
      </c>
      <c r="F53" s="10" t="s">
        <v>1449</v>
      </c>
      <c r="G53" s="11"/>
      <c r="H53" s="72" t="s">
        <v>7</v>
      </c>
      <c r="I53" s="72" t="s">
        <v>23</v>
      </c>
      <c r="J53" s="90" t="str">
        <f t="shared" ref="J53:J58" si="14">MID(E53,7,2)-40&amp;"/"&amp;MID(E53,9,2)&amp;"/"&amp;MID(E53,11,2)</f>
        <v>5/05/74</v>
      </c>
      <c r="K53" s="91">
        <f t="shared" ca="1" si="0"/>
        <v>48</v>
      </c>
      <c r="L53" s="72" t="s">
        <v>19</v>
      </c>
      <c r="M53" s="72" t="s">
        <v>42</v>
      </c>
      <c r="N53" s="95"/>
      <c r="O53" s="93"/>
    </row>
    <row r="54" spans="1:15">
      <c r="A54" s="7">
        <f>ROWS($A$3:A54)</f>
        <v>52</v>
      </c>
      <c r="B54" s="7">
        <f>ROWS($A$3:B54)</f>
        <v>52</v>
      </c>
      <c r="C54" s="14">
        <v>15</v>
      </c>
      <c r="D54" s="74" t="s">
        <v>1450</v>
      </c>
      <c r="E54" s="12" t="s">
        <v>1451</v>
      </c>
      <c r="F54" s="86" t="s">
        <v>1452</v>
      </c>
      <c r="G54" s="14" t="s">
        <v>17</v>
      </c>
      <c r="H54" s="17"/>
      <c r="I54" s="14" t="s">
        <v>269</v>
      </c>
      <c r="J54" s="90" t="str">
        <f t="shared" ref="J54:J59" si="15">MID(E54,7,2)&amp;"/"&amp;MID(E54,9,2)&amp;"/"&amp;MID(E54,11,2)</f>
        <v>06/08/71</v>
      </c>
      <c r="K54" s="91">
        <f t="shared" ca="1" si="0"/>
        <v>51</v>
      </c>
      <c r="L54" s="14" t="s">
        <v>24</v>
      </c>
      <c r="M54" s="14" t="s">
        <v>772</v>
      </c>
      <c r="N54" s="95" t="s">
        <v>1453</v>
      </c>
      <c r="O54" s="93"/>
    </row>
    <row r="55" spans="1:15">
      <c r="A55" s="7">
        <f>ROWS($A$3:A55)</f>
        <v>53</v>
      </c>
      <c r="B55" s="7">
        <f>ROWS($A$3:B55)</f>
        <v>53</v>
      </c>
      <c r="C55" s="72"/>
      <c r="D55" s="73"/>
      <c r="E55" s="9" t="s">
        <v>1454</v>
      </c>
      <c r="F55" s="10" t="s">
        <v>1455</v>
      </c>
      <c r="G55" s="11"/>
      <c r="H55" s="72" t="s">
        <v>7</v>
      </c>
      <c r="I55" s="72" t="s">
        <v>23</v>
      </c>
      <c r="J55" s="90" t="str">
        <f t="shared" si="14"/>
        <v>20/03/73</v>
      </c>
      <c r="K55" s="91">
        <f t="shared" ca="1" si="0"/>
        <v>49</v>
      </c>
      <c r="L55" s="72" t="s">
        <v>19</v>
      </c>
      <c r="M55" s="14" t="s">
        <v>772</v>
      </c>
      <c r="N55" s="95"/>
      <c r="O55" s="93"/>
    </row>
    <row r="56" spans="1:15">
      <c r="A56" s="7">
        <f>ROWS($A$3:A56)</f>
        <v>54</v>
      </c>
      <c r="B56" s="7">
        <f>ROWS($A$3:B56)</f>
        <v>54</v>
      </c>
      <c r="C56" s="14"/>
      <c r="D56" s="74"/>
      <c r="E56" s="12" t="s">
        <v>1456</v>
      </c>
      <c r="F56" s="15" t="s">
        <v>1457</v>
      </c>
      <c r="G56" s="14" t="s">
        <v>17</v>
      </c>
      <c r="H56" s="17"/>
      <c r="I56" s="14" t="s">
        <v>191</v>
      </c>
      <c r="J56" s="90" t="str">
        <f t="shared" si="15"/>
        <v>28/10/97</v>
      </c>
      <c r="K56" s="91">
        <f t="shared" ca="1" si="0"/>
        <v>25</v>
      </c>
      <c r="L56" s="14" t="s">
        <v>19</v>
      </c>
      <c r="M56" s="14" t="s">
        <v>74</v>
      </c>
      <c r="N56" s="95"/>
      <c r="O56" s="93"/>
    </row>
    <row r="57" spans="1:15">
      <c r="A57" s="7">
        <f>ROWS($A$3:A57)</f>
        <v>55</v>
      </c>
      <c r="B57" s="7">
        <f>ROWS($A$3:B57)</f>
        <v>55</v>
      </c>
      <c r="C57" s="14"/>
      <c r="D57" s="74"/>
      <c r="E57" s="12" t="s">
        <v>1460</v>
      </c>
      <c r="F57" s="15" t="s">
        <v>1461</v>
      </c>
      <c r="G57" s="11"/>
      <c r="H57" s="14" t="s">
        <v>7</v>
      </c>
      <c r="I57" s="14" t="s">
        <v>23</v>
      </c>
      <c r="J57" s="90" t="str">
        <f t="shared" si="14"/>
        <v>7/05/04</v>
      </c>
      <c r="K57" s="91">
        <f t="shared" ca="1" si="0"/>
        <v>18</v>
      </c>
      <c r="L57" s="14" t="s">
        <v>24</v>
      </c>
      <c r="M57" s="72" t="s">
        <v>751</v>
      </c>
      <c r="N57" s="95"/>
      <c r="O57" s="93"/>
    </row>
    <row r="58" spans="1:15">
      <c r="A58" s="7">
        <f>ROWS($A$3:A58)</f>
        <v>56</v>
      </c>
      <c r="B58" s="7">
        <f>ROWS($A$3:B58)</f>
        <v>56</v>
      </c>
      <c r="C58" s="14"/>
      <c r="D58" s="74"/>
      <c r="E58" s="12" t="s">
        <v>1462</v>
      </c>
      <c r="F58" s="15" t="s">
        <v>1463</v>
      </c>
      <c r="G58" s="11"/>
      <c r="H58" s="14" t="s">
        <v>7</v>
      </c>
      <c r="I58" s="14" t="s">
        <v>23</v>
      </c>
      <c r="J58" s="90" t="str">
        <f t="shared" si="14"/>
        <v>26/11/07</v>
      </c>
      <c r="K58" s="91">
        <f t="shared" ca="1" si="0"/>
        <v>15</v>
      </c>
      <c r="L58" s="14" t="s">
        <v>113</v>
      </c>
      <c r="M58" s="72" t="s">
        <v>751</v>
      </c>
      <c r="N58" s="95"/>
      <c r="O58" s="93"/>
    </row>
    <row r="59" spans="1:15">
      <c r="A59" s="7">
        <f>ROWS($A$3:A59)</f>
        <v>57</v>
      </c>
      <c r="B59" s="7">
        <f>ROWS($A$3:B59)</f>
        <v>57</v>
      </c>
      <c r="C59" s="14">
        <v>16</v>
      </c>
      <c r="D59" s="74" t="s">
        <v>1464</v>
      </c>
      <c r="E59" s="12" t="s">
        <v>1465</v>
      </c>
      <c r="F59" s="70" t="s">
        <v>1466</v>
      </c>
      <c r="G59" s="14" t="s">
        <v>17</v>
      </c>
      <c r="H59" s="71"/>
      <c r="I59" s="14" t="s">
        <v>23</v>
      </c>
      <c r="J59" s="90" t="str">
        <f t="shared" si="15"/>
        <v>02/07/66</v>
      </c>
      <c r="K59" s="91">
        <f t="shared" ca="1" si="0"/>
        <v>56</v>
      </c>
      <c r="L59" s="14" t="s">
        <v>24</v>
      </c>
      <c r="M59" s="14" t="s">
        <v>42</v>
      </c>
      <c r="N59" s="95" t="s">
        <v>1467</v>
      </c>
      <c r="O59" s="93"/>
    </row>
    <row r="60" spans="1:15">
      <c r="A60" s="7">
        <f>ROWS($A$3:A60)</f>
        <v>58</v>
      </c>
      <c r="B60" s="7">
        <f>ROWS($A$3:B60)</f>
        <v>58</v>
      </c>
      <c r="C60" s="14"/>
      <c r="D60" s="74"/>
      <c r="E60" s="12" t="s">
        <v>1468</v>
      </c>
      <c r="F60" s="15" t="s">
        <v>1469</v>
      </c>
      <c r="G60" s="11"/>
      <c r="H60" s="14" t="s">
        <v>7</v>
      </c>
      <c r="I60" s="14" t="s">
        <v>62</v>
      </c>
      <c r="J60" s="90" t="str">
        <f>MID(E60,7,2)-40&amp;"/"&amp;MID(E60,9,2)&amp;"/"&amp;MID(E60,11,2)</f>
        <v>24/10/67</v>
      </c>
      <c r="K60" s="91">
        <f t="shared" ca="1" si="0"/>
        <v>55</v>
      </c>
      <c r="L60" s="14" t="s">
        <v>19</v>
      </c>
      <c r="M60" s="14" t="s">
        <v>42</v>
      </c>
      <c r="N60" s="95"/>
      <c r="O60" s="93"/>
    </row>
    <row r="61" spans="1:15">
      <c r="A61" s="7">
        <f>ROWS($A$3:A61)</f>
        <v>59</v>
      </c>
      <c r="B61" s="7">
        <f>ROWS($A$3:B61)</f>
        <v>59</v>
      </c>
      <c r="C61" s="14"/>
      <c r="D61" s="74"/>
      <c r="E61" s="12" t="s">
        <v>1470</v>
      </c>
      <c r="F61" s="15" t="s">
        <v>1471</v>
      </c>
      <c r="G61" s="14" t="s">
        <v>17</v>
      </c>
      <c r="H61" s="17"/>
      <c r="I61" s="14" t="s">
        <v>23</v>
      </c>
      <c r="J61" s="90" t="str">
        <f t="shared" ref="J61:J65" si="16">MID(E61,7,2)&amp;"/"&amp;MID(E61,9,2)&amp;"/"&amp;MID(E61,11,2)</f>
        <v>19/06/95</v>
      </c>
      <c r="K61" s="91">
        <f t="shared" ca="1" si="0"/>
        <v>27</v>
      </c>
      <c r="L61" s="14" t="s">
        <v>19</v>
      </c>
      <c r="M61" s="14" t="s">
        <v>42</v>
      </c>
      <c r="N61" s="95"/>
      <c r="O61" s="93"/>
    </row>
    <row r="62" spans="1:15">
      <c r="A62" s="7">
        <f>ROWS($A$3:A62)</f>
        <v>60</v>
      </c>
      <c r="B62" s="7">
        <f>ROWS($A$3:B62)</f>
        <v>60</v>
      </c>
      <c r="C62" s="14"/>
      <c r="D62" s="74"/>
      <c r="E62" s="12" t="s">
        <v>1472</v>
      </c>
      <c r="F62" s="15" t="s">
        <v>1473</v>
      </c>
      <c r="G62" s="14" t="s">
        <v>17</v>
      </c>
      <c r="H62" s="17"/>
      <c r="I62" s="14" t="s">
        <v>23</v>
      </c>
      <c r="J62" s="90" t="str">
        <f t="shared" si="16"/>
        <v>13/03/02</v>
      </c>
      <c r="K62" s="91">
        <f t="shared" ca="1" si="0"/>
        <v>20</v>
      </c>
      <c r="L62" s="14" t="s">
        <v>19</v>
      </c>
      <c r="M62" s="14" t="s">
        <v>42</v>
      </c>
      <c r="N62" s="95"/>
      <c r="O62" s="93"/>
    </row>
    <row r="63" spans="1:15">
      <c r="A63" s="7">
        <f>ROWS($A$3:A63)</f>
        <v>61</v>
      </c>
      <c r="B63" s="7">
        <f>ROWS($A$3:B63)</f>
        <v>61</v>
      </c>
      <c r="C63" s="14"/>
      <c r="D63" s="74"/>
      <c r="E63" s="12" t="s">
        <v>1474</v>
      </c>
      <c r="F63" s="15" t="s">
        <v>1475</v>
      </c>
      <c r="G63" s="11"/>
      <c r="H63" s="14" t="s">
        <v>7</v>
      </c>
      <c r="I63" s="14" t="s">
        <v>23</v>
      </c>
      <c r="J63" s="90" t="str">
        <f t="shared" ref="J63:J67" si="17">MID(E63,7,2)-40&amp;"/"&amp;MID(E63,9,2)&amp;"/"&amp;MID(E63,11,2)</f>
        <v>7/05/04</v>
      </c>
      <c r="K63" s="91">
        <f t="shared" ca="1" si="0"/>
        <v>18</v>
      </c>
      <c r="L63" s="14" t="s">
        <v>19</v>
      </c>
      <c r="M63" s="72" t="s">
        <v>751</v>
      </c>
      <c r="N63" s="95"/>
      <c r="O63" s="93"/>
    </row>
    <row r="64" spans="1:15">
      <c r="A64" s="7">
        <f>ROWS($A$3:A64)</f>
        <v>62</v>
      </c>
      <c r="B64" s="7">
        <f>ROWS($A$3:B64)</f>
        <v>62</v>
      </c>
      <c r="C64" s="14"/>
      <c r="D64" s="74"/>
      <c r="E64" s="12" t="s">
        <v>1476</v>
      </c>
      <c r="F64" s="15" t="s">
        <v>1477</v>
      </c>
      <c r="G64" s="14" t="s">
        <v>17</v>
      </c>
      <c r="H64" s="17"/>
      <c r="I64" s="14" t="s">
        <v>23</v>
      </c>
      <c r="J64" s="90" t="str">
        <f t="shared" si="16"/>
        <v>29/03/08</v>
      </c>
      <c r="K64" s="91">
        <f t="shared" ca="1" si="0"/>
        <v>14</v>
      </c>
      <c r="L64" s="14" t="s">
        <v>113</v>
      </c>
      <c r="M64" s="72" t="s">
        <v>751</v>
      </c>
      <c r="N64" s="95"/>
      <c r="O64" s="93"/>
    </row>
    <row r="65" spans="1:15">
      <c r="A65" s="7">
        <f>ROWS($A$3:A65)</f>
        <v>63</v>
      </c>
      <c r="B65" s="7">
        <f>ROWS($A$3:B65)</f>
        <v>63</v>
      </c>
      <c r="C65" s="14">
        <v>17</v>
      </c>
      <c r="D65" s="74" t="s">
        <v>1478</v>
      </c>
      <c r="E65" s="12" t="s">
        <v>1479</v>
      </c>
      <c r="F65" s="70" t="s">
        <v>1480</v>
      </c>
      <c r="G65" s="14" t="s">
        <v>17</v>
      </c>
      <c r="H65" s="71"/>
      <c r="I65" s="14" t="s">
        <v>1481</v>
      </c>
      <c r="J65" s="90" t="str">
        <f t="shared" si="16"/>
        <v>16/05/87</v>
      </c>
      <c r="K65" s="91">
        <f t="shared" ca="1" si="0"/>
        <v>35</v>
      </c>
      <c r="L65" s="14" t="s">
        <v>113</v>
      </c>
      <c r="M65" s="14" t="s">
        <v>42</v>
      </c>
      <c r="N65" s="95" t="s">
        <v>1482</v>
      </c>
      <c r="O65" s="93"/>
    </row>
    <row r="66" spans="1:15">
      <c r="A66" s="7">
        <f>ROWS($A$3:A66)</f>
        <v>64</v>
      </c>
      <c r="B66" s="7">
        <f>ROWS($A$3:B66)</f>
        <v>64</v>
      </c>
      <c r="C66" s="14"/>
      <c r="D66" s="74"/>
      <c r="E66" s="12" t="s">
        <v>1483</v>
      </c>
      <c r="F66" s="15" t="s">
        <v>1484</v>
      </c>
      <c r="G66" s="11"/>
      <c r="H66" s="14" t="s">
        <v>7</v>
      </c>
      <c r="I66" s="14" t="s">
        <v>23</v>
      </c>
      <c r="J66" s="90" t="str">
        <f t="shared" si="17"/>
        <v>19/09/93</v>
      </c>
      <c r="K66" s="91">
        <f t="shared" ca="1" si="0"/>
        <v>29</v>
      </c>
      <c r="L66" s="14" t="s">
        <v>19</v>
      </c>
      <c r="M66" s="14" t="s">
        <v>42</v>
      </c>
      <c r="N66" s="95"/>
      <c r="O66" s="93"/>
    </row>
    <row r="67" spans="1:15">
      <c r="A67" s="7">
        <f>ROWS($A$3:A67)</f>
        <v>65</v>
      </c>
      <c r="B67" s="7">
        <f>ROWS($A$3:B67)</f>
        <v>65</v>
      </c>
      <c r="C67" s="14"/>
      <c r="D67" s="74"/>
      <c r="E67" s="12" t="s">
        <v>1485</v>
      </c>
      <c r="F67" s="15" t="s">
        <v>1486</v>
      </c>
      <c r="G67" s="11"/>
      <c r="H67" s="14" t="s">
        <v>7</v>
      </c>
      <c r="I67" s="14" t="s">
        <v>50</v>
      </c>
      <c r="J67" s="90" t="str">
        <f t="shared" si="17"/>
        <v>4/01/13</v>
      </c>
      <c r="K67" s="91">
        <f t="shared" ref="K67:K130" ca="1" si="18">ROUNDDOWN(YEARFRAC(J67,TODAY(),1),0)</f>
        <v>9</v>
      </c>
      <c r="L67" s="72" t="s">
        <v>38</v>
      </c>
      <c r="M67" s="72" t="s">
        <v>751</v>
      </c>
      <c r="N67" s="95"/>
      <c r="O67" s="93"/>
    </row>
    <row r="68" spans="1:15">
      <c r="A68" s="7">
        <f>ROWS($A$3:A68)</f>
        <v>66</v>
      </c>
      <c r="B68" s="7">
        <f>ROWS($A$3:B68)</f>
        <v>66</v>
      </c>
      <c r="C68" s="14"/>
      <c r="D68" s="74"/>
      <c r="E68" s="12" t="s">
        <v>1487</v>
      </c>
      <c r="F68" s="15" t="s">
        <v>1488</v>
      </c>
      <c r="G68" s="14" t="s">
        <v>17</v>
      </c>
      <c r="H68" s="17"/>
      <c r="I68" s="14" t="s">
        <v>50</v>
      </c>
      <c r="J68" s="90" t="str">
        <f t="shared" ref="J68:J73" si="19">MID(E68,7,2)&amp;"/"&amp;MID(E68,9,2)&amp;"/"&amp;MID(E68,11,2)</f>
        <v>18/01/18</v>
      </c>
      <c r="K68" s="91">
        <f t="shared" ca="1" si="18"/>
        <v>4</v>
      </c>
      <c r="L68" s="94" t="s">
        <v>51</v>
      </c>
      <c r="M68" s="14" t="s">
        <v>798</v>
      </c>
      <c r="N68" s="95"/>
      <c r="O68" s="93"/>
    </row>
    <row r="69" spans="1:15">
      <c r="A69" s="7">
        <f>ROWS($A$3:A69)</f>
        <v>67</v>
      </c>
      <c r="B69" s="7">
        <f>ROWS($A$3:B69)</f>
        <v>67</v>
      </c>
      <c r="C69" s="14">
        <v>18</v>
      </c>
      <c r="D69" s="74" t="s">
        <v>1489</v>
      </c>
      <c r="E69" s="12" t="s">
        <v>1492</v>
      </c>
      <c r="F69" s="86" t="s">
        <v>1493</v>
      </c>
      <c r="G69" s="11"/>
      <c r="H69" s="14" t="s">
        <v>7</v>
      </c>
      <c r="I69" s="14" t="s">
        <v>1494</v>
      </c>
      <c r="J69" s="90" t="str">
        <f t="shared" ref="J69:J72" si="20">MID(E69,7,2)-40&amp;"/"&amp;MID(E69,9,2)&amp;"/"&amp;MID(E69,11,2)</f>
        <v>16/08/64</v>
      </c>
      <c r="K69" s="91">
        <f t="shared" ca="1" si="18"/>
        <v>58</v>
      </c>
      <c r="L69" s="14" t="s">
        <v>24</v>
      </c>
      <c r="M69" s="14" t="s">
        <v>772</v>
      </c>
      <c r="N69" s="95" t="s">
        <v>1184</v>
      </c>
      <c r="O69" s="93"/>
    </row>
    <row r="70" spans="1:15">
      <c r="A70" s="7">
        <f>ROWS($A$3:A70)</f>
        <v>68</v>
      </c>
      <c r="B70" s="7">
        <f>ROWS($A$3:B70)</f>
        <v>68</v>
      </c>
      <c r="C70" s="14"/>
      <c r="D70" s="74"/>
      <c r="E70" s="12" t="s">
        <v>1495</v>
      </c>
      <c r="F70" s="15" t="s">
        <v>1496</v>
      </c>
      <c r="G70" s="14" t="s">
        <v>17</v>
      </c>
      <c r="H70" s="17"/>
      <c r="I70" s="14" t="s">
        <v>23</v>
      </c>
      <c r="J70" s="90" t="str">
        <f t="shared" si="19"/>
        <v>19/10/88</v>
      </c>
      <c r="K70" s="91">
        <f t="shared" ca="1" si="18"/>
        <v>34</v>
      </c>
      <c r="L70" s="14" t="s">
        <v>24</v>
      </c>
      <c r="M70" s="14" t="s">
        <v>42</v>
      </c>
      <c r="N70" s="95"/>
      <c r="O70" s="93"/>
    </row>
    <row r="71" spans="1:15">
      <c r="A71" s="7">
        <f>ROWS($A$3:A71)</f>
        <v>69</v>
      </c>
      <c r="B71" s="7">
        <f>ROWS($A$3:B71)</f>
        <v>69</v>
      </c>
      <c r="C71" s="14"/>
      <c r="D71" s="74"/>
      <c r="E71" s="12" t="s">
        <v>1497</v>
      </c>
      <c r="F71" s="15" t="s">
        <v>1498</v>
      </c>
      <c r="G71" s="11"/>
      <c r="H71" s="14" t="s">
        <v>7</v>
      </c>
      <c r="I71" s="14" t="s">
        <v>23</v>
      </c>
      <c r="J71" s="90" t="str">
        <f t="shared" si="20"/>
        <v>17/11/92</v>
      </c>
      <c r="K71" s="91">
        <f t="shared" ca="1" si="18"/>
        <v>30</v>
      </c>
      <c r="L71" s="14" t="s">
        <v>19</v>
      </c>
      <c r="M71" s="14" t="s">
        <v>42</v>
      </c>
      <c r="N71" s="95"/>
      <c r="O71" s="93"/>
    </row>
    <row r="72" spans="1:15">
      <c r="A72" s="7">
        <f>ROWS($A$3:A72)</f>
        <v>70</v>
      </c>
      <c r="B72" s="7">
        <f>ROWS($A$3:B72)</f>
        <v>70</v>
      </c>
      <c r="C72" s="14"/>
      <c r="D72" s="74"/>
      <c r="E72" s="12" t="s">
        <v>1499</v>
      </c>
      <c r="F72" s="15" t="s">
        <v>1500</v>
      </c>
      <c r="G72" s="11"/>
      <c r="H72" s="14" t="s">
        <v>7</v>
      </c>
      <c r="I72" s="14" t="s">
        <v>23</v>
      </c>
      <c r="J72" s="90" t="str">
        <f t="shared" si="20"/>
        <v>17/07/95</v>
      </c>
      <c r="K72" s="91">
        <f t="shared" ca="1" si="18"/>
        <v>27</v>
      </c>
      <c r="L72" s="14" t="s">
        <v>19</v>
      </c>
      <c r="M72" s="14" t="s">
        <v>74</v>
      </c>
      <c r="N72" s="95"/>
      <c r="O72" s="93"/>
    </row>
    <row r="73" spans="1:15">
      <c r="A73" s="7">
        <f>ROWS($A$3:A73)</f>
        <v>71</v>
      </c>
      <c r="B73" s="7">
        <f>ROWS($A$3:B73)</f>
        <v>71</v>
      </c>
      <c r="C73" s="14"/>
      <c r="D73" s="74"/>
      <c r="E73" s="12" t="s">
        <v>1501</v>
      </c>
      <c r="F73" s="15" t="s">
        <v>1502</v>
      </c>
      <c r="G73" s="14" t="s">
        <v>17</v>
      </c>
      <c r="H73" s="17"/>
      <c r="I73" s="14" t="s">
        <v>23</v>
      </c>
      <c r="J73" s="90" t="str">
        <f t="shared" si="19"/>
        <v>04/12/98</v>
      </c>
      <c r="K73" s="91">
        <f t="shared" ca="1" si="18"/>
        <v>23</v>
      </c>
      <c r="L73" s="14" t="s">
        <v>98</v>
      </c>
      <c r="M73" s="72" t="s">
        <v>751</v>
      </c>
      <c r="N73" s="95"/>
      <c r="O73" s="93"/>
    </row>
    <row r="74" spans="1:15">
      <c r="A74" s="7">
        <f>ROWS($A$3:A74)</f>
        <v>72</v>
      </c>
      <c r="B74" s="7">
        <f>ROWS($A$3:B74)</f>
        <v>72</v>
      </c>
      <c r="C74" s="14"/>
      <c r="D74" s="74"/>
      <c r="E74" s="12" t="s">
        <v>1503</v>
      </c>
      <c r="F74" s="15" t="s">
        <v>1504</v>
      </c>
      <c r="G74" s="11"/>
      <c r="H74" s="14" t="s">
        <v>7</v>
      </c>
      <c r="I74" s="14" t="s">
        <v>23</v>
      </c>
      <c r="J74" s="90" t="str">
        <f>MID(E74,7,2)-40&amp;"/"&amp;MID(E74,9,2)&amp;"/"&amp;MID(E74,11,2)</f>
        <v>28/11/00</v>
      </c>
      <c r="K74" s="91">
        <f t="shared" ca="1" si="18"/>
        <v>22</v>
      </c>
      <c r="L74" s="72" t="s">
        <v>82</v>
      </c>
      <c r="M74" s="72" t="s">
        <v>751</v>
      </c>
      <c r="N74" s="95"/>
      <c r="O74" s="93"/>
    </row>
    <row r="75" spans="1:15">
      <c r="A75" s="7">
        <f>ROWS($A$3:A75)</f>
        <v>73</v>
      </c>
      <c r="B75" s="7">
        <f>ROWS($A$3:B75)</f>
        <v>73</v>
      </c>
      <c r="C75" s="14">
        <v>19</v>
      </c>
      <c r="D75" s="74" t="s">
        <v>1505</v>
      </c>
      <c r="E75" s="12" t="s">
        <v>1506</v>
      </c>
      <c r="F75" s="70" t="s">
        <v>1507</v>
      </c>
      <c r="G75" s="11" t="s">
        <v>17</v>
      </c>
      <c r="H75" s="7"/>
      <c r="I75" s="14" t="s">
        <v>23</v>
      </c>
      <c r="J75" s="90" t="str">
        <f t="shared" ref="J75:J79" si="21">MID(E75,7,2)&amp;"/"&amp;MID(E75,9,2)&amp;"/"&amp;MID(E75,11,2)</f>
        <v>10/09/93</v>
      </c>
      <c r="K75" s="91">
        <f t="shared" ca="1" si="18"/>
        <v>29</v>
      </c>
      <c r="L75" s="14" t="s">
        <v>19</v>
      </c>
      <c r="M75" s="14" t="s">
        <v>42</v>
      </c>
      <c r="N75" s="95" t="s">
        <v>1184</v>
      </c>
      <c r="O75" s="93"/>
    </row>
    <row r="76" spans="1:15">
      <c r="A76" s="7">
        <f>ROWS($A$3:A76)</f>
        <v>74</v>
      </c>
      <c r="B76" s="7">
        <f>ROWS($A$3:B76)</f>
        <v>74</v>
      </c>
      <c r="C76" s="14"/>
      <c r="D76" s="74"/>
      <c r="E76" s="12" t="s">
        <v>1508</v>
      </c>
      <c r="F76" s="13" t="s">
        <v>1509</v>
      </c>
      <c r="G76" s="11"/>
      <c r="H76" s="14" t="s">
        <v>7</v>
      </c>
      <c r="I76" s="14" t="s">
        <v>1510</v>
      </c>
      <c r="J76" s="90" t="str">
        <f t="shared" si="21"/>
        <v>11/12/95</v>
      </c>
      <c r="K76" s="91">
        <f t="shared" ca="1" si="18"/>
        <v>26</v>
      </c>
      <c r="L76" s="14" t="s">
        <v>19</v>
      </c>
      <c r="M76" s="92" t="s">
        <v>719</v>
      </c>
      <c r="N76" s="95"/>
      <c r="O76" s="93"/>
    </row>
    <row r="77" spans="1:15">
      <c r="A77" s="7">
        <f>ROWS($A$3:A77)</f>
        <v>75</v>
      </c>
      <c r="B77" s="7">
        <f>ROWS($A$3:B77)</f>
        <v>75</v>
      </c>
      <c r="C77" s="14"/>
      <c r="D77" s="74"/>
      <c r="E77" s="12" t="s">
        <v>1511</v>
      </c>
      <c r="F77" s="13" t="s">
        <v>1512</v>
      </c>
      <c r="G77" s="11"/>
      <c r="H77" s="14" t="s">
        <v>7</v>
      </c>
      <c r="I77" s="14" t="s">
        <v>50</v>
      </c>
      <c r="J77" s="90" t="str">
        <f t="shared" ref="J77:J83" si="22">MID(E77,7,2)-40&amp;"/"&amp;MID(E77,9,2)&amp;"/"&amp;MID(E77,11,2)</f>
        <v>23/08/18</v>
      </c>
      <c r="K77" s="91">
        <f t="shared" ca="1" si="18"/>
        <v>4</v>
      </c>
      <c r="L77" s="94" t="s">
        <v>51</v>
      </c>
      <c r="M77" s="14" t="s">
        <v>798</v>
      </c>
      <c r="N77" s="95"/>
      <c r="O77" s="93"/>
    </row>
    <row r="78" spans="1:15">
      <c r="A78" s="7">
        <f>ROWS($A$3:A78)</f>
        <v>76</v>
      </c>
      <c r="B78" s="7">
        <f>ROWS($A$3:B78)</f>
        <v>76</v>
      </c>
      <c r="C78" s="14"/>
      <c r="D78" s="74"/>
      <c r="E78" s="12" t="s">
        <v>2418</v>
      </c>
      <c r="F78" s="13" t="s">
        <v>2419</v>
      </c>
      <c r="G78" s="11" t="s">
        <v>17</v>
      </c>
      <c r="H78" s="82"/>
      <c r="I78" s="14" t="s">
        <v>50</v>
      </c>
      <c r="J78" s="90">
        <v>44140</v>
      </c>
      <c r="K78" s="91">
        <f t="shared" ca="1" si="18"/>
        <v>2</v>
      </c>
      <c r="L78" s="94" t="s">
        <v>51</v>
      </c>
      <c r="M78" s="14" t="s">
        <v>798</v>
      </c>
      <c r="N78" s="95"/>
      <c r="O78" s="93"/>
    </row>
    <row r="79" spans="1:15">
      <c r="A79" s="7">
        <f>ROWS($A$3:A79)</f>
        <v>77</v>
      </c>
      <c r="B79" s="7">
        <f>ROWS($A$3:B79)</f>
        <v>77</v>
      </c>
      <c r="C79" s="14">
        <v>20</v>
      </c>
      <c r="D79" s="74" t="s">
        <v>1513</v>
      </c>
      <c r="E79" s="12" t="s">
        <v>1514</v>
      </c>
      <c r="F79" s="70" t="s">
        <v>1515</v>
      </c>
      <c r="G79" s="14" t="s">
        <v>17</v>
      </c>
      <c r="H79" s="71"/>
      <c r="I79" s="14" t="s">
        <v>1516</v>
      </c>
      <c r="J79" s="90" t="str">
        <f t="shared" si="21"/>
        <v>28/03/88</v>
      </c>
      <c r="K79" s="91">
        <f t="shared" ca="1" si="18"/>
        <v>34</v>
      </c>
      <c r="L79" s="14" t="s">
        <v>98</v>
      </c>
      <c r="M79" s="14" t="s">
        <v>1517</v>
      </c>
      <c r="N79" s="95" t="s">
        <v>1184</v>
      </c>
      <c r="O79" s="93"/>
    </row>
    <row r="80" spans="1:15">
      <c r="A80" s="7">
        <f>ROWS($A$3:A80)</f>
        <v>78</v>
      </c>
      <c r="B80" s="7">
        <f>ROWS($A$3:B80)</f>
        <v>78</v>
      </c>
      <c r="C80" s="14"/>
      <c r="D80" s="74"/>
      <c r="E80" s="12" t="s">
        <v>1518</v>
      </c>
      <c r="F80" s="15" t="s">
        <v>1519</v>
      </c>
      <c r="G80" s="11"/>
      <c r="H80" s="14" t="s">
        <v>7</v>
      </c>
      <c r="I80" s="14" t="s">
        <v>50</v>
      </c>
      <c r="J80" s="90" t="str">
        <f t="shared" si="22"/>
        <v>22/07/87</v>
      </c>
      <c r="K80" s="91">
        <f t="shared" ca="1" si="18"/>
        <v>35</v>
      </c>
      <c r="L80" s="14" t="s">
        <v>19</v>
      </c>
      <c r="M80" s="14" t="s">
        <v>42</v>
      </c>
      <c r="N80" s="95"/>
      <c r="O80" s="93"/>
    </row>
    <row r="81" spans="1:15">
      <c r="A81" s="7">
        <f>ROWS($A$3:A81)</f>
        <v>79</v>
      </c>
      <c r="B81" s="7">
        <f>ROWS($A$3:B81)</f>
        <v>79</v>
      </c>
      <c r="C81" s="14"/>
      <c r="D81" s="74"/>
      <c r="E81" s="12" t="s">
        <v>1520</v>
      </c>
      <c r="F81" s="15" t="s">
        <v>1521</v>
      </c>
      <c r="G81" s="11"/>
      <c r="H81" s="14" t="s">
        <v>7</v>
      </c>
      <c r="I81" s="14" t="s">
        <v>50</v>
      </c>
      <c r="J81" s="90" t="str">
        <f t="shared" si="22"/>
        <v>25/08/15</v>
      </c>
      <c r="K81" s="91">
        <f t="shared" ca="1" si="18"/>
        <v>7</v>
      </c>
      <c r="L81" s="72" t="s">
        <v>38</v>
      </c>
      <c r="M81" s="14" t="s">
        <v>798</v>
      </c>
      <c r="N81" s="95"/>
      <c r="O81" s="93"/>
    </row>
    <row r="82" spans="1:15">
      <c r="A82" s="7">
        <f>ROWS($A$3:A82)</f>
        <v>80</v>
      </c>
      <c r="B82" s="7">
        <f>ROWS($A$3:B82)</f>
        <v>80</v>
      </c>
      <c r="C82" s="14"/>
      <c r="D82" s="74"/>
      <c r="E82" s="12" t="s">
        <v>1522</v>
      </c>
      <c r="F82" s="15" t="s">
        <v>1523</v>
      </c>
      <c r="G82" s="11"/>
      <c r="H82" s="14" t="s">
        <v>7</v>
      </c>
      <c r="I82" s="96" t="s">
        <v>656</v>
      </c>
      <c r="J82" s="90" t="str">
        <f t="shared" si="22"/>
        <v>18/08/17</v>
      </c>
      <c r="K82" s="91">
        <f t="shared" ca="1" si="18"/>
        <v>5</v>
      </c>
      <c r="L82" s="94" t="s">
        <v>51</v>
      </c>
      <c r="M82" s="14" t="s">
        <v>798</v>
      </c>
      <c r="N82" s="95"/>
      <c r="O82" s="93"/>
    </row>
    <row r="83" spans="1:15">
      <c r="A83" s="7">
        <f>ROWS($A$3:A83)</f>
        <v>81</v>
      </c>
      <c r="B83" s="7">
        <f>ROWS($A$3:B83)</f>
        <v>81</v>
      </c>
      <c r="C83" s="14"/>
      <c r="D83" s="74"/>
      <c r="E83" s="12" t="s">
        <v>1524</v>
      </c>
      <c r="F83" s="15" t="s">
        <v>1525</v>
      </c>
      <c r="G83" s="11"/>
      <c r="H83" s="14" t="s">
        <v>7</v>
      </c>
      <c r="I83" s="96" t="s">
        <v>656</v>
      </c>
      <c r="J83" s="90" t="str">
        <f t="shared" si="22"/>
        <v>18/08/17</v>
      </c>
      <c r="K83" s="91">
        <f t="shared" ca="1" si="18"/>
        <v>5</v>
      </c>
      <c r="L83" s="94" t="s">
        <v>51</v>
      </c>
      <c r="M83" s="14" t="s">
        <v>798</v>
      </c>
      <c r="N83" s="95"/>
      <c r="O83" s="93"/>
    </row>
    <row r="84" spans="1:15">
      <c r="A84" s="7">
        <f>ROWS($A$3:A84)</f>
        <v>82</v>
      </c>
      <c r="B84" s="7">
        <f>ROWS($A$3:B84)</f>
        <v>82</v>
      </c>
      <c r="C84" s="14">
        <v>21</v>
      </c>
      <c r="D84" s="74" t="s">
        <v>1526</v>
      </c>
      <c r="E84" s="12" t="s">
        <v>1527</v>
      </c>
      <c r="F84" s="70" t="s">
        <v>1528</v>
      </c>
      <c r="G84" s="14" t="s">
        <v>17</v>
      </c>
      <c r="H84" s="71"/>
      <c r="I84" s="14" t="s">
        <v>23</v>
      </c>
      <c r="J84" s="90" t="str">
        <f t="shared" ref="J84:J89" si="23">MID(E84,7,2)&amp;"/"&amp;MID(E84,9,2)&amp;"/"&amp;MID(E84,11,2)</f>
        <v>07/04/56</v>
      </c>
      <c r="K84" s="91">
        <f t="shared" ca="1" si="18"/>
        <v>66</v>
      </c>
      <c r="L84" s="14" t="s">
        <v>113</v>
      </c>
      <c r="M84" s="14" t="s">
        <v>42</v>
      </c>
      <c r="N84" s="95"/>
      <c r="O84" s="93"/>
    </row>
    <row r="85" spans="1:15">
      <c r="A85" s="7">
        <f>ROWS($A$3:A85)</f>
        <v>83</v>
      </c>
      <c r="B85" s="7">
        <f>ROWS($A$3:B85)</f>
        <v>83</v>
      </c>
      <c r="C85" s="14"/>
      <c r="D85" s="74"/>
      <c r="E85" s="12" t="s">
        <v>1529</v>
      </c>
      <c r="F85" s="15" t="s">
        <v>1530</v>
      </c>
      <c r="G85" s="11"/>
      <c r="H85" s="14" t="s">
        <v>7</v>
      </c>
      <c r="I85" s="14" t="s">
        <v>1531</v>
      </c>
      <c r="J85" s="90" t="str">
        <f t="shared" ref="J85:J88" si="24">MID(E85,7,2)-40&amp;"/"&amp;MID(E85,9,2)&amp;"/"&amp;MID(E85,11,2)</f>
        <v>18/08/58</v>
      </c>
      <c r="K85" s="91">
        <f t="shared" ca="1" si="18"/>
        <v>64</v>
      </c>
      <c r="L85" s="14" t="s">
        <v>113</v>
      </c>
      <c r="M85" s="14" t="s">
        <v>42</v>
      </c>
      <c r="N85" s="95"/>
      <c r="O85" s="93"/>
    </row>
    <row r="86" spans="1:15">
      <c r="A86" s="7">
        <f>ROWS($A$3:A86)</f>
        <v>84</v>
      </c>
      <c r="B86" s="7">
        <f>ROWS($A$3:B86)</f>
        <v>84</v>
      </c>
      <c r="C86" s="14">
        <v>22</v>
      </c>
      <c r="D86" s="74" t="s">
        <v>1532</v>
      </c>
      <c r="E86" s="12" t="s">
        <v>1533</v>
      </c>
      <c r="F86" s="70" t="s">
        <v>1534</v>
      </c>
      <c r="G86" s="14" t="s">
        <v>17</v>
      </c>
      <c r="H86" s="71"/>
      <c r="I86" s="14" t="s">
        <v>163</v>
      </c>
      <c r="J86" s="90" t="str">
        <f t="shared" si="23"/>
        <v>08/07/67</v>
      </c>
      <c r="K86" s="91">
        <f t="shared" ca="1" si="18"/>
        <v>55</v>
      </c>
      <c r="L86" s="14" t="s">
        <v>19</v>
      </c>
      <c r="M86" s="14" t="s">
        <v>772</v>
      </c>
      <c r="N86" s="95" t="s">
        <v>1535</v>
      </c>
      <c r="O86" s="93"/>
    </row>
    <row r="87" spans="1:15">
      <c r="A87" s="7">
        <f>ROWS($A$3:A87)</f>
        <v>85</v>
      </c>
      <c r="B87" s="7">
        <f>ROWS($A$3:B87)</f>
        <v>85</v>
      </c>
      <c r="C87" s="14"/>
      <c r="D87" s="74"/>
      <c r="E87" s="12" t="s">
        <v>1536</v>
      </c>
      <c r="F87" s="15" t="s">
        <v>1537</v>
      </c>
      <c r="G87" s="11"/>
      <c r="H87" s="14" t="s">
        <v>7</v>
      </c>
      <c r="I87" s="14" t="s">
        <v>23</v>
      </c>
      <c r="J87" s="90" t="str">
        <f t="shared" si="24"/>
        <v>7/04/56</v>
      </c>
      <c r="K87" s="91">
        <f t="shared" ca="1" si="18"/>
        <v>66</v>
      </c>
      <c r="L87" s="14" t="s">
        <v>24</v>
      </c>
      <c r="M87" s="14" t="s">
        <v>772</v>
      </c>
      <c r="N87" s="95"/>
      <c r="O87" s="93"/>
    </row>
    <row r="88" spans="1:15">
      <c r="A88" s="7">
        <f>ROWS($A$3:A88)</f>
        <v>86</v>
      </c>
      <c r="B88" s="7">
        <f>ROWS($A$3:B88)</f>
        <v>86</v>
      </c>
      <c r="C88" s="14"/>
      <c r="D88" s="74"/>
      <c r="E88" s="12" t="s">
        <v>1538</v>
      </c>
      <c r="F88" s="15" t="s">
        <v>1539</v>
      </c>
      <c r="G88" s="11"/>
      <c r="H88" s="14" t="s">
        <v>7</v>
      </c>
      <c r="I88" s="14" t="s">
        <v>23</v>
      </c>
      <c r="J88" s="90" t="str">
        <f t="shared" si="24"/>
        <v>14/07/96</v>
      </c>
      <c r="K88" s="91">
        <f t="shared" ca="1" si="18"/>
        <v>26</v>
      </c>
      <c r="L88" s="14" t="s">
        <v>98</v>
      </c>
      <c r="M88" s="14" t="s">
        <v>74</v>
      </c>
      <c r="N88" s="95"/>
      <c r="O88" s="93"/>
    </row>
    <row r="89" spans="1:15">
      <c r="A89" s="7">
        <f>ROWS($A$3:A89)</f>
        <v>87</v>
      </c>
      <c r="B89" s="7">
        <f>ROWS($A$3:B89)</f>
        <v>87</v>
      </c>
      <c r="C89" s="14">
        <v>23</v>
      </c>
      <c r="D89" s="74" t="s">
        <v>1540</v>
      </c>
      <c r="E89" s="12" t="s">
        <v>1541</v>
      </c>
      <c r="F89" s="70" t="s">
        <v>1542</v>
      </c>
      <c r="G89" s="14" t="s">
        <v>17</v>
      </c>
      <c r="H89" s="71"/>
      <c r="I89" s="14" t="s">
        <v>23</v>
      </c>
      <c r="J89" s="90" t="str">
        <f t="shared" si="23"/>
        <v>11/03/91</v>
      </c>
      <c r="K89" s="91">
        <f t="shared" ca="1" si="18"/>
        <v>31</v>
      </c>
      <c r="L89" s="14" t="s">
        <v>19</v>
      </c>
      <c r="M89" s="14" t="s">
        <v>42</v>
      </c>
      <c r="N89" s="95"/>
      <c r="O89" s="93"/>
    </row>
    <row r="90" spans="1:15">
      <c r="A90" s="7">
        <f>ROWS($A$3:A90)</f>
        <v>88</v>
      </c>
      <c r="B90" s="7">
        <f>ROWS($A$3:B90)</f>
        <v>88</v>
      </c>
      <c r="C90" s="14"/>
      <c r="D90" s="74"/>
      <c r="E90" s="12" t="s">
        <v>1543</v>
      </c>
      <c r="F90" s="13" t="s">
        <v>1544</v>
      </c>
      <c r="G90" s="11"/>
      <c r="H90" s="14" t="s">
        <v>7</v>
      </c>
      <c r="I90" s="14" t="s">
        <v>722</v>
      </c>
      <c r="J90" s="90" t="str">
        <f t="shared" ref="J90:J94" si="25">MID(E90,7,2)-40&amp;"/"&amp;MID(E90,9,2)&amp;"/"&amp;MID(E90,11,2)</f>
        <v>23/04/94</v>
      </c>
      <c r="K90" s="91">
        <f t="shared" ca="1" si="18"/>
        <v>28</v>
      </c>
      <c r="L90" s="14" t="s">
        <v>19</v>
      </c>
      <c r="M90" s="14" t="s">
        <v>42</v>
      </c>
      <c r="N90" s="95"/>
      <c r="O90" s="93"/>
    </row>
    <row r="91" spans="1:15">
      <c r="A91" s="7">
        <f>ROWS($A$3:A91)</f>
        <v>89</v>
      </c>
      <c r="B91" s="7">
        <f>ROWS($A$3:B91)</f>
        <v>89</v>
      </c>
      <c r="C91" s="14"/>
      <c r="D91" s="74"/>
      <c r="E91" s="99" t="s">
        <v>1545</v>
      </c>
      <c r="F91" s="15" t="s">
        <v>1546</v>
      </c>
      <c r="G91" s="14" t="s">
        <v>17</v>
      </c>
      <c r="H91" s="17"/>
      <c r="I91" s="14" t="s">
        <v>50</v>
      </c>
      <c r="J91" s="90" t="str">
        <f t="shared" ref="J91:J95" si="26">MID(E91,7,2)&amp;"/"&amp;MID(E91,9,2)&amp;"/"&amp;MID(E91,11,2)</f>
        <v>17/06/15</v>
      </c>
      <c r="K91" s="91">
        <f t="shared" ca="1" si="18"/>
        <v>7</v>
      </c>
      <c r="L91" s="72" t="s">
        <v>38</v>
      </c>
      <c r="M91" s="14" t="s">
        <v>798</v>
      </c>
      <c r="N91" s="95"/>
      <c r="O91" s="93"/>
    </row>
    <row r="92" spans="1:15">
      <c r="A92" s="7">
        <f>ROWS($A$3:A92)</f>
        <v>90</v>
      </c>
      <c r="B92" s="7">
        <f>ROWS($A$3:B92)</f>
        <v>90</v>
      </c>
      <c r="C92" s="14">
        <v>24</v>
      </c>
      <c r="D92" s="74" t="s">
        <v>1547</v>
      </c>
      <c r="E92" s="12" t="s">
        <v>1548</v>
      </c>
      <c r="F92" s="70" t="s">
        <v>1549</v>
      </c>
      <c r="G92" s="14" t="s">
        <v>17</v>
      </c>
      <c r="H92" s="71"/>
      <c r="I92" s="14" t="s">
        <v>23</v>
      </c>
      <c r="J92" s="90" t="str">
        <f t="shared" si="26"/>
        <v>08/06/62</v>
      </c>
      <c r="K92" s="91">
        <f t="shared" ca="1" si="18"/>
        <v>60</v>
      </c>
      <c r="L92" s="14" t="s">
        <v>19</v>
      </c>
      <c r="M92" s="14" t="s">
        <v>772</v>
      </c>
      <c r="N92" s="95" t="s">
        <v>1550</v>
      </c>
      <c r="O92" s="93"/>
    </row>
    <row r="93" spans="1:15">
      <c r="A93" s="7">
        <f>ROWS($A$3:A93)</f>
        <v>91</v>
      </c>
      <c r="B93" s="7">
        <f>ROWS($A$3:B93)</f>
        <v>91</v>
      </c>
      <c r="C93" s="14"/>
      <c r="D93" s="74"/>
      <c r="E93" s="12" t="s">
        <v>1551</v>
      </c>
      <c r="F93" s="15" t="s">
        <v>1552</v>
      </c>
      <c r="G93" s="11"/>
      <c r="H93" s="14" t="s">
        <v>7</v>
      </c>
      <c r="I93" s="14" t="s">
        <v>738</v>
      </c>
      <c r="J93" s="90" t="str">
        <f t="shared" si="25"/>
        <v>24/04/73</v>
      </c>
      <c r="K93" s="91">
        <f t="shared" ca="1" si="18"/>
        <v>49</v>
      </c>
      <c r="L93" s="14" t="s">
        <v>24</v>
      </c>
      <c r="M93" s="14" t="s">
        <v>772</v>
      </c>
      <c r="N93" s="95"/>
      <c r="O93" s="93"/>
    </row>
    <row r="94" spans="1:15">
      <c r="A94" s="7">
        <f>ROWS($A$3:A94)</f>
        <v>92</v>
      </c>
      <c r="B94" s="7">
        <f>ROWS($A$3:B94)</f>
        <v>92</v>
      </c>
      <c r="C94" s="14"/>
      <c r="D94" s="74"/>
      <c r="E94" s="12" t="s">
        <v>1553</v>
      </c>
      <c r="F94" s="15" t="s">
        <v>1554</v>
      </c>
      <c r="G94" s="11"/>
      <c r="H94" s="14" t="s">
        <v>7</v>
      </c>
      <c r="I94" s="14" t="s">
        <v>23</v>
      </c>
      <c r="J94" s="90" t="str">
        <f t="shared" si="25"/>
        <v>22/03/00</v>
      </c>
      <c r="K94" s="91">
        <f t="shared" ca="1" si="18"/>
        <v>22</v>
      </c>
      <c r="L94" s="14" t="s">
        <v>19</v>
      </c>
      <c r="M94" s="72" t="s">
        <v>751</v>
      </c>
      <c r="N94" s="95"/>
      <c r="O94" s="93"/>
    </row>
    <row r="95" spans="1:15">
      <c r="A95" s="7">
        <f>ROWS($A$3:A95)</f>
        <v>93</v>
      </c>
      <c r="B95" s="7">
        <f>ROWS($A$3:B95)</f>
        <v>93</v>
      </c>
      <c r="C95" s="14"/>
      <c r="D95" s="74"/>
      <c r="E95" s="12" t="s">
        <v>1555</v>
      </c>
      <c r="F95" s="15" t="s">
        <v>1556</v>
      </c>
      <c r="G95" s="14" t="s">
        <v>17</v>
      </c>
      <c r="H95" s="17"/>
      <c r="I95" s="14" t="s">
        <v>23</v>
      </c>
      <c r="J95" s="90" t="str">
        <f t="shared" si="26"/>
        <v>30/01/03</v>
      </c>
      <c r="K95" s="91">
        <f t="shared" ca="1" si="18"/>
        <v>19</v>
      </c>
      <c r="L95" s="14" t="s">
        <v>19</v>
      </c>
      <c r="M95" s="72" t="s">
        <v>751</v>
      </c>
      <c r="N95" s="95"/>
      <c r="O95" s="93"/>
    </row>
    <row r="96" spans="1:15">
      <c r="A96" s="7">
        <f>ROWS($A$3:A96)</f>
        <v>94</v>
      </c>
      <c r="B96" s="7">
        <f>ROWS($A$3:B96)</f>
        <v>94</v>
      </c>
      <c r="C96" s="14"/>
      <c r="D96" s="74"/>
      <c r="E96" s="12" t="s">
        <v>1557</v>
      </c>
      <c r="F96" s="15" t="s">
        <v>1558</v>
      </c>
      <c r="G96" s="11"/>
      <c r="H96" s="14" t="s">
        <v>7</v>
      </c>
      <c r="I96" s="14" t="s">
        <v>23</v>
      </c>
      <c r="J96" s="90" t="str">
        <f t="shared" ref="J96:J100" si="27">MID(E96,7,2)-40&amp;"/"&amp;MID(E96,9,2)&amp;"/"&amp;MID(E96,11,2)</f>
        <v>5/08/07</v>
      </c>
      <c r="K96" s="91">
        <f t="shared" ca="1" si="18"/>
        <v>15</v>
      </c>
      <c r="L96" s="92" t="s">
        <v>24</v>
      </c>
      <c r="M96" s="72" t="s">
        <v>751</v>
      </c>
      <c r="N96" s="95"/>
      <c r="O96" s="93"/>
    </row>
    <row r="97" spans="1:15">
      <c r="A97" s="7">
        <f>ROWS($A$3:A97)</f>
        <v>95</v>
      </c>
      <c r="B97" s="7">
        <f>ROWS($A$3:B97)</f>
        <v>95</v>
      </c>
      <c r="C97" s="14"/>
      <c r="D97" s="74"/>
      <c r="E97" s="12" t="s">
        <v>1559</v>
      </c>
      <c r="F97" s="15" t="s">
        <v>1560</v>
      </c>
      <c r="G97" s="11"/>
      <c r="H97" s="14" t="s">
        <v>7</v>
      </c>
      <c r="I97" s="14" t="s">
        <v>23</v>
      </c>
      <c r="J97" s="90" t="str">
        <f t="shared" si="27"/>
        <v>5/03/10</v>
      </c>
      <c r="K97" s="91">
        <f t="shared" ca="1" si="18"/>
        <v>12</v>
      </c>
      <c r="L97" s="72" t="s">
        <v>38</v>
      </c>
      <c r="M97" s="72" t="s">
        <v>751</v>
      </c>
      <c r="N97" s="95"/>
      <c r="O97" s="93"/>
    </row>
    <row r="98" spans="1:15">
      <c r="A98" s="7">
        <f>ROWS($A$3:A98)</f>
        <v>96</v>
      </c>
      <c r="B98" s="7">
        <f>ROWS($A$3:B98)</f>
        <v>96</v>
      </c>
      <c r="C98" s="14">
        <v>25</v>
      </c>
      <c r="D98" s="74" t="s">
        <v>1561</v>
      </c>
      <c r="E98" s="12" t="s">
        <v>1562</v>
      </c>
      <c r="F98" s="70" t="s">
        <v>1563</v>
      </c>
      <c r="G98" s="14" t="s">
        <v>17</v>
      </c>
      <c r="H98" s="71"/>
      <c r="I98" s="14" t="s">
        <v>23</v>
      </c>
      <c r="J98" s="90" t="str">
        <f t="shared" ref="J98:J101" si="28">MID(E98,7,2)&amp;"/"&amp;MID(E98,9,2)&amp;"/"&amp;MID(E98,11,2)</f>
        <v>18/01/65</v>
      </c>
      <c r="K98" s="91">
        <f t="shared" ca="1" si="18"/>
        <v>57</v>
      </c>
      <c r="L98" s="14" t="s">
        <v>113</v>
      </c>
      <c r="M98" s="14" t="s">
        <v>42</v>
      </c>
      <c r="N98" s="95" t="s">
        <v>1184</v>
      </c>
      <c r="O98" s="93"/>
    </row>
    <row r="99" spans="1:15">
      <c r="A99" s="7">
        <f>ROWS($A$3:A99)</f>
        <v>97</v>
      </c>
      <c r="B99" s="7">
        <f>ROWS($A$3:B99)</f>
        <v>97</v>
      </c>
      <c r="C99" s="14"/>
      <c r="D99" s="74"/>
      <c r="E99" s="12" t="s">
        <v>1564</v>
      </c>
      <c r="F99" s="15" t="s">
        <v>1565</v>
      </c>
      <c r="G99" s="14" t="s">
        <v>17</v>
      </c>
      <c r="H99" s="17"/>
      <c r="I99" s="14" t="s">
        <v>50</v>
      </c>
      <c r="J99" s="90" t="str">
        <f t="shared" si="28"/>
        <v>10/07/92</v>
      </c>
      <c r="K99" s="91">
        <f t="shared" ca="1" si="18"/>
        <v>30</v>
      </c>
      <c r="L99" s="14" t="s">
        <v>19</v>
      </c>
      <c r="M99" s="14" t="s">
        <v>74</v>
      </c>
      <c r="N99" s="95"/>
      <c r="O99" s="93"/>
    </row>
    <row r="100" spans="1:15">
      <c r="A100" s="7">
        <f>ROWS($A$3:A100)</f>
        <v>98</v>
      </c>
      <c r="B100" s="7">
        <f>ROWS($A$3:B100)</f>
        <v>98</v>
      </c>
      <c r="C100" s="14">
        <v>26</v>
      </c>
      <c r="D100" s="74" t="s">
        <v>1566</v>
      </c>
      <c r="E100" s="12" t="s">
        <v>1567</v>
      </c>
      <c r="F100" s="70" t="s">
        <v>1568</v>
      </c>
      <c r="G100" s="11"/>
      <c r="H100" s="14" t="s">
        <v>7</v>
      </c>
      <c r="I100" s="14" t="s">
        <v>23</v>
      </c>
      <c r="J100" s="90" t="str">
        <f t="shared" si="27"/>
        <v>12/12/59</v>
      </c>
      <c r="K100" s="91">
        <f t="shared" ca="1" si="18"/>
        <v>62</v>
      </c>
      <c r="L100" s="14" t="s">
        <v>113</v>
      </c>
      <c r="M100" s="14" t="s">
        <v>42</v>
      </c>
      <c r="N100" s="95" t="s">
        <v>1569</v>
      </c>
      <c r="O100" s="93"/>
    </row>
    <row r="101" spans="1:15">
      <c r="A101" s="7">
        <f>ROWS($A$3:A101)</f>
        <v>99</v>
      </c>
      <c r="B101" s="7">
        <f>ROWS($A$3:B101)</f>
        <v>99</v>
      </c>
      <c r="C101" s="14"/>
      <c r="D101" s="74"/>
      <c r="E101" s="12" t="s">
        <v>1570</v>
      </c>
      <c r="F101" s="15" t="s">
        <v>1571</v>
      </c>
      <c r="G101" s="14" t="s">
        <v>17</v>
      </c>
      <c r="H101" s="17"/>
      <c r="I101" s="14" t="s">
        <v>23</v>
      </c>
      <c r="J101" s="90" t="str">
        <f t="shared" si="28"/>
        <v>19/08/95</v>
      </c>
      <c r="K101" s="91">
        <f t="shared" ca="1" si="18"/>
        <v>27</v>
      </c>
      <c r="L101" s="14" t="s">
        <v>19</v>
      </c>
      <c r="M101" s="14" t="s">
        <v>42</v>
      </c>
      <c r="N101" s="95"/>
      <c r="O101" s="93"/>
    </row>
    <row r="102" spans="1:15">
      <c r="A102" s="7">
        <f>ROWS($A$3:A102)</f>
        <v>100</v>
      </c>
      <c r="B102" s="7">
        <f>ROWS($A$3:B102)</f>
        <v>100</v>
      </c>
      <c r="C102" s="14"/>
      <c r="D102" s="74"/>
      <c r="E102" s="12" t="s">
        <v>1572</v>
      </c>
      <c r="F102" s="15" t="s">
        <v>1573</v>
      </c>
      <c r="G102" s="11"/>
      <c r="H102" s="14" t="s">
        <v>7</v>
      </c>
      <c r="I102" s="14" t="s">
        <v>23</v>
      </c>
      <c r="J102" s="90" t="str">
        <f t="shared" ref="J102:J105" si="29">MID(E102,7,2)-40&amp;"/"&amp;MID(E102,9,2)&amp;"/"&amp;MID(E102,11,2)</f>
        <v>13/04/00</v>
      </c>
      <c r="K102" s="91">
        <f t="shared" ca="1" si="18"/>
        <v>22</v>
      </c>
      <c r="L102" s="14" t="s">
        <v>19</v>
      </c>
      <c r="M102" s="14" t="s">
        <v>1574</v>
      </c>
      <c r="N102" s="95"/>
      <c r="O102" s="93"/>
    </row>
    <row r="103" spans="1:15">
      <c r="A103" s="7">
        <f>ROWS($A$3:A103)</f>
        <v>101</v>
      </c>
      <c r="B103" s="7">
        <f>ROWS($A$3:B103)</f>
        <v>101</v>
      </c>
      <c r="C103" s="14">
        <v>27</v>
      </c>
      <c r="D103" s="74" t="s">
        <v>1575</v>
      </c>
      <c r="E103" s="12" t="s">
        <v>1576</v>
      </c>
      <c r="F103" s="70" t="s">
        <v>1577</v>
      </c>
      <c r="G103" s="11"/>
      <c r="H103" s="14" t="s">
        <v>7</v>
      </c>
      <c r="I103" s="14" t="s">
        <v>50</v>
      </c>
      <c r="J103" s="90" t="str">
        <f t="shared" si="29"/>
        <v>22/09/42</v>
      </c>
      <c r="K103" s="91">
        <f t="shared" ca="1" si="18"/>
        <v>80</v>
      </c>
      <c r="L103" s="14" t="s">
        <v>113</v>
      </c>
      <c r="M103" s="92" t="s">
        <v>719</v>
      </c>
      <c r="N103" s="95"/>
      <c r="O103" s="93"/>
    </row>
    <row r="104" spans="1:15">
      <c r="A104" s="7">
        <f>ROWS($A$3:A104)</f>
        <v>102</v>
      </c>
      <c r="B104" s="7">
        <f>ROWS($A$3:B104)</f>
        <v>102</v>
      </c>
      <c r="C104" s="14">
        <v>28</v>
      </c>
      <c r="D104" s="74" t="s">
        <v>1578</v>
      </c>
      <c r="E104" s="12" t="s">
        <v>1579</v>
      </c>
      <c r="F104" s="70" t="s">
        <v>1580</v>
      </c>
      <c r="G104" s="14" t="s">
        <v>17</v>
      </c>
      <c r="H104" s="71"/>
      <c r="I104" s="14" t="s">
        <v>23</v>
      </c>
      <c r="J104" s="90" t="str">
        <f t="shared" ref="J104:J108" si="30">MID(E104,7,2)&amp;"/"&amp;MID(E104,9,2)&amp;"/"&amp;MID(E104,11,2)</f>
        <v>11/10/76</v>
      </c>
      <c r="K104" s="91">
        <f t="shared" ca="1" si="18"/>
        <v>46</v>
      </c>
      <c r="L104" s="14" t="s">
        <v>24</v>
      </c>
      <c r="M104" s="14" t="s">
        <v>42</v>
      </c>
      <c r="N104" s="95" t="s">
        <v>1581</v>
      </c>
      <c r="O104" s="93">
        <v>11</v>
      </c>
    </row>
    <row r="105" spans="1:15">
      <c r="A105" s="7">
        <f>ROWS($A$3:A105)</f>
        <v>103</v>
      </c>
      <c r="B105" s="7">
        <f>ROWS($A$3:B105)</f>
        <v>103</v>
      </c>
      <c r="C105" s="14"/>
      <c r="D105" s="74"/>
      <c r="E105" s="12" t="s">
        <v>1582</v>
      </c>
      <c r="F105" s="15" t="s">
        <v>1583</v>
      </c>
      <c r="G105" s="11"/>
      <c r="H105" s="14" t="s">
        <v>7</v>
      </c>
      <c r="I105" s="109" t="s">
        <v>1584</v>
      </c>
      <c r="J105" s="90" t="str">
        <f t="shared" si="29"/>
        <v>10/10/84</v>
      </c>
      <c r="K105" s="91">
        <f t="shared" ca="1" si="18"/>
        <v>38</v>
      </c>
      <c r="L105" s="14" t="s">
        <v>24</v>
      </c>
      <c r="M105" s="14" t="s">
        <v>42</v>
      </c>
      <c r="N105" s="95"/>
      <c r="O105" s="93"/>
    </row>
    <row r="106" spans="1:15">
      <c r="A106" s="7">
        <f>ROWS($A$3:A106)</f>
        <v>104</v>
      </c>
      <c r="B106" s="7">
        <f>ROWS($A$3:B106)</f>
        <v>104</v>
      </c>
      <c r="C106" s="14"/>
      <c r="D106" s="74"/>
      <c r="E106" s="12" t="s">
        <v>1585</v>
      </c>
      <c r="F106" s="15" t="s">
        <v>1586</v>
      </c>
      <c r="G106" s="14" t="s">
        <v>17</v>
      </c>
      <c r="H106" s="17"/>
      <c r="I106" s="14" t="s">
        <v>23</v>
      </c>
      <c r="J106" s="90" t="str">
        <f t="shared" si="30"/>
        <v>01/04/06</v>
      </c>
      <c r="K106" s="91">
        <f t="shared" ca="1" si="18"/>
        <v>16</v>
      </c>
      <c r="L106" s="14" t="s">
        <v>113</v>
      </c>
      <c r="M106" s="72" t="s">
        <v>751</v>
      </c>
      <c r="N106" s="95"/>
      <c r="O106" s="93"/>
    </row>
    <row r="107" spans="1:15">
      <c r="A107" s="7">
        <f>ROWS($A$3:A107)</f>
        <v>105</v>
      </c>
      <c r="B107" s="7">
        <f>ROWS($A$3:B107)</f>
        <v>105</v>
      </c>
      <c r="C107" s="14"/>
      <c r="D107" s="74"/>
      <c r="E107" s="12" t="s">
        <v>1587</v>
      </c>
      <c r="F107" s="15" t="s">
        <v>1588</v>
      </c>
      <c r="G107" s="14" t="s">
        <v>17</v>
      </c>
      <c r="H107" s="17"/>
      <c r="I107" s="14" t="s">
        <v>23</v>
      </c>
      <c r="J107" s="90" t="str">
        <f t="shared" si="30"/>
        <v>08/02/08</v>
      </c>
      <c r="K107" s="91">
        <f t="shared" ca="1" si="18"/>
        <v>14</v>
      </c>
      <c r="L107" s="14" t="s">
        <v>113</v>
      </c>
      <c r="M107" s="72" t="s">
        <v>751</v>
      </c>
      <c r="N107" s="95"/>
      <c r="O107" s="93"/>
    </row>
    <row r="108" spans="1:15">
      <c r="A108" s="7">
        <f>ROWS($A$3:A108)</f>
        <v>106</v>
      </c>
      <c r="B108" s="7">
        <f>ROWS($A$3:B108)</f>
        <v>106</v>
      </c>
      <c r="C108" s="14"/>
      <c r="D108" s="74"/>
      <c r="E108" s="12" t="s">
        <v>1589</v>
      </c>
      <c r="F108" s="15" t="s">
        <v>1590</v>
      </c>
      <c r="G108" s="14" t="s">
        <v>17</v>
      </c>
      <c r="H108" s="17"/>
      <c r="I108" s="14" t="s">
        <v>50</v>
      </c>
      <c r="J108" s="90" t="str">
        <f t="shared" si="30"/>
        <v>22/08/13</v>
      </c>
      <c r="K108" s="91">
        <f t="shared" ca="1" si="18"/>
        <v>9</v>
      </c>
      <c r="L108" s="72" t="s">
        <v>38</v>
      </c>
      <c r="M108" s="72" t="s">
        <v>751</v>
      </c>
      <c r="N108" s="95"/>
      <c r="O108" s="93"/>
    </row>
    <row r="109" spans="1:15">
      <c r="A109" s="7">
        <f>ROWS($A$3:A109)</f>
        <v>107</v>
      </c>
      <c r="B109" s="7">
        <f>ROWS($A$3:B109)</f>
        <v>107</v>
      </c>
      <c r="C109" s="14">
        <v>29</v>
      </c>
      <c r="D109" s="74" t="s">
        <v>1591</v>
      </c>
      <c r="E109" s="12" t="s">
        <v>1592</v>
      </c>
      <c r="F109" s="70" t="s">
        <v>1593</v>
      </c>
      <c r="G109" s="11"/>
      <c r="H109" s="14" t="s">
        <v>7</v>
      </c>
      <c r="I109" s="14" t="s">
        <v>23</v>
      </c>
      <c r="J109" s="90" t="str">
        <f t="shared" ref="J109:J114" si="31">MID(E109,7,2)-40&amp;"/"&amp;MID(E109,9,2)&amp;"/"&amp;MID(E109,11,2)</f>
        <v>1/01/51</v>
      </c>
      <c r="K109" s="91">
        <f t="shared" ca="1" si="18"/>
        <v>71</v>
      </c>
      <c r="L109" s="14" t="s">
        <v>113</v>
      </c>
      <c r="M109" s="14" t="s">
        <v>772</v>
      </c>
      <c r="N109" s="95" t="s">
        <v>1184</v>
      </c>
      <c r="O109" s="93"/>
    </row>
    <row r="110" spans="1:15">
      <c r="A110" s="7">
        <f>ROWS($A$3:A110)</f>
        <v>108</v>
      </c>
      <c r="B110" s="7">
        <f>ROWS($A$3:B110)</f>
        <v>108</v>
      </c>
      <c r="C110" s="14">
        <v>30</v>
      </c>
      <c r="D110" s="74" t="s">
        <v>1594</v>
      </c>
      <c r="E110" s="12" t="s">
        <v>1595</v>
      </c>
      <c r="F110" s="70" t="s">
        <v>1596</v>
      </c>
      <c r="G110" s="11"/>
      <c r="H110" s="14" t="s">
        <v>7</v>
      </c>
      <c r="I110" s="14" t="s">
        <v>437</v>
      </c>
      <c r="J110" s="90" t="str">
        <f t="shared" si="31"/>
        <v>26/01/69</v>
      </c>
      <c r="K110" s="91">
        <f t="shared" ca="1" si="18"/>
        <v>53</v>
      </c>
      <c r="L110" s="14" t="s">
        <v>24</v>
      </c>
      <c r="M110" s="14" t="s">
        <v>772</v>
      </c>
      <c r="N110" s="95" t="s">
        <v>1597</v>
      </c>
      <c r="O110" s="93"/>
    </row>
    <row r="111" spans="1:15">
      <c r="A111" s="100">
        <f>ROWS($A$3:A111)</f>
        <v>109</v>
      </c>
      <c r="B111" s="100">
        <f>ROWS($A$3:B111)</f>
        <v>109</v>
      </c>
      <c r="C111" s="101"/>
      <c r="D111" s="102"/>
      <c r="E111" s="103" t="s">
        <v>1598</v>
      </c>
      <c r="F111" s="104" t="s">
        <v>1599</v>
      </c>
      <c r="G111" s="101" t="s">
        <v>17</v>
      </c>
      <c r="H111" s="105"/>
      <c r="I111" s="101" t="s">
        <v>23</v>
      </c>
      <c r="J111" s="110" t="str">
        <f t="shared" ref="J111:J113" si="32">MID(E111,7,2)&amp;"/"&amp;MID(E111,9,2)&amp;"/"&amp;MID(E111,11,2)</f>
        <v>12/02/90</v>
      </c>
      <c r="K111" s="111">
        <f t="shared" ca="1" si="18"/>
        <v>32</v>
      </c>
      <c r="L111" s="101" t="s">
        <v>19</v>
      </c>
      <c r="M111" s="101" t="s">
        <v>74</v>
      </c>
      <c r="N111" s="112"/>
      <c r="O111" s="113"/>
    </row>
    <row r="112" spans="1:15">
      <c r="A112" s="7">
        <f>ROWS($A$3:A112)</f>
        <v>110</v>
      </c>
      <c r="B112" s="7">
        <f>ROWS($A$3:B112)</f>
        <v>110</v>
      </c>
      <c r="C112" s="14"/>
      <c r="D112" s="74"/>
      <c r="E112" s="12" t="s">
        <v>1600</v>
      </c>
      <c r="F112" s="15" t="s">
        <v>1601</v>
      </c>
      <c r="G112" s="14" t="s">
        <v>17</v>
      </c>
      <c r="H112" s="17"/>
      <c r="I112" s="14" t="s">
        <v>23</v>
      </c>
      <c r="J112" s="90" t="str">
        <f t="shared" si="32"/>
        <v>28/05/96</v>
      </c>
      <c r="K112" s="91">
        <f t="shared" ca="1" si="18"/>
        <v>26</v>
      </c>
      <c r="L112" s="14" t="s">
        <v>19</v>
      </c>
      <c r="M112" s="14" t="s">
        <v>74</v>
      </c>
      <c r="N112" s="95"/>
      <c r="O112" s="93"/>
    </row>
    <row r="113" spans="1:15">
      <c r="A113" s="7">
        <f>ROWS($A$3:A113)</f>
        <v>111</v>
      </c>
      <c r="B113" s="7">
        <f>ROWS($A$3:B113)</f>
        <v>111</v>
      </c>
      <c r="C113" s="14"/>
      <c r="D113" s="74"/>
      <c r="E113" s="12" t="s">
        <v>1602</v>
      </c>
      <c r="F113" s="15" t="s">
        <v>1603</v>
      </c>
      <c r="G113" s="14" t="s">
        <v>17</v>
      </c>
      <c r="H113" s="17"/>
      <c r="I113" s="14" t="s">
        <v>23</v>
      </c>
      <c r="J113" s="90" t="str">
        <f t="shared" si="32"/>
        <v>06/04/00</v>
      </c>
      <c r="K113" s="91">
        <f t="shared" ca="1" si="18"/>
        <v>22</v>
      </c>
      <c r="L113" s="14" t="s">
        <v>19</v>
      </c>
      <c r="M113" s="72" t="s">
        <v>751</v>
      </c>
      <c r="N113" s="95"/>
      <c r="O113" s="93"/>
    </row>
    <row r="114" spans="1:15">
      <c r="A114" s="7">
        <f>ROWS($A$3:A114)</f>
        <v>112</v>
      </c>
      <c r="B114" s="7">
        <f>ROWS($A$3:B114)</f>
        <v>112</v>
      </c>
      <c r="C114" s="14"/>
      <c r="D114" s="74"/>
      <c r="E114" s="12" t="s">
        <v>1604</v>
      </c>
      <c r="F114" s="15" t="s">
        <v>1605</v>
      </c>
      <c r="G114" s="11"/>
      <c r="H114" s="14" t="s">
        <v>7</v>
      </c>
      <c r="I114" s="14" t="s">
        <v>23</v>
      </c>
      <c r="J114" s="90" t="str">
        <f t="shared" si="31"/>
        <v>3/01/07</v>
      </c>
      <c r="K114" s="91">
        <f t="shared" ca="1" si="18"/>
        <v>15</v>
      </c>
      <c r="L114" s="92" t="s">
        <v>24</v>
      </c>
      <c r="M114" s="72" t="s">
        <v>751</v>
      </c>
      <c r="N114" s="95"/>
      <c r="O114" s="93"/>
    </row>
    <row r="115" spans="1:15">
      <c r="A115" s="7">
        <f>ROWS($A$3:A115)</f>
        <v>113</v>
      </c>
      <c r="B115" s="7">
        <f>ROWS($A$3:B115)</f>
        <v>113</v>
      </c>
      <c r="C115" s="14">
        <v>31</v>
      </c>
      <c r="D115" s="74" t="s">
        <v>1606</v>
      </c>
      <c r="E115" s="12" t="s">
        <v>1607</v>
      </c>
      <c r="F115" s="70" t="s">
        <v>1608</v>
      </c>
      <c r="G115" s="14" t="s">
        <v>17</v>
      </c>
      <c r="H115" s="71"/>
      <c r="I115" s="14" t="s">
        <v>23</v>
      </c>
      <c r="J115" s="90" t="str">
        <f t="shared" ref="J115:J118" si="33">MID(E115,7,2)&amp;"/"&amp;MID(E115,9,2)&amp;"/"&amp;MID(E115,11,2)</f>
        <v>19/01/56</v>
      </c>
      <c r="K115" s="91">
        <f t="shared" ca="1" si="18"/>
        <v>66</v>
      </c>
      <c r="L115" s="14" t="s">
        <v>19</v>
      </c>
      <c r="M115" s="14" t="s">
        <v>772</v>
      </c>
      <c r="N115" s="95" t="s">
        <v>1609</v>
      </c>
      <c r="O115" s="93"/>
    </row>
    <row r="116" spans="1:15">
      <c r="A116" s="7">
        <f>ROWS($A$3:A116)</f>
        <v>114</v>
      </c>
      <c r="B116" s="7">
        <f>ROWS($A$3:B116)</f>
        <v>114</v>
      </c>
      <c r="C116" s="14"/>
      <c r="D116" s="74"/>
      <c r="E116" s="12" t="s">
        <v>1610</v>
      </c>
      <c r="F116" s="15" t="s">
        <v>1611</v>
      </c>
      <c r="G116" s="11"/>
      <c r="H116" s="14" t="s">
        <v>7</v>
      </c>
      <c r="I116" s="14" t="s">
        <v>1612</v>
      </c>
      <c r="J116" s="90" t="str">
        <f>MID(E116,7,2)-40&amp;"/"&amp;MID(E116,9,2)&amp;"/"&amp;MID(E116,11,2)</f>
        <v>18/09/75</v>
      </c>
      <c r="K116" s="91">
        <f t="shared" ca="1" si="18"/>
        <v>47</v>
      </c>
      <c r="L116" s="14" t="s">
        <v>19</v>
      </c>
      <c r="M116" s="14" t="s">
        <v>772</v>
      </c>
      <c r="N116" s="95"/>
      <c r="O116" s="93"/>
    </row>
    <row r="117" spans="1:15">
      <c r="A117" s="7">
        <f>ROWS($A$3:A117)</f>
        <v>115</v>
      </c>
      <c r="B117" s="7">
        <f>ROWS($A$3:B117)</f>
        <v>115</v>
      </c>
      <c r="C117" s="14"/>
      <c r="D117" s="74"/>
      <c r="E117" s="12" t="s">
        <v>1613</v>
      </c>
      <c r="F117" s="15" t="s">
        <v>1614</v>
      </c>
      <c r="G117" s="14" t="s">
        <v>17</v>
      </c>
      <c r="H117" s="17"/>
      <c r="I117" s="14" t="s">
        <v>191</v>
      </c>
      <c r="J117" s="90" t="str">
        <f t="shared" si="33"/>
        <v>09/10/00</v>
      </c>
      <c r="K117" s="91">
        <f t="shared" ca="1" si="18"/>
        <v>22</v>
      </c>
      <c r="L117" s="14" t="s">
        <v>19</v>
      </c>
      <c r="M117" s="14" t="s">
        <v>42</v>
      </c>
      <c r="N117" s="95"/>
      <c r="O117" s="93"/>
    </row>
    <row r="118" spans="1:15">
      <c r="A118" s="7">
        <f>ROWS($A$3:A118)</f>
        <v>116</v>
      </c>
      <c r="B118" s="7">
        <f>ROWS($A$3:B118)</f>
        <v>116</v>
      </c>
      <c r="C118" s="92">
        <v>32</v>
      </c>
      <c r="D118" s="74" t="s">
        <v>1615</v>
      </c>
      <c r="E118" s="12" t="s">
        <v>1616</v>
      </c>
      <c r="F118" s="70" t="s">
        <v>1617</v>
      </c>
      <c r="G118" s="14" t="s">
        <v>17</v>
      </c>
      <c r="H118" s="71"/>
      <c r="I118" s="14" t="s">
        <v>23</v>
      </c>
      <c r="J118" s="90" t="str">
        <f t="shared" si="33"/>
        <v>03/04/62</v>
      </c>
      <c r="K118" s="91">
        <f t="shared" ca="1" si="18"/>
        <v>60</v>
      </c>
      <c r="L118" s="14" t="s">
        <v>24</v>
      </c>
      <c r="M118" s="14" t="s">
        <v>42</v>
      </c>
      <c r="N118" s="95" t="s">
        <v>1184</v>
      </c>
      <c r="O118" s="93"/>
    </row>
    <row r="119" spans="1:15">
      <c r="A119" s="7">
        <f>ROWS($A$3:A119)</f>
        <v>117</v>
      </c>
      <c r="B119" s="7">
        <f>ROWS($A$3:B119)</f>
        <v>117</v>
      </c>
      <c r="C119" s="92"/>
      <c r="D119" s="106"/>
      <c r="E119" s="12" t="s">
        <v>1618</v>
      </c>
      <c r="F119" s="15" t="s">
        <v>1619</v>
      </c>
      <c r="G119" s="11"/>
      <c r="H119" s="14" t="s">
        <v>7</v>
      </c>
      <c r="I119" s="14" t="s">
        <v>437</v>
      </c>
      <c r="J119" s="90" t="str">
        <f t="shared" ref="J119:J125" si="34">MID(E119,7,2)-40&amp;"/"&amp;MID(E119,9,2)&amp;"/"&amp;MID(E119,11,2)</f>
        <v>10/10/64</v>
      </c>
      <c r="K119" s="91">
        <f t="shared" ca="1" si="18"/>
        <v>58</v>
      </c>
      <c r="L119" s="14" t="s">
        <v>24</v>
      </c>
      <c r="M119" s="14" t="s">
        <v>42</v>
      </c>
      <c r="N119" s="95"/>
      <c r="O119" s="93"/>
    </row>
    <row r="120" spans="1:15">
      <c r="A120" s="7">
        <f>ROWS($A$3:A120)</f>
        <v>118</v>
      </c>
      <c r="B120" s="7">
        <f>ROWS($A$3:B120)</f>
        <v>118</v>
      </c>
      <c r="C120" s="92"/>
      <c r="D120" s="106"/>
      <c r="E120" s="12" t="s">
        <v>1620</v>
      </c>
      <c r="F120" s="15" t="s">
        <v>1621</v>
      </c>
      <c r="G120" s="14" t="s">
        <v>17</v>
      </c>
      <c r="H120" s="17"/>
      <c r="I120" s="14" t="s">
        <v>50</v>
      </c>
      <c r="J120" s="90" t="str">
        <f t="shared" ref="J120:J122" si="35">MID(E120,7,2)&amp;"/"&amp;MID(E120,9,2)&amp;"/"&amp;MID(E120,11,2)</f>
        <v>27/11/92</v>
      </c>
      <c r="K120" s="91">
        <f t="shared" ca="1" si="18"/>
        <v>30</v>
      </c>
      <c r="L120" s="14" t="s">
        <v>19</v>
      </c>
      <c r="M120" s="14" t="s">
        <v>42</v>
      </c>
      <c r="N120" s="95"/>
      <c r="O120" s="93"/>
    </row>
    <row r="121" spans="1:15">
      <c r="A121" s="7">
        <f>ROWS($A$3:A121)</f>
        <v>119</v>
      </c>
      <c r="B121" s="7">
        <f>ROWS($A$3:B121)</f>
        <v>119</v>
      </c>
      <c r="C121" s="92"/>
      <c r="D121" s="106"/>
      <c r="E121" s="12" t="s">
        <v>1622</v>
      </c>
      <c r="F121" s="15" t="s">
        <v>1623</v>
      </c>
      <c r="G121" s="14" t="s">
        <v>17</v>
      </c>
      <c r="H121" s="17"/>
      <c r="I121" s="14" t="s">
        <v>50</v>
      </c>
      <c r="J121" s="90" t="str">
        <f t="shared" si="35"/>
        <v>19/08/94</v>
      </c>
      <c r="K121" s="91">
        <f t="shared" ca="1" si="18"/>
        <v>28</v>
      </c>
      <c r="L121" s="14" t="s">
        <v>19</v>
      </c>
      <c r="M121" s="14" t="s">
        <v>42</v>
      </c>
      <c r="N121" s="95"/>
      <c r="O121" s="93"/>
    </row>
    <row r="122" spans="1:15">
      <c r="A122" s="7">
        <f>ROWS($A$3:A122)</f>
        <v>120</v>
      </c>
      <c r="B122" s="7">
        <f>ROWS($A$3:B122)</f>
        <v>120</v>
      </c>
      <c r="C122" s="92">
        <v>33</v>
      </c>
      <c r="D122" s="74" t="s">
        <v>1624</v>
      </c>
      <c r="E122" s="12" t="s">
        <v>1625</v>
      </c>
      <c r="F122" s="70" t="s">
        <v>1626</v>
      </c>
      <c r="G122" s="14" t="s">
        <v>17</v>
      </c>
      <c r="H122" s="71"/>
      <c r="I122" s="14" t="s">
        <v>23</v>
      </c>
      <c r="J122" s="90" t="str">
        <f t="shared" si="35"/>
        <v>05/11/89</v>
      </c>
      <c r="K122" s="91">
        <f t="shared" ca="1" si="18"/>
        <v>33</v>
      </c>
      <c r="L122" s="14" t="s">
        <v>24</v>
      </c>
      <c r="M122" s="14" t="s">
        <v>42</v>
      </c>
      <c r="N122" s="95" t="s">
        <v>1627</v>
      </c>
      <c r="O122" s="93"/>
    </row>
    <row r="123" spans="1:15">
      <c r="A123" s="7">
        <f>ROWS($A$3:A123)</f>
        <v>121</v>
      </c>
      <c r="B123" s="7">
        <f>ROWS($A$3:B123)</f>
        <v>121</v>
      </c>
      <c r="C123" s="92"/>
      <c r="D123" s="106"/>
      <c r="E123" s="12" t="s">
        <v>1628</v>
      </c>
      <c r="F123" s="15" t="s">
        <v>1629</v>
      </c>
      <c r="G123" s="11"/>
      <c r="H123" s="14" t="s">
        <v>7</v>
      </c>
      <c r="I123" s="14" t="s">
        <v>23</v>
      </c>
      <c r="J123" s="90" t="str">
        <f t="shared" si="34"/>
        <v>4/08/92</v>
      </c>
      <c r="K123" s="91">
        <f t="shared" ca="1" si="18"/>
        <v>30</v>
      </c>
      <c r="L123" s="14" t="s">
        <v>19</v>
      </c>
      <c r="M123" s="14" t="s">
        <v>42</v>
      </c>
      <c r="N123" s="95"/>
      <c r="O123" s="114"/>
    </row>
    <row r="124" spans="1:15">
      <c r="A124" s="7">
        <f>ROWS($A$3:A124)</f>
        <v>122</v>
      </c>
      <c r="B124" s="7">
        <f>ROWS($A$3:B124)</f>
        <v>122</v>
      </c>
      <c r="C124" s="92"/>
      <c r="D124" s="106"/>
      <c r="E124" s="12" t="s">
        <v>1630</v>
      </c>
      <c r="F124" s="15" t="s">
        <v>1631</v>
      </c>
      <c r="G124" s="11"/>
      <c r="H124" s="14" t="s">
        <v>7</v>
      </c>
      <c r="I124" s="14" t="s">
        <v>23</v>
      </c>
      <c r="J124" s="90" t="str">
        <f t="shared" si="34"/>
        <v>27/10/11</v>
      </c>
      <c r="K124" s="91">
        <f t="shared" ca="1" si="18"/>
        <v>11</v>
      </c>
      <c r="L124" s="72" t="s">
        <v>38</v>
      </c>
      <c r="M124" s="72" t="s">
        <v>751</v>
      </c>
      <c r="N124" s="95"/>
      <c r="O124" s="93"/>
    </row>
    <row r="125" spans="1:15">
      <c r="A125" s="7">
        <f>ROWS($A$3:A125)</f>
        <v>123</v>
      </c>
      <c r="B125" s="7">
        <f>ROWS($A$3:B125)</f>
        <v>123</v>
      </c>
      <c r="C125" s="92"/>
      <c r="D125" s="106"/>
      <c r="E125" s="12" t="s">
        <v>1632</v>
      </c>
      <c r="F125" s="15" t="s">
        <v>1633</v>
      </c>
      <c r="G125" s="11"/>
      <c r="H125" s="14" t="s">
        <v>7</v>
      </c>
      <c r="I125" s="14" t="s">
        <v>23</v>
      </c>
      <c r="J125" s="90" t="str">
        <f t="shared" si="34"/>
        <v>17/03/15</v>
      </c>
      <c r="K125" s="91">
        <f t="shared" ca="1" si="18"/>
        <v>7</v>
      </c>
      <c r="L125" s="72" t="s">
        <v>38</v>
      </c>
      <c r="M125" s="14" t="s">
        <v>798</v>
      </c>
      <c r="N125" s="95"/>
      <c r="O125" s="93"/>
    </row>
    <row r="126" spans="1:15">
      <c r="A126" s="7">
        <f>ROWS($A$3:A126)</f>
        <v>124</v>
      </c>
      <c r="B126" s="7">
        <f>ROWS($A$3:B126)</f>
        <v>124</v>
      </c>
      <c r="C126" s="92"/>
      <c r="D126" s="106"/>
      <c r="E126" s="107" t="s">
        <v>1634</v>
      </c>
      <c r="F126" s="15" t="s">
        <v>1635</v>
      </c>
      <c r="G126" s="14" t="s">
        <v>17</v>
      </c>
      <c r="H126" s="17"/>
      <c r="I126" s="14" t="s">
        <v>23</v>
      </c>
      <c r="J126" s="90" t="str">
        <f t="shared" ref="J126:J130" si="36">MID(E126,7,2)&amp;"/"&amp;MID(E126,9,2)&amp;"/"&amp;MID(E126,11,2)</f>
        <v>08/11/16</v>
      </c>
      <c r="K126" s="91">
        <f t="shared" ca="1" si="18"/>
        <v>6</v>
      </c>
      <c r="L126" s="94" t="s">
        <v>51</v>
      </c>
      <c r="M126" s="14" t="s">
        <v>798</v>
      </c>
      <c r="N126" s="95"/>
      <c r="O126" s="93"/>
    </row>
    <row r="127" spans="1:15">
      <c r="A127" s="7">
        <f>ROWS($A$3:A127)</f>
        <v>125</v>
      </c>
      <c r="B127" s="7">
        <f>ROWS($A$3:B127)</f>
        <v>125</v>
      </c>
      <c r="C127" s="14">
        <v>34</v>
      </c>
      <c r="D127" s="74" t="s">
        <v>1636</v>
      </c>
      <c r="E127" s="12" t="s">
        <v>1637</v>
      </c>
      <c r="F127" s="70" t="s">
        <v>1638</v>
      </c>
      <c r="G127" s="11"/>
      <c r="H127" s="14" t="s">
        <v>7</v>
      </c>
      <c r="I127" s="14" t="s">
        <v>1639</v>
      </c>
      <c r="J127" s="90" t="str">
        <f t="shared" ref="J127:J131" si="37">MID(E127,7,2)-40&amp;"/"&amp;MID(E127,9,2)&amp;"/"&amp;MID(E127,11,2)</f>
        <v>8/01/54</v>
      </c>
      <c r="K127" s="91">
        <f t="shared" ca="1" si="18"/>
        <v>68</v>
      </c>
      <c r="L127" s="14" t="s">
        <v>113</v>
      </c>
      <c r="M127" s="14" t="s">
        <v>772</v>
      </c>
      <c r="N127" s="95"/>
      <c r="O127" s="93"/>
    </row>
    <row r="128" spans="1:15">
      <c r="A128" s="7">
        <f>ROWS($A$3:A128)</f>
        <v>126</v>
      </c>
      <c r="B128" s="7">
        <f>ROWS($A$3:B128)</f>
        <v>126</v>
      </c>
      <c r="C128" s="14">
        <v>35</v>
      </c>
      <c r="D128" s="74" t="s">
        <v>1640</v>
      </c>
      <c r="E128" s="12" t="s">
        <v>1641</v>
      </c>
      <c r="F128" s="108" t="s">
        <v>1642</v>
      </c>
      <c r="G128" s="14" t="s">
        <v>17</v>
      </c>
      <c r="H128" s="71"/>
      <c r="I128" s="14" t="s">
        <v>1643</v>
      </c>
      <c r="J128" s="90" t="str">
        <f t="shared" si="36"/>
        <v>27/03/87</v>
      </c>
      <c r="K128" s="91">
        <f t="shared" ca="1" si="18"/>
        <v>35</v>
      </c>
      <c r="L128" s="14" t="s">
        <v>19</v>
      </c>
      <c r="M128" s="14" t="s">
        <v>42</v>
      </c>
      <c r="N128" s="95" t="s">
        <v>1644</v>
      </c>
      <c r="O128" s="93"/>
    </row>
    <row r="129" spans="1:15">
      <c r="A129" s="7">
        <f>ROWS($A$3:A129)</f>
        <v>127</v>
      </c>
      <c r="B129" s="7">
        <f>ROWS($A$3:B129)</f>
        <v>127</v>
      </c>
      <c r="C129" s="14"/>
      <c r="D129" s="74"/>
      <c r="E129" s="12" t="s">
        <v>1645</v>
      </c>
      <c r="F129" s="15" t="s">
        <v>1646</v>
      </c>
      <c r="G129" s="11"/>
      <c r="H129" s="14" t="s">
        <v>7</v>
      </c>
      <c r="I129" s="14" t="s">
        <v>23</v>
      </c>
      <c r="J129" s="90" t="str">
        <f t="shared" si="37"/>
        <v>11/02/89</v>
      </c>
      <c r="K129" s="91">
        <f t="shared" ca="1" si="18"/>
        <v>33</v>
      </c>
      <c r="L129" s="14" t="s">
        <v>98</v>
      </c>
      <c r="M129" s="14" t="s">
        <v>42</v>
      </c>
      <c r="N129" s="95"/>
      <c r="O129" s="93"/>
    </row>
    <row r="130" spans="1:15">
      <c r="A130" s="7">
        <f>ROWS($A$3:A130)</f>
        <v>128</v>
      </c>
      <c r="B130" s="7">
        <f>ROWS($A$3:B130)</f>
        <v>128</v>
      </c>
      <c r="C130" s="14">
        <v>36</v>
      </c>
      <c r="D130" s="74" t="s">
        <v>1647</v>
      </c>
      <c r="E130" s="12" t="s">
        <v>1648</v>
      </c>
      <c r="F130" s="70" t="s">
        <v>1649</v>
      </c>
      <c r="G130" s="14" t="s">
        <v>17</v>
      </c>
      <c r="H130" s="71"/>
      <c r="I130" s="14" t="s">
        <v>50</v>
      </c>
      <c r="J130" s="90" t="str">
        <f t="shared" si="36"/>
        <v>25/05/55</v>
      </c>
      <c r="K130" s="91">
        <f t="shared" ca="1" si="18"/>
        <v>67</v>
      </c>
      <c r="L130" s="14" t="s">
        <v>24</v>
      </c>
      <c r="M130" s="14" t="s">
        <v>42</v>
      </c>
      <c r="N130" s="95"/>
      <c r="O130" s="93" t="s">
        <v>78</v>
      </c>
    </row>
    <row r="131" spans="1:15">
      <c r="A131" s="7">
        <f>ROWS($A$3:A131)</f>
        <v>129</v>
      </c>
      <c r="B131" s="7">
        <f>ROWS($A$3:B131)</f>
        <v>129</v>
      </c>
      <c r="C131" s="14"/>
      <c r="D131" s="74"/>
      <c r="E131" s="12" t="s">
        <v>1650</v>
      </c>
      <c r="F131" s="15" t="s">
        <v>1651</v>
      </c>
      <c r="G131" s="11"/>
      <c r="H131" s="14" t="s">
        <v>7</v>
      </c>
      <c r="I131" s="14" t="s">
        <v>1004</v>
      </c>
      <c r="J131" s="90" t="str">
        <f t="shared" si="37"/>
        <v>17/07/54</v>
      </c>
      <c r="K131" s="91">
        <f t="shared" ref="K131:K194" ca="1" si="38">ROUNDDOWN(YEARFRAC(J131,TODAY(),1),0)</f>
        <v>68</v>
      </c>
      <c r="L131" s="14" t="s">
        <v>98</v>
      </c>
      <c r="M131" s="14" t="s">
        <v>1416</v>
      </c>
      <c r="N131" s="95"/>
      <c r="O131" s="93"/>
    </row>
    <row r="132" spans="1:15">
      <c r="A132" s="7">
        <f>ROWS($A$3:A132)</f>
        <v>130</v>
      </c>
      <c r="B132" s="7">
        <f>ROWS($A$3:B132)</f>
        <v>130</v>
      </c>
      <c r="C132" s="14"/>
      <c r="D132" s="74"/>
      <c r="E132" s="12" t="s">
        <v>1652</v>
      </c>
      <c r="F132" s="15" t="s">
        <v>1653</v>
      </c>
      <c r="G132" s="14" t="s">
        <v>17</v>
      </c>
      <c r="H132" s="17"/>
      <c r="I132" s="14" t="s">
        <v>23</v>
      </c>
      <c r="J132" s="90" t="str">
        <f t="shared" ref="J132:J135" si="39">MID(E132,7,2)&amp;"/"&amp;MID(E132,9,2)&amp;"/"&amp;MID(E132,11,2)</f>
        <v>24/09/94</v>
      </c>
      <c r="K132" s="91">
        <f t="shared" ca="1" si="38"/>
        <v>28</v>
      </c>
      <c r="L132" s="72" t="s">
        <v>82</v>
      </c>
      <c r="M132" s="14" t="s">
        <v>74</v>
      </c>
      <c r="N132" s="95"/>
      <c r="O132" s="93"/>
    </row>
    <row r="133" spans="1:15">
      <c r="A133" s="7">
        <f>ROWS($A$3:A133)</f>
        <v>131</v>
      </c>
      <c r="B133" s="7">
        <f>ROWS($A$3:B133)</f>
        <v>131</v>
      </c>
      <c r="C133" s="14">
        <v>37</v>
      </c>
      <c r="D133" s="74" t="s">
        <v>1654</v>
      </c>
      <c r="E133" s="12" t="s">
        <v>1655</v>
      </c>
      <c r="F133" s="70" t="s">
        <v>1656</v>
      </c>
      <c r="G133" s="14" t="s">
        <v>17</v>
      </c>
      <c r="H133" s="71"/>
      <c r="I133" s="14" t="s">
        <v>1657</v>
      </c>
      <c r="J133" s="90" t="str">
        <f t="shared" si="39"/>
        <v>07/04/79</v>
      </c>
      <c r="K133" s="91">
        <f t="shared" ca="1" si="38"/>
        <v>43</v>
      </c>
      <c r="L133" s="14" t="s">
        <v>19</v>
      </c>
      <c r="M133" s="14" t="s">
        <v>772</v>
      </c>
      <c r="N133" s="95"/>
      <c r="O133" s="93" t="s">
        <v>78</v>
      </c>
    </row>
    <row r="134" spans="1:15">
      <c r="A134" s="7">
        <f>ROWS($A$3:A134)</f>
        <v>132</v>
      </c>
      <c r="B134" s="7">
        <f>ROWS($A$3:B134)</f>
        <v>132</v>
      </c>
      <c r="C134" s="14"/>
      <c r="D134" s="74"/>
      <c r="E134" s="12" t="s">
        <v>1658</v>
      </c>
      <c r="F134" s="15" t="s">
        <v>1659</v>
      </c>
      <c r="G134" s="11"/>
      <c r="H134" s="14" t="s">
        <v>7</v>
      </c>
      <c r="I134" s="14" t="s">
        <v>50</v>
      </c>
      <c r="J134" s="90" t="str">
        <f t="shared" ref="J134:J137" si="40">MID(E134,7,2)-40&amp;"/"&amp;MID(E134,9,2)&amp;"/"&amp;MID(E134,11,2)</f>
        <v>23/03/81</v>
      </c>
      <c r="K134" s="91">
        <f t="shared" ca="1" si="38"/>
        <v>41</v>
      </c>
      <c r="L134" s="14" t="s">
        <v>98</v>
      </c>
      <c r="M134" s="14" t="s">
        <v>78</v>
      </c>
      <c r="N134" s="95"/>
      <c r="O134" s="93"/>
    </row>
    <row r="135" spans="1:15">
      <c r="A135" s="7">
        <f>ROWS($A$3:A135)</f>
        <v>133</v>
      </c>
      <c r="B135" s="7">
        <f>ROWS($A$3:B135)</f>
        <v>133</v>
      </c>
      <c r="C135" s="14"/>
      <c r="D135" s="74"/>
      <c r="E135" s="12" t="s">
        <v>1660</v>
      </c>
      <c r="F135" s="15" t="s">
        <v>1661</v>
      </c>
      <c r="G135" s="14" t="s">
        <v>17</v>
      </c>
      <c r="H135" s="17"/>
      <c r="I135" s="14" t="s">
        <v>50</v>
      </c>
      <c r="J135" s="90" t="str">
        <f t="shared" si="39"/>
        <v>06/10/10</v>
      </c>
      <c r="K135" s="91">
        <f t="shared" ca="1" si="38"/>
        <v>12</v>
      </c>
      <c r="L135" s="72" t="s">
        <v>38</v>
      </c>
      <c r="M135" s="72" t="s">
        <v>751</v>
      </c>
      <c r="N135" s="95"/>
      <c r="O135" s="93"/>
    </row>
    <row r="136" spans="1:15">
      <c r="A136" s="7">
        <f>ROWS($A$3:A136)</f>
        <v>134</v>
      </c>
      <c r="B136" s="7">
        <f>ROWS($A$3:B136)</f>
        <v>134</v>
      </c>
      <c r="C136" s="14"/>
      <c r="D136" s="74"/>
      <c r="E136" s="12" t="s">
        <v>1662</v>
      </c>
      <c r="F136" s="15" t="s">
        <v>1663</v>
      </c>
      <c r="G136" s="11"/>
      <c r="H136" s="14" t="s">
        <v>7</v>
      </c>
      <c r="I136" s="14" t="s">
        <v>656</v>
      </c>
      <c r="J136" s="90" t="str">
        <f t="shared" si="40"/>
        <v>20/02/16</v>
      </c>
      <c r="K136" s="91">
        <f t="shared" ca="1" si="38"/>
        <v>6</v>
      </c>
      <c r="L136" s="94" t="s">
        <v>51</v>
      </c>
      <c r="M136" s="14" t="s">
        <v>798</v>
      </c>
      <c r="N136" s="95"/>
      <c r="O136" s="93"/>
    </row>
    <row r="137" spans="1:15">
      <c r="A137" s="7">
        <f>ROWS($A$3:A137)</f>
        <v>135</v>
      </c>
      <c r="B137" s="7">
        <f>ROWS($A$3:B137)</f>
        <v>135</v>
      </c>
      <c r="C137" s="14">
        <v>38</v>
      </c>
      <c r="D137" s="74" t="s">
        <v>1664</v>
      </c>
      <c r="E137" s="12" t="s">
        <v>1665</v>
      </c>
      <c r="F137" s="86" t="s">
        <v>1666</v>
      </c>
      <c r="G137" s="11"/>
      <c r="H137" s="14" t="s">
        <v>7</v>
      </c>
      <c r="I137" s="14" t="s">
        <v>23</v>
      </c>
      <c r="J137" s="90" t="str">
        <f t="shared" si="40"/>
        <v>5/07/92</v>
      </c>
      <c r="K137" s="91">
        <f t="shared" ca="1" si="38"/>
        <v>30</v>
      </c>
      <c r="L137" s="72" t="s">
        <v>82</v>
      </c>
      <c r="M137" s="14" t="s">
        <v>1517</v>
      </c>
      <c r="N137" s="95"/>
      <c r="O137" s="93" t="s">
        <v>78</v>
      </c>
    </row>
    <row r="138" spans="1:15">
      <c r="A138" s="7">
        <f>ROWS($A$3:A138)</f>
        <v>136</v>
      </c>
      <c r="B138" s="7">
        <f>ROWS($A$3:B138)</f>
        <v>136</v>
      </c>
      <c r="C138" s="14">
        <v>39</v>
      </c>
      <c r="D138" s="74" t="s">
        <v>1667</v>
      </c>
      <c r="E138" s="12" t="s">
        <v>1668</v>
      </c>
      <c r="F138" s="70" t="s">
        <v>1669</v>
      </c>
      <c r="G138" s="14" t="s">
        <v>17</v>
      </c>
      <c r="H138" s="71"/>
      <c r="I138" s="14" t="s">
        <v>23</v>
      </c>
      <c r="J138" s="90" t="str">
        <f t="shared" ref="J138:J141" si="41">MID(E138,7,2)&amp;"/"&amp;MID(E138,9,2)&amp;"/"&amp;MID(E138,11,2)</f>
        <v>12/04/82</v>
      </c>
      <c r="K138" s="91">
        <f t="shared" ca="1" si="38"/>
        <v>40</v>
      </c>
      <c r="L138" s="14" t="s">
        <v>19</v>
      </c>
      <c r="M138" s="14" t="s">
        <v>42</v>
      </c>
      <c r="N138" s="95"/>
      <c r="O138" s="93"/>
    </row>
    <row r="139" spans="1:15">
      <c r="A139" s="7">
        <f>ROWS($A$3:A139)</f>
        <v>137</v>
      </c>
      <c r="B139" s="7">
        <f>ROWS($A$3:B139)</f>
        <v>137</v>
      </c>
      <c r="C139" s="14"/>
      <c r="D139" s="74"/>
      <c r="E139" s="12" t="s">
        <v>1670</v>
      </c>
      <c r="F139" s="15" t="s">
        <v>1671</v>
      </c>
      <c r="G139" s="11"/>
      <c r="H139" s="14" t="s">
        <v>7</v>
      </c>
      <c r="I139" s="14" t="s">
        <v>437</v>
      </c>
      <c r="J139" s="90" t="str">
        <f t="shared" ref="J139:J145" si="42">MID(E139,7,2)-40&amp;"/"&amp;MID(E139,9,2)&amp;"/"&amp;MID(E139,11,2)</f>
        <v>28/01/88</v>
      </c>
      <c r="K139" s="91">
        <f t="shared" ca="1" si="38"/>
        <v>34</v>
      </c>
      <c r="L139" s="14" t="s">
        <v>19</v>
      </c>
      <c r="M139" s="14" t="s">
        <v>42</v>
      </c>
      <c r="N139" s="95"/>
      <c r="O139" s="93"/>
    </row>
    <row r="140" spans="1:15">
      <c r="A140" s="7">
        <f>ROWS($A$3:A140)</f>
        <v>138</v>
      </c>
      <c r="B140" s="7">
        <f>ROWS($A$3:B140)</f>
        <v>138</v>
      </c>
      <c r="C140" s="14"/>
      <c r="D140" s="74"/>
      <c r="E140" s="12" t="s">
        <v>1672</v>
      </c>
      <c r="F140" s="115" t="s">
        <v>1673</v>
      </c>
      <c r="G140" s="14" t="s">
        <v>17</v>
      </c>
      <c r="H140" s="17"/>
      <c r="I140" s="14" t="s">
        <v>50</v>
      </c>
      <c r="J140" s="90" t="str">
        <f t="shared" si="41"/>
        <v>27/11/09</v>
      </c>
      <c r="K140" s="91">
        <f t="shared" ca="1" si="38"/>
        <v>13</v>
      </c>
      <c r="L140" s="72" t="s">
        <v>38</v>
      </c>
      <c r="M140" s="72" t="s">
        <v>751</v>
      </c>
      <c r="N140" s="95"/>
      <c r="O140" s="93"/>
    </row>
    <row r="141" spans="1:15">
      <c r="A141" s="7">
        <f>ROWS($A$3:A141)</f>
        <v>139</v>
      </c>
      <c r="B141" s="7">
        <f>ROWS($A$3:B141)</f>
        <v>139</v>
      </c>
      <c r="C141" s="14"/>
      <c r="D141" s="74"/>
      <c r="E141" s="12" t="s">
        <v>1674</v>
      </c>
      <c r="F141" s="115" t="s">
        <v>1675</v>
      </c>
      <c r="G141" s="14" t="s">
        <v>17</v>
      </c>
      <c r="H141" s="17"/>
      <c r="I141" s="14" t="s">
        <v>50</v>
      </c>
      <c r="J141" s="90" t="str">
        <f t="shared" si="41"/>
        <v>02/02/12</v>
      </c>
      <c r="K141" s="91">
        <f t="shared" ca="1" si="38"/>
        <v>10</v>
      </c>
      <c r="L141" s="72" t="s">
        <v>38</v>
      </c>
      <c r="M141" s="72" t="s">
        <v>751</v>
      </c>
      <c r="N141" s="95"/>
      <c r="O141" s="93"/>
    </row>
    <row r="142" spans="1:15">
      <c r="A142" s="7">
        <f>ROWS($A$3:A142)</f>
        <v>140</v>
      </c>
      <c r="B142" s="7">
        <f>ROWS($A$3:B142)</f>
        <v>140</v>
      </c>
      <c r="C142" s="14"/>
      <c r="D142" s="74"/>
      <c r="E142" s="12" t="s">
        <v>1676</v>
      </c>
      <c r="F142" s="15" t="s">
        <v>1677</v>
      </c>
      <c r="G142" s="11"/>
      <c r="H142" s="14" t="s">
        <v>7</v>
      </c>
      <c r="I142" s="14" t="s">
        <v>50</v>
      </c>
      <c r="J142" s="90" t="str">
        <f t="shared" si="42"/>
        <v>27/03/14</v>
      </c>
      <c r="K142" s="91">
        <f t="shared" ca="1" si="38"/>
        <v>8</v>
      </c>
      <c r="L142" s="72" t="s">
        <v>38</v>
      </c>
      <c r="M142" s="72" t="s">
        <v>751</v>
      </c>
      <c r="N142" s="95"/>
      <c r="O142" s="93"/>
    </row>
    <row r="143" spans="1:15">
      <c r="A143" s="7">
        <f>ROWS($A$3:A143)</f>
        <v>141</v>
      </c>
      <c r="B143" s="7">
        <f>ROWS($A$3:B143)</f>
        <v>141</v>
      </c>
      <c r="C143" s="14">
        <v>40</v>
      </c>
      <c r="D143" s="74" t="s">
        <v>1678</v>
      </c>
      <c r="E143" s="12" t="s">
        <v>1679</v>
      </c>
      <c r="F143" s="70" t="s">
        <v>1680</v>
      </c>
      <c r="G143" s="14" t="s">
        <v>17</v>
      </c>
      <c r="H143" s="71"/>
      <c r="I143" s="14" t="s">
        <v>23</v>
      </c>
      <c r="J143" s="90" t="str">
        <f>MID(E143,7,2)&amp;"/"&amp;MID(E143,9,2)&amp;"/"&amp;MID(E143,11,2)</f>
        <v>28/04/84</v>
      </c>
      <c r="K143" s="91">
        <f t="shared" ca="1" si="38"/>
        <v>38</v>
      </c>
      <c r="L143" s="14" t="s">
        <v>98</v>
      </c>
      <c r="M143" s="92" t="s">
        <v>342</v>
      </c>
      <c r="N143" s="95" t="s">
        <v>1681</v>
      </c>
      <c r="O143" s="93"/>
    </row>
    <row r="144" spans="1:15">
      <c r="A144" s="7">
        <f>ROWS($A$3:A144)</f>
        <v>142</v>
      </c>
      <c r="B144" s="7">
        <f>ROWS($A$3:B144)</f>
        <v>142</v>
      </c>
      <c r="C144" s="14"/>
      <c r="D144" s="74"/>
      <c r="E144" s="12" t="s">
        <v>1682</v>
      </c>
      <c r="F144" s="15" t="s">
        <v>1683</v>
      </c>
      <c r="G144" s="11"/>
      <c r="H144" s="14" t="s">
        <v>7</v>
      </c>
      <c r="I144" s="14" t="s">
        <v>91</v>
      </c>
      <c r="J144" s="90" t="str">
        <f t="shared" si="42"/>
        <v>9/12/81</v>
      </c>
      <c r="K144" s="91">
        <f t="shared" ca="1" si="38"/>
        <v>40</v>
      </c>
      <c r="L144" s="14" t="s">
        <v>98</v>
      </c>
      <c r="M144" s="92" t="s">
        <v>719</v>
      </c>
      <c r="N144" s="95"/>
      <c r="O144" s="93"/>
    </row>
    <row r="145" spans="1:15">
      <c r="A145" s="7">
        <f>ROWS($A$3:A145)</f>
        <v>143</v>
      </c>
      <c r="B145" s="7">
        <f>ROWS($A$3:B145)</f>
        <v>143</v>
      </c>
      <c r="C145" s="14"/>
      <c r="D145" s="74"/>
      <c r="E145" s="12" t="s">
        <v>1684</v>
      </c>
      <c r="F145" s="15" t="s">
        <v>1685</v>
      </c>
      <c r="G145" s="11"/>
      <c r="H145" s="14" t="s">
        <v>7</v>
      </c>
      <c r="I145" s="14" t="s">
        <v>393</v>
      </c>
      <c r="J145" s="90" t="str">
        <f t="shared" si="42"/>
        <v>17/07/12</v>
      </c>
      <c r="K145" s="91">
        <f t="shared" ca="1" si="38"/>
        <v>10</v>
      </c>
      <c r="L145" s="72" t="s">
        <v>38</v>
      </c>
      <c r="M145" s="72" t="s">
        <v>751</v>
      </c>
      <c r="N145" s="95"/>
      <c r="O145" s="93"/>
    </row>
    <row r="146" spans="1:15">
      <c r="A146" s="7">
        <f>ROWS($A$3:A146)</f>
        <v>144</v>
      </c>
      <c r="B146" s="7">
        <f>ROWS($A$3:B146)</f>
        <v>144</v>
      </c>
      <c r="C146" s="14"/>
      <c r="D146" s="74"/>
      <c r="E146" s="12" t="s">
        <v>1686</v>
      </c>
      <c r="F146" s="15" t="s">
        <v>1687</v>
      </c>
      <c r="G146" s="14" t="s">
        <v>17</v>
      </c>
      <c r="H146" s="17"/>
      <c r="I146" s="14" t="s">
        <v>50</v>
      </c>
      <c r="J146" s="90" t="str">
        <f>MID(E146,7,2)&amp;"/"&amp;MID(E146,9,2)&amp;"/"&amp;MID(E146,11,2)</f>
        <v>18/02/16</v>
      </c>
      <c r="K146" s="91">
        <f t="shared" ca="1" si="38"/>
        <v>6</v>
      </c>
      <c r="L146" s="94" t="s">
        <v>51</v>
      </c>
      <c r="M146" s="14" t="s">
        <v>798</v>
      </c>
      <c r="N146" s="95"/>
      <c r="O146" s="93"/>
    </row>
    <row r="147" spans="1:15">
      <c r="A147" s="7">
        <f>ROWS($A$3:A147)</f>
        <v>145</v>
      </c>
      <c r="B147" s="7">
        <f>ROWS($A$3:B147)</f>
        <v>145</v>
      </c>
      <c r="C147" s="14"/>
      <c r="D147" s="74"/>
      <c r="E147" s="12" t="s">
        <v>2420</v>
      </c>
      <c r="F147" s="15" t="s">
        <v>1688</v>
      </c>
      <c r="G147" s="11"/>
      <c r="H147" s="14" t="s">
        <v>7</v>
      </c>
      <c r="I147" s="14" t="s">
        <v>50</v>
      </c>
      <c r="J147" s="90">
        <v>43003</v>
      </c>
      <c r="K147" s="91">
        <f t="shared" ca="1" si="38"/>
        <v>5</v>
      </c>
      <c r="L147" s="94" t="s">
        <v>51</v>
      </c>
      <c r="M147" s="14" t="s">
        <v>798</v>
      </c>
      <c r="N147" s="95"/>
      <c r="O147" s="93"/>
    </row>
    <row r="148" spans="1:15">
      <c r="A148" s="7">
        <f>ROWS($A$3:A148)</f>
        <v>146</v>
      </c>
      <c r="B148" s="7">
        <f>ROWS($A$3:B148)</f>
        <v>146</v>
      </c>
      <c r="C148" s="14">
        <v>41</v>
      </c>
      <c r="D148" s="74" t="s">
        <v>1689</v>
      </c>
      <c r="E148" s="12" t="s">
        <v>1690</v>
      </c>
      <c r="F148" s="70" t="s">
        <v>1691</v>
      </c>
      <c r="G148" s="11"/>
      <c r="H148" s="14" t="s">
        <v>7</v>
      </c>
      <c r="I148" s="14" t="s">
        <v>842</v>
      </c>
      <c r="J148" s="90" t="str">
        <f t="shared" ref="J148:J151" si="43">MID(E148,7,2)-40&amp;"/"&amp;MID(E148,9,2)&amp;"/"&amp;MID(E148,11,2)</f>
        <v>15/12/49</v>
      </c>
      <c r="K148" s="91">
        <f t="shared" ca="1" si="38"/>
        <v>72</v>
      </c>
      <c r="L148" s="14" t="s">
        <v>24</v>
      </c>
      <c r="M148" s="14" t="s">
        <v>772</v>
      </c>
      <c r="N148" s="95" t="s">
        <v>1692</v>
      </c>
      <c r="O148" s="93"/>
    </row>
    <row r="149" spans="1:15">
      <c r="A149" s="7">
        <f>ROWS($A$3:A149)</f>
        <v>147</v>
      </c>
      <c r="B149" s="7">
        <f>ROWS($A$3:B149)</f>
        <v>147</v>
      </c>
      <c r="C149" s="14"/>
      <c r="D149" s="74"/>
      <c r="E149" s="12" t="s">
        <v>1693</v>
      </c>
      <c r="F149" s="15" t="s">
        <v>1694</v>
      </c>
      <c r="G149" s="11"/>
      <c r="H149" s="14" t="s">
        <v>7</v>
      </c>
      <c r="I149" s="14" t="s">
        <v>23</v>
      </c>
      <c r="J149" s="90" t="str">
        <f t="shared" si="43"/>
        <v>5/11/90</v>
      </c>
      <c r="K149" s="91">
        <f t="shared" ca="1" si="38"/>
        <v>32</v>
      </c>
      <c r="L149" s="14" t="s">
        <v>19</v>
      </c>
      <c r="M149" s="14" t="s">
        <v>42</v>
      </c>
      <c r="N149" s="95"/>
      <c r="O149" s="93"/>
    </row>
    <row r="150" spans="1:15">
      <c r="A150" s="7">
        <f>ROWS($A$3:A150)</f>
        <v>148</v>
      </c>
      <c r="B150" s="7">
        <f>ROWS($A$3:B150)</f>
        <v>148</v>
      </c>
      <c r="C150" s="14">
        <v>42</v>
      </c>
      <c r="D150" s="74" t="s">
        <v>1695</v>
      </c>
      <c r="E150" s="12" t="s">
        <v>1696</v>
      </c>
      <c r="F150" s="70" t="s">
        <v>1697</v>
      </c>
      <c r="G150" s="14" t="s">
        <v>17</v>
      </c>
      <c r="H150" s="71"/>
      <c r="I150" s="14" t="s">
        <v>23</v>
      </c>
      <c r="J150" s="90" t="str">
        <f t="shared" ref="J150:J154" si="44">MID(E150,7,2)&amp;"/"&amp;MID(E150,9,2)&amp;"/"&amp;MID(E150,11,2)</f>
        <v>12/10/84</v>
      </c>
      <c r="K150" s="91">
        <f t="shared" ca="1" si="38"/>
        <v>38</v>
      </c>
      <c r="L150" s="14" t="s">
        <v>19</v>
      </c>
      <c r="M150" s="14" t="s">
        <v>42</v>
      </c>
      <c r="N150" s="95"/>
      <c r="O150" s="93"/>
    </row>
    <row r="151" spans="1:15">
      <c r="A151" s="7">
        <f>ROWS($A$3:A151)</f>
        <v>149</v>
      </c>
      <c r="B151" s="7">
        <f>ROWS($A$3:B151)</f>
        <v>149</v>
      </c>
      <c r="C151" s="14"/>
      <c r="D151" s="74"/>
      <c r="E151" s="12" t="s">
        <v>1698</v>
      </c>
      <c r="F151" s="15" t="s">
        <v>1699</v>
      </c>
      <c r="G151" s="11"/>
      <c r="H151" s="14" t="s">
        <v>7</v>
      </c>
      <c r="I151" s="14" t="s">
        <v>656</v>
      </c>
      <c r="J151" s="90" t="str">
        <f t="shared" si="43"/>
        <v>1/05/90</v>
      </c>
      <c r="K151" s="91">
        <f t="shared" ca="1" si="38"/>
        <v>32</v>
      </c>
      <c r="L151" s="14" t="s">
        <v>24</v>
      </c>
      <c r="M151" s="14" t="s">
        <v>42</v>
      </c>
      <c r="N151" s="95"/>
      <c r="O151" s="93"/>
    </row>
    <row r="152" spans="1:15">
      <c r="A152" s="7">
        <f>ROWS($A$3:A152)</f>
        <v>150</v>
      </c>
      <c r="B152" s="7">
        <f>ROWS($A$3:B152)</f>
        <v>150</v>
      </c>
      <c r="C152" s="14"/>
      <c r="D152" s="74"/>
      <c r="E152" s="12" t="s">
        <v>1700</v>
      </c>
      <c r="F152" s="15" t="s">
        <v>1701</v>
      </c>
      <c r="G152" s="14" t="s">
        <v>17</v>
      </c>
      <c r="H152" s="17"/>
      <c r="I152" s="14" t="s">
        <v>23</v>
      </c>
      <c r="J152" s="90" t="str">
        <f t="shared" si="44"/>
        <v>19/03/16</v>
      </c>
      <c r="K152" s="91">
        <f t="shared" ca="1" si="38"/>
        <v>6</v>
      </c>
      <c r="L152" s="94" t="s">
        <v>51</v>
      </c>
      <c r="M152" s="14" t="s">
        <v>798</v>
      </c>
      <c r="N152" s="95"/>
      <c r="O152" s="93"/>
    </row>
    <row r="153" spans="1:15">
      <c r="A153" s="7"/>
      <c r="B153" s="7"/>
      <c r="C153" s="14"/>
      <c r="D153" s="74"/>
      <c r="E153" s="12" t="s">
        <v>2560</v>
      </c>
      <c r="F153" s="15" t="s">
        <v>2561</v>
      </c>
      <c r="G153" s="14" t="s">
        <v>17</v>
      </c>
      <c r="H153" s="17"/>
      <c r="I153" s="14" t="s">
        <v>23</v>
      </c>
      <c r="J153" s="90">
        <v>44118</v>
      </c>
      <c r="K153" s="91">
        <f t="shared" ca="1" si="38"/>
        <v>2</v>
      </c>
      <c r="L153" s="94" t="s">
        <v>51</v>
      </c>
      <c r="M153" s="14" t="s">
        <v>798</v>
      </c>
      <c r="N153" s="95"/>
      <c r="O153" s="93"/>
    </row>
    <row r="154" spans="1:15">
      <c r="A154" s="7">
        <f>ROWS($A$3:A154)</f>
        <v>152</v>
      </c>
      <c r="B154" s="7">
        <f>ROWS($A$3:B154)</f>
        <v>152</v>
      </c>
      <c r="C154" s="14">
        <v>43</v>
      </c>
      <c r="D154" s="74" t="s">
        <v>1702</v>
      </c>
      <c r="E154" s="12" t="s">
        <v>1703</v>
      </c>
      <c r="F154" s="70" t="s">
        <v>1704</v>
      </c>
      <c r="G154" s="14" t="s">
        <v>17</v>
      </c>
      <c r="H154" s="71"/>
      <c r="I154" s="14" t="s">
        <v>23</v>
      </c>
      <c r="J154" s="90" t="str">
        <f t="shared" si="44"/>
        <v>16/04/68</v>
      </c>
      <c r="K154" s="91">
        <f t="shared" ca="1" si="38"/>
        <v>54</v>
      </c>
      <c r="L154" s="14" t="s">
        <v>19</v>
      </c>
      <c r="M154" s="14" t="s">
        <v>42</v>
      </c>
      <c r="N154" s="95"/>
      <c r="O154" s="93" t="s">
        <v>78</v>
      </c>
    </row>
    <row r="155" spans="1:15">
      <c r="A155" s="7">
        <f>ROWS($A$3:A155)</f>
        <v>153</v>
      </c>
      <c r="B155" s="7">
        <f>ROWS($A$3:B155)</f>
        <v>153</v>
      </c>
      <c r="C155" s="14"/>
      <c r="D155" s="74"/>
      <c r="E155" s="12" t="s">
        <v>1705</v>
      </c>
      <c r="F155" s="15" t="s">
        <v>1706</v>
      </c>
      <c r="G155" s="11"/>
      <c r="H155" s="14" t="s">
        <v>7</v>
      </c>
      <c r="I155" s="14" t="s">
        <v>1707</v>
      </c>
      <c r="J155" s="90" t="str">
        <f t="shared" ref="J155:J158" si="45">MID(E155,7,2)-40&amp;"/"&amp;MID(E155,9,2)&amp;"/"&amp;MID(E155,11,2)</f>
        <v>23/12/66</v>
      </c>
      <c r="K155" s="91">
        <f t="shared" ca="1" si="38"/>
        <v>55</v>
      </c>
      <c r="L155" s="14" t="s">
        <v>19</v>
      </c>
      <c r="M155" s="14" t="s">
        <v>78</v>
      </c>
      <c r="N155" s="95"/>
      <c r="O155" s="93"/>
    </row>
    <row r="156" spans="1:15">
      <c r="A156" s="7">
        <f>ROWS($A$3:A156)</f>
        <v>154</v>
      </c>
      <c r="B156" s="7">
        <f>ROWS($A$3:B156)</f>
        <v>154</v>
      </c>
      <c r="C156" s="14"/>
      <c r="D156" s="74"/>
      <c r="E156" s="12" t="s">
        <v>1708</v>
      </c>
      <c r="F156" s="15" t="s">
        <v>1709</v>
      </c>
      <c r="G156" s="14" t="s">
        <v>17</v>
      </c>
      <c r="H156" s="17"/>
      <c r="I156" s="14" t="s">
        <v>50</v>
      </c>
      <c r="J156" s="90" t="str">
        <f t="shared" ref="J156:J161" si="46">MID(E156,7,2)&amp;"/"&amp;MID(E156,9,2)&amp;"/"&amp;MID(E156,11,2)</f>
        <v>11/10/93</v>
      </c>
      <c r="K156" s="91">
        <f t="shared" ca="1" si="38"/>
        <v>29</v>
      </c>
      <c r="L156" s="14" t="s">
        <v>98</v>
      </c>
      <c r="M156" s="14" t="s">
        <v>42</v>
      </c>
      <c r="N156" s="95"/>
      <c r="O156" s="93"/>
    </row>
    <row r="157" spans="1:15">
      <c r="A157" s="7">
        <f>ROWS($A$3:A157)</f>
        <v>155</v>
      </c>
      <c r="B157" s="7">
        <f>ROWS($A$3:B157)</f>
        <v>155</v>
      </c>
      <c r="C157" s="14"/>
      <c r="D157" s="74"/>
      <c r="E157" s="12" t="s">
        <v>1710</v>
      </c>
      <c r="F157" s="15" t="s">
        <v>1711</v>
      </c>
      <c r="G157" s="11"/>
      <c r="H157" s="14" t="s">
        <v>7</v>
      </c>
      <c r="I157" s="14" t="s">
        <v>50</v>
      </c>
      <c r="J157" s="90" t="str">
        <f t="shared" si="45"/>
        <v>7/12/95</v>
      </c>
      <c r="K157" s="91">
        <f t="shared" ca="1" si="38"/>
        <v>26</v>
      </c>
      <c r="L157" s="14" t="s">
        <v>98</v>
      </c>
      <c r="M157" s="14" t="s">
        <v>74</v>
      </c>
      <c r="N157" s="95"/>
      <c r="O157" s="93"/>
    </row>
    <row r="158" spans="1:15">
      <c r="A158" s="7">
        <f>ROWS($A$3:A158)</f>
        <v>156</v>
      </c>
      <c r="B158" s="7">
        <f>ROWS($A$3:B158)</f>
        <v>156</v>
      </c>
      <c r="C158" s="14"/>
      <c r="D158" s="74"/>
      <c r="E158" s="12" t="s">
        <v>1712</v>
      </c>
      <c r="F158" s="15" t="s">
        <v>1713</v>
      </c>
      <c r="G158" s="11"/>
      <c r="H158" s="14" t="s">
        <v>7</v>
      </c>
      <c r="I158" s="14" t="s">
        <v>23</v>
      </c>
      <c r="J158" s="90" t="str">
        <f t="shared" si="45"/>
        <v>5/02/01</v>
      </c>
      <c r="K158" s="91">
        <f t="shared" ca="1" si="38"/>
        <v>21</v>
      </c>
      <c r="L158" s="14" t="s">
        <v>98</v>
      </c>
      <c r="M158" s="72" t="s">
        <v>751</v>
      </c>
      <c r="N158" s="95"/>
      <c r="O158" s="93"/>
    </row>
    <row r="159" spans="1:15">
      <c r="A159" s="7">
        <f>ROWS($A$3:A159)</f>
        <v>157</v>
      </c>
      <c r="B159" s="7">
        <f>ROWS($A$3:B159)</f>
        <v>157</v>
      </c>
      <c r="C159" s="14">
        <v>44</v>
      </c>
      <c r="D159" s="74" t="s">
        <v>1714</v>
      </c>
      <c r="E159" s="12" t="s">
        <v>1715</v>
      </c>
      <c r="F159" s="70" t="s">
        <v>1716</v>
      </c>
      <c r="G159" s="14" t="s">
        <v>17</v>
      </c>
      <c r="H159" s="71"/>
      <c r="I159" s="14" t="s">
        <v>23</v>
      </c>
      <c r="J159" s="90" t="str">
        <f t="shared" si="46"/>
        <v>16/04/66</v>
      </c>
      <c r="K159" s="91">
        <f t="shared" ca="1" si="38"/>
        <v>56</v>
      </c>
      <c r="L159" s="14" t="s">
        <v>19</v>
      </c>
      <c r="M159" s="98" t="s">
        <v>429</v>
      </c>
      <c r="N159" s="95"/>
      <c r="O159" s="93"/>
    </row>
    <row r="160" spans="1:15">
      <c r="A160" s="7">
        <f>ROWS($A$3:A160)</f>
        <v>158</v>
      </c>
      <c r="B160" s="7">
        <f>ROWS($A$3:B160)</f>
        <v>158</v>
      </c>
      <c r="C160" s="14"/>
      <c r="D160" s="74"/>
      <c r="E160" s="12" t="s">
        <v>1717</v>
      </c>
      <c r="F160" s="15" t="s">
        <v>1718</v>
      </c>
      <c r="G160" s="11"/>
      <c r="H160" s="14" t="s">
        <v>7</v>
      </c>
      <c r="I160" s="14" t="s">
        <v>771</v>
      </c>
      <c r="J160" s="90" t="str">
        <f t="shared" ref="J160:J164" si="47">MID(E160,7,2)-40&amp;"/"&amp;MID(E160,9,2)&amp;"/"&amp;MID(E160,11,2)</f>
        <v>25/05/68</v>
      </c>
      <c r="K160" s="91">
        <f t="shared" ca="1" si="38"/>
        <v>54</v>
      </c>
      <c r="L160" s="14" t="s">
        <v>19</v>
      </c>
      <c r="M160" s="98" t="s">
        <v>429</v>
      </c>
      <c r="N160" s="95"/>
      <c r="O160" s="93"/>
    </row>
    <row r="161" spans="1:15">
      <c r="A161" s="7">
        <f>ROWS($A$3:A161)</f>
        <v>159</v>
      </c>
      <c r="B161" s="7">
        <f>ROWS($A$3:B161)</f>
        <v>159</v>
      </c>
      <c r="C161" s="14"/>
      <c r="D161" s="74"/>
      <c r="E161" s="12" t="s">
        <v>1719</v>
      </c>
      <c r="F161" s="15" t="s">
        <v>1720</v>
      </c>
      <c r="G161" s="14" t="s">
        <v>17</v>
      </c>
      <c r="H161" s="17"/>
      <c r="I161" s="14" t="s">
        <v>23</v>
      </c>
      <c r="J161" s="90" t="str">
        <f t="shared" si="46"/>
        <v>25/05/86</v>
      </c>
      <c r="K161" s="91">
        <f t="shared" ca="1" si="38"/>
        <v>36</v>
      </c>
      <c r="L161" s="14" t="s">
        <v>19</v>
      </c>
      <c r="M161" s="14" t="s">
        <v>42</v>
      </c>
      <c r="N161" s="95"/>
      <c r="O161" s="93"/>
    </row>
    <row r="162" spans="1:15">
      <c r="A162" s="7">
        <f>ROWS($A$3:A162)</f>
        <v>160</v>
      </c>
      <c r="B162" s="7">
        <f>ROWS($A$3:B162)</f>
        <v>160</v>
      </c>
      <c r="C162" s="14"/>
      <c r="D162" s="74"/>
      <c r="E162" s="12" t="s">
        <v>1721</v>
      </c>
      <c r="F162" s="15" t="s">
        <v>1722</v>
      </c>
      <c r="G162" s="11"/>
      <c r="H162" s="14" t="s">
        <v>7</v>
      </c>
      <c r="I162" s="14" t="s">
        <v>23</v>
      </c>
      <c r="J162" s="90" t="str">
        <f t="shared" si="47"/>
        <v>13/05/95</v>
      </c>
      <c r="K162" s="91">
        <f t="shared" ca="1" si="38"/>
        <v>27</v>
      </c>
      <c r="L162" s="14" t="s">
        <v>19</v>
      </c>
      <c r="M162" s="14" t="s">
        <v>42</v>
      </c>
      <c r="N162" s="95"/>
      <c r="O162" s="93"/>
    </row>
    <row r="163" spans="1:15">
      <c r="A163" s="7">
        <f>ROWS($A$3:A163)</f>
        <v>161</v>
      </c>
      <c r="B163" s="7">
        <f>ROWS($A$3:B163)</f>
        <v>161</v>
      </c>
      <c r="C163" s="14"/>
      <c r="D163" s="74"/>
      <c r="E163" s="12" t="s">
        <v>1723</v>
      </c>
      <c r="F163" s="15" t="s">
        <v>1724</v>
      </c>
      <c r="G163" s="14" t="s">
        <v>17</v>
      </c>
      <c r="H163" s="17"/>
      <c r="I163" s="14" t="s">
        <v>23</v>
      </c>
      <c r="J163" s="90" t="str">
        <f t="shared" ref="J163:J170" si="48">MID(E163,7,2)&amp;"/"&amp;MID(E163,9,2)&amp;"/"&amp;MID(E163,11,2)</f>
        <v>20/03/00</v>
      </c>
      <c r="K163" s="91">
        <f t="shared" ca="1" si="38"/>
        <v>22</v>
      </c>
      <c r="L163" s="14" t="s">
        <v>19</v>
      </c>
      <c r="M163" s="14" t="s">
        <v>42</v>
      </c>
      <c r="N163" s="95"/>
      <c r="O163" s="93"/>
    </row>
    <row r="164" spans="1:15">
      <c r="A164" s="7">
        <f>ROWS($A$3:A164)</f>
        <v>162</v>
      </c>
      <c r="B164" s="7">
        <f>ROWS($A$3:B164)</f>
        <v>162</v>
      </c>
      <c r="C164" s="14">
        <v>45</v>
      </c>
      <c r="D164" s="74" t="s">
        <v>1725</v>
      </c>
      <c r="E164" s="12" t="s">
        <v>1726</v>
      </c>
      <c r="F164" s="70" t="s">
        <v>1727</v>
      </c>
      <c r="G164" s="11"/>
      <c r="H164" s="14" t="s">
        <v>7</v>
      </c>
      <c r="I164" s="14" t="s">
        <v>842</v>
      </c>
      <c r="J164" s="90" t="str">
        <f t="shared" si="47"/>
        <v>3/04/40</v>
      </c>
      <c r="K164" s="91">
        <f t="shared" ca="1" si="38"/>
        <v>82</v>
      </c>
      <c r="L164" s="14" t="s">
        <v>24</v>
      </c>
      <c r="M164" s="14" t="s">
        <v>772</v>
      </c>
      <c r="N164" s="95" t="s">
        <v>1728</v>
      </c>
      <c r="O164" s="93"/>
    </row>
    <row r="165" spans="1:15">
      <c r="A165" s="7">
        <f>ROWS($A$3:A165)</f>
        <v>163</v>
      </c>
      <c r="B165" s="7">
        <f>ROWS($A$3:B165)</f>
        <v>163</v>
      </c>
      <c r="C165" s="14">
        <v>46</v>
      </c>
      <c r="D165" s="74" t="s">
        <v>1729</v>
      </c>
      <c r="E165" s="12" t="s">
        <v>1730</v>
      </c>
      <c r="F165" s="70" t="s">
        <v>1731</v>
      </c>
      <c r="G165" s="14" t="s">
        <v>17</v>
      </c>
      <c r="H165" s="71"/>
      <c r="I165" s="14" t="s">
        <v>23</v>
      </c>
      <c r="J165" s="90" t="str">
        <f t="shared" si="48"/>
        <v>06/03/78</v>
      </c>
      <c r="K165" s="91">
        <f t="shared" ca="1" si="38"/>
        <v>44</v>
      </c>
      <c r="L165" s="14" t="s">
        <v>24</v>
      </c>
      <c r="M165" s="14" t="s">
        <v>42</v>
      </c>
      <c r="N165" s="95" t="s">
        <v>1184</v>
      </c>
      <c r="O165" s="93"/>
    </row>
    <row r="166" spans="1:15">
      <c r="A166" s="7">
        <f>ROWS($A$3:A166)</f>
        <v>164</v>
      </c>
      <c r="B166" s="7">
        <f>ROWS($A$3:B166)</f>
        <v>164</v>
      </c>
      <c r="C166" s="14"/>
      <c r="D166" s="74"/>
      <c r="E166" s="12" t="s">
        <v>1732</v>
      </c>
      <c r="F166" s="15" t="s">
        <v>1733</v>
      </c>
      <c r="G166" s="11"/>
      <c r="H166" s="14" t="s">
        <v>7</v>
      </c>
      <c r="I166" s="14" t="s">
        <v>1734</v>
      </c>
      <c r="J166" s="90" t="str">
        <f>MID(E166,7,2)-40&amp;"/"&amp;MID(E166,9,2)&amp;"/"&amp;MID(E166,11,2)</f>
        <v>11/11/78</v>
      </c>
      <c r="K166" s="91">
        <f t="shared" ca="1" si="38"/>
        <v>44</v>
      </c>
      <c r="L166" s="14" t="s">
        <v>19</v>
      </c>
      <c r="M166" s="14" t="s">
        <v>42</v>
      </c>
      <c r="N166" s="95"/>
      <c r="O166" s="93"/>
    </row>
    <row r="167" spans="1:15">
      <c r="A167" s="7">
        <f>ROWS($A$3:A167)</f>
        <v>165</v>
      </c>
      <c r="B167" s="7">
        <f>ROWS($A$3:B167)</f>
        <v>165</v>
      </c>
      <c r="C167" s="14"/>
      <c r="D167" s="74"/>
      <c r="E167" s="12" t="s">
        <v>1735</v>
      </c>
      <c r="F167" s="15" t="s">
        <v>1736</v>
      </c>
      <c r="G167" s="14" t="s">
        <v>17</v>
      </c>
      <c r="H167" s="17"/>
      <c r="I167" s="14" t="s">
        <v>50</v>
      </c>
      <c r="J167" s="90" t="str">
        <f t="shared" si="48"/>
        <v>20/04/12</v>
      </c>
      <c r="K167" s="91">
        <f t="shared" ca="1" si="38"/>
        <v>10</v>
      </c>
      <c r="L167" s="72" t="s">
        <v>38</v>
      </c>
      <c r="M167" s="72" t="s">
        <v>751</v>
      </c>
      <c r="N167" s="95"/>
      <c r="O167" s="93"/>
    </row>
    <row r="168" spans="1:15">
      <c r="A168" s="7">
        <f>ROWS($A$3:A168)</f>
        <v>166</v>
      </c>
      <c r="B168" s="7">
        <f>ROWS($A$3:B168)</f>
        <v>166</v>
      </c>
      <c r="C168" s="14"/>
      <c r="D168" s="74"/>
      <c r="E168" s="12" t="s">
        <v>1737</v>
      </c>
      <c r="F168" s="15" t="s">
        <v>1738</v>
      </c>
      <c r="G168" s="14" t="s">
        <v>17</v>
      </c>
      <c r="H168" s="17"/>
      <c r="I168" s="14" t="s">
        <v>50</v>
      </c>
      <c r="J168" s="90" t="str">
        <f t="shared" si="48"/>
        <v>21/07/14</v>
      </c>
      <c r="K168" s="91">
        <f t="shared" ca="1" si="38"/>
        <v>8</v>
      </c>
      <c r="L168" s="72" t="s">
        <v>38</v>
      </c>
      <c r="M168" s="72" t="s">
        <v>751</v>
      </c>
      <c r="N168" s="95"/>
      <c r="O168" s="93"/>
    </row>
    <row r="169" spans="1:15">
      <c r="A169" s="7">
        <f>ROWS($A$3:A169)</f>
        <v>167</v>
      </c>
      <c r="B169" s="7">
        <f>ROWS($A$3:B169)</f>
        <v>167</v>
      </c>
      <c r="C169" s="14"/>
      <c r="D169" s="74"/>
      <c r="E169" s="12" t="s">
        <v>1739</v>
      </c>
      <c r="F169" s="15" t="s">
        <v>1740</v>
      </c>
      <c r="G169" s="14" t="s">
        <v>17</v>
      </c>
      <c r="H169" s="17"/>
      <c r="I169" s="14" t="s">
        <v>50</v>
      </c>
      <c r="J169" s="90" t="str">
        <f t="shared" si="48"/>
        <v>26/05/16</v>
      </c>
      <c r="K169" s="91">
        <f t="shared" ca="1" si="38"/>
        <v>6</v>
      </c>
      <c r="L169" s="94" t="s">
        <v>51</v>
      </c>
      <c r="M169" s="14" t="s">
        <v>798</v>
      </c>
      <c r="N169" s="95"/>
      <c r="O169" s="93"/>
    </row>
    <row r="170" spans="1:15">
      <c r="A170" s="7">
        <f>ROWS($A$3:A170)</f>
        <v>168</v>
      </c>
      <c r="B170" s="7">
        <f>ROWS($A$3:B170)</f>
        <v>168</v>
      </c>
      <c r="C170" s="14">
        <v>47</v>
      </c>
      <c r="D170" s="74" t="s">
        <v>1741</v>
      </c>
      <c r="E170" s="12" t="s">
        <v>1742</v>
      </c>
      <c r="F170" s="70" t="s">
        <v>1743</v>
      </c>
      <c r="G170" s="14" t="s">
        <v>17</v>
      </c>
      <c r="H170" s="71"/>
      <c r="I170" s="14" t="s">
        <v>249</v>
      </c>
      <c r="J170" s="90" t="str">
        <f t="shared" si="48"/>
        <v>10/05/56</v>
      </c>
      <c r="K170" s="91">
        <f t="shared" ca="1" si="38"/>
        <v>66</v>
      </c>
      <c r="L170" s="14" t="s">
        <v>19</v>
      </c>
      <c r="M170" s="14" t="s">
        <v>42</v>
      </c>
      <c r="N170" s="95" t="s">
        <v>1184</v>
      </c>
      <c r="O170" s="93"/>
    </row>
    <row r="171" spans="1:15">
      <c r="A171" s="7">
        <f>ROWS($A$3:A171)</f>
        <v>169</v>
      </c>
      <c r="B171" s="7">
        <f>ROWS($A$3:B171)</f>
        <v>169</v>
      </c>
      <c r="C171" s="14"/>
      <c r="D171" s="74"/>
      <c r="E171" s="12" t="s">
        <v>1744</v>
      </c>
      <c r="F171" s="15" t="s">
        <v>1745</v>
      </c>
      <c r="G171" s="11"/>
      <c r="H171" s="14" t="s">
        <v>7</v>
      </c>
      <c r="I171" s="14" t="s">
        <v>1746</v>
      </c>
      <c r="J171" s="90" t="str">
        <f t="shared" ref="J171:J174" si="49">MID(E171,7,2)-40&amp;"/"&amp;MID(E171,9,2)&amp;"/"&amp;MID(E171,11,2)</f>
        <v>2/06/62</v>
      </c>
      <c r="K171" s="91">
        <f t="shared" ca="1" si="38"/>
        <v>60</v>
      </c>
      <c r="L171" s="14" t="s">
        <v>19</v>
      </c>
      <c r="M171" s="14" t="s">
        <v>42</v>
      </c>
      <c r="N171" s="95"/>
      <c r="O171" s="93"/>
    </row>
    <row r="172" spans="1:15">
      <c r="A172" s="7">
        <f>ROWS($A$3:A172)</f>
        <v>170</v>
      </c>
      <c r="B172" s="7">
        <f>ROWS($A$3:B172)</f>
        <v>170</v>
      </c>
      <c r="C172" s="14"/>
      <c r="D172" s="74"/>
      <c r="E172" s="12" t="s">
        <v>1747</v>
      </c>
      <c r="F172" s="15" t="s">
        <v>1748</v>
      </c>
      <c r="G172" s="11"/>
      <c r="H172" s="14" t="s">
        <v>7</v>
      </c>
      <c r="I172" s="14" t="s">
        <v>23</v>
      </c>
      <c r="J172" s="90" t="str">
        <f t="shared" si="49"/>
        <v>9/11/11</v>
      </c>
      <c r="K172" s="91">
        <f t="shared" ca="1" si="38"/>
        <v>11</v>
      </c>
      <c r="L172" s="72" t="s">
        <v>38</v>
      </c>
      <c r="M172" s="72" t="s">
        <v>751</v>
      </c>
      <c r="N172" s="95"/>
      <c r="O172" s="93"/>
    </row>
    <row r="173" spans="1:15">
      <c r="A173" s="7">
        <f>ROWS($A$3:A173)</f>
        <v>171</v>
      </c>
      <c r="B173" s="7">
        <f>ROWS($A$3:B173)</f>
        <v>171</v>
      </c>
      <c r="C173" s="14">
        <v>48</v>
      </c>
      <c r="D173" s="74" t="s">
        <v>1749</v>
      </c>
      <c r="E173" s="12" t="s">
        <v>1750</v>
      </c>
      <c r="F173" s="70" t="s">
        <v>1751</v>
      </c>
      <c r="G173" s="14" t="s">
        <v>17</v>
      </c>
      <c r="H173" s="71"/>
      <c r="I173" s="14" t="s">
        <v>23</v>
      </c>
      <c r="J173" s="90" t="str">
        <f t="shared" ref="J173:J177" si="50">MID(E173,7,2)&amp;"/"&amp;MID(E173,9,2)&amp;"/"&amp;MID(E173,11,2)</f>
        <v>27/01/81</v>
      </c>
      <c r="K173" s="91">
        <f t="shared" ca="1" si="38"/>
        <v>41</v>
      </c>
      <c r="L173" s="14" t="s">
        <v>19</v>
      </c>
      <c r="M173" s="92" t="s">
        <v>342</v>
      </c>
      <c r="N173" s="95" t="s">
        <v>1752</v>
      </c>
      <c r="O173" s="93"/>
    </row>
    <row r="174" spans="1:15">
      <c r="A174" s="7">
        <f>ROWS($A$3:A174)</f>
        <v>172</v>
      </c>
      <c r="B174" s="7">
        <f>ROWS($A$3:B174)</f>
        <v>172</v>
      </c>
      <c r="C174" s="14"/>
      <c r="D174" s="74"/>
      <c r="E174" s="12" t="s">
        <v>1753</v>
      </c>
      <c r="F174" s="15" t="s">
        <v>1754</v>
      </c>
      <c r="G174" s="11"/>
      <c r="H174" s="14" t="s">
        <v>7</v>
      </c>
      <c r="I174" s="14" t="s">
        <v>1755</v>
      </c>
      <c r="J174" s="90" t="str">
        <f t="shared" si="49"/>
        <v>16/10/84</v>
      </c>
      <c r="K174" s="91">
        <f t="shared" ca="1" si="38"/>
        <v>38</v>
      </c>
      <c r="L174" s="14" t="s">
        <v>24</v>
      </c>
      <c r="M174" s="14" t="s">
        <v>42</v>
      </c>
      <c r="N174" s="95"/>
      <c r="O174" s="93"/>
    </row>
    <row r="175" spans="1:15">
      <c r="A175" s="7">
        <f>ROWS($A$3:A175)</f>
        <v>173</v>
      </c>
      <c r="B175" s="7">
        <f>ROWS($A$3:B175)</f>
        <v>173</v>
      </c>
      <c r="C175" s="14"/>
      <c r="D175" s="74"/>
      <c r="E175" s="12" t="s">
        <v>1756</v>
      </c>
      <c r="F175" s="15" t="s">
        <v>1757</v>
      </c>
      <c r="G175" s="14" t="s">
        <v>17</v>
      </c>
      <c r="H175" s="17"/>
      <c r="I175" s="14" t="s">
        <v>191</v>
      </c>
      <c r="J175" s="90" t="str">
        <f t="shared" si="50"/>
        <v>16/04/04</v>
      </c>
      <c r="K175" s="91">
        <f t="shared" ca="1" si="38"/>
        <v>18</v>
      </c>
      <c r="L175" s="14" t="s">
        <v>19</v>
      </c>
      <c r="M175" s="72" t="s">
        <v>751</v>
      </c>
      <c r="N175" s="95"/>
      <c r="O175" s="93"/>
    </row>
    <row r="176" spans="1:15">
      <c r="A176" s="7">
        <f>ROWS($A$3:A176)</f>
        <v>174</v>
      </c>
      <c r="B176" s="7">
        <f>ROWS($A$3:B176)</f>
        <v>174</v>
      </c>
      <c r="C176" s="14"/>
      <c r="D176" s="74"/>
      <c r="E176" s="12" t="s">
        <v>1758</v>
      </c>
      <c r="F176" s="15" t="s">
        <v>1759</v>
      </c>
      <c r="G176" s="14" t="s">
        <v>17</v>
      </c>
      <c r="H176" s="17"/>
      <c r="I176" s="14" t="s">
        <v>23</v>
      </c>
      <c r="J176" s="90" t="str">
        <f t="shared" si="50"/>
        <v>05/03/07</v>
      </c>
      <c r="K176" s="91">
        <f t="shared" ca="1" si="38"/>
        <v>15</v>
      </c>
      <c r="L176" s="92" t="s">
        <v>24</v>
      </c>
      <c r="M176" s="72" t="s">
        <v>751</v>
      </c>
      <c r="N176" s="95"/>
      <c r="O176" s="93"/>
    </row>
    <row r="177" spans="1:15">
      <c r="A177" s="7">
        <f>ROWS($A$3:A177)</f>
        <v>175</v>
      </c>
      <c r="B177" s="7">
        <f>ROWS($A$3:B177)</f>
        <v>175</v>
      </c>
      <c r="C177" s="14"/>
      <c r="D177" s="74"/>
      <c r="E177" s="12" t="s">
        <v>1760</v>
      </c>
      <c r="F177" s="15" t="s">
        <v>1761</v>
      </c>
      <c r="G177" s="14" t="s">
        <v>17</v>
      </c>
      <c r="H177" s="17"/>
      <c r="I177" s="14" t="s">
        <v>23</v>
      </c>
      <c r="J177" s="90" t="str">
        <f t="shared" si="50"/>
        <v>07/11/08</v>
      </c>
      <c r="K177" s="91">
        <f t="shared" ca="1" si="38"/>
        <v>14</v>
      </c>
      <c r="L177" s="72" t="s">
        <v>38</v>
      </c>
      <c r="M177" s="72" t="s">
        <v>751</v>
      </c>
      <c r="N177" s="95"/>
      <c r="O177" s="93"/>
    </row>
    <row r="178" spans="1:15">
      <c r="A178" s="7">
        <f>ROWS($A$3:A178)</f>
        <v>176</v>
      </c>
      <c r="B178" s="7">
        <f>ROWS($A$3:B178)</f>
        <v>176</v>
      </c>
      <c r="C178" s="14"/>
      <c r="D178" s="74"/>
      <c r="E178" s="12" t="s">
        <v>1762</v>
      </c>
      <c r="F178" s="15" t="s">
        <v>1763</v>
      </c>
      <c r="G178" s="11"/>
      <c r="H178" s="14" t="s">
        <v>7</v>
      </c>
      <c r="I178" s="14" t="s">
        <v>23</v>
      </c>
      <c r="J178" s="90" t="str">
        <f t="shared" ref="J178:J181" si="51">MID(E178,7,2)-40&amp;"/"&amp;MID(E178,9,2)&amp;"/"&amp;MID(E178,11,2)</f>
        <v>15/04/13</v>
      </c>
      <c r="K178" s="91">
        <f t="shared" ca="1" si="38"/>
        <v>9</v>
      </c>
      <c r="L178" s="72" t="s">
        <v>38</v>
      </c>
      <c r="M178" s="72" t="s">
        <v>751</v>
      </c>
      <c r="N178" s="95"/>
      <c r="O178" s="93"/>
    </row>
    <row r="179" spans="1:15">
      <c r="A179" s="7">
        <f>ROWS($A$3:A179)</f>
        <v>177</v>
      </c>
      <c r="B179" s="7">
        <f>ROWS($A$3:B179)</f>
        <v>177</v>
      </c>
      <c r="C179" s="14">
        <v>49</v>
      </c>
      <c r="D179" s="74" t="s">
        <v>1764</v>
      </c>
      <c r="E179" s="12" t="s">
        <v>1765</v>
      </c>
      <c r="F179" s="70" t="s">
        <v>1766</v>
      </c>
      <c r="G179" s="11"/>
      <c r="H179" s="14" t="s">
        <v>7</v>
      </c>
      <c r="I179" s="14" t="s">
        <v>23</v>
      </c>
      <c r="J179" s="90" t="str">
        <f t="shared" si="51"/>
        <v>3/11/38</v>
      </c>
      <c r="K179" s="91">
        <f t="shared" ca="1" si="38"/>
        <v>84</v>
      </c>
      <c r="L179" s="14" t="s">
        <v>113</v>
      </c>
      <c r="M179" s="14" t="s">
        <v>772</v>
      </c>
      <c r="N179" s="95" t="s">
        <v>1767</v>
      </c>
      <c r="O179" s="93"/>
    </row>
    <row r="180" spans="1:15">
      <c r="A180" s="7">
        <f>ROWS($A$3:A180)</f>
        <v>178</v>
      </c>
      <c r="B180" s="7">
        <f>ROWS($A$3:B180)</f>
        <v>178</v>
      </c>
      <c r="C180" s="14"/>
      <c r="D180" s="74"/>
      <c r="E180" s="12" t="s">
        <v>1768</v>
      </c>
      <c r="F180" s="15" t="s">
        <v>1769</v>
      </c>
      <c r="G180" s="14" t="s">
        <v>17</v>
      </c>
      <c r="H180" s="17"/>
      <c r="I180" s="14" t="s">
        <v>1770</v>
      </c>
      <c r="J180" s="90" t="str">
        <f t="shared" ref="J180:J184" si="52">MID(E180,7,2)&amp;"/"&amp;MID(E180,9,2)&amp;"/"&amp;MID(E180,11,2)</f>
        <v>05/02/03</v>
      </c>
      <c r="K180" s="91">
        <f t="shared" ca="1" si="38"/>
        <v>19</v>
      </c>
      <c r="L180" s="14" t="s">
        <v>19</v>
      </c>
      <c r="M180" s="72" t="s">
        <v>751</v>
      </c>
      <c r="N180" s="95"/>
      <c r="O180" s="93"/>
    </row>
    <row r="181" spans="1:15">
      <c r="A181" s="7">
        <f>ROWS($A$3:A181)</f>
        <v>179</v>
      </c>
      <c r="B181" s="7">
        <f>ROWS($A$3:B181)</f>
        <v>179</v>
      </c>
      <c r="C181" s="14">
        <v>50</v>
      </c>
      <c r="D181" s="74" t="s">
        <v>1771</v>
      </c>
      <c r="E181" s="12" t="s">
        <v>1772</v>
      </c>
      <c r="F181" s="70" t="s">
        <v>1773</v>
      </c>
      <c r="G181" s="11"/>
      <c r="H181" s="14" t="s">
        <v>7</v>
      </c>
      <c r="I181" s="14" t="s">
        <v>81</v>
      </c>
      <c r="J181" s="90" t="str">
        <f t="shared" si="51"/>
        <v>30/09/90</v>
      </c>
      <c r="K181" s="91">
        <f t="shared" ca="1" si="38"/>
        <v>32</v>
      </c>
      <c r="L181" s="14" t="s">
        <v>19</v>
      </c>
      <c r="M181" s="14" t="s">
        <v>1517</v>
      </c>
      <c r="N181" s="95"/>
      <c r="O181" s="93"/>
    </row>
    <row r="182" spans="1:15">
      <c r="A182" s="7">
        <f>ROWS($A$3:A182)</f>
        <v>180</v>
      </c>
      <c r="B182" s="7">
        <f>ROWS($A$3:B182)</f>
        <v>180</v>
      </c>
      <c r="C182" s="14">
        <v>51</v>
      </c>
      <c r="D182" s="74" t="s">
        <v>1774</v>
      </c>
      <c r="E182" s="12" t="s">
        <v>1775</v>
      </c>
      <c r="F182" s="70" t="s">
        <v>1776</v>
      </c>
      <c r="G182" s="14" t="s">
        <v>17</v>
      </c>
      <c r="H182" s="71"/>
      <c r="I182" s="14" t="s">
        <v>23</v>
      </c>
      <c r="J182" s="90" t="str">
        <f t="shared" si="52"/>
        <v>17/04/50</v>
      </c>
      <c r="K182" s="91">
        <f t="shared" ca="1" si="38"/>
        <v>72</v>
      </c>
      <c r="L182" s="14" t="s">
        <v>113</v>
      </c>
      <c r="M182" s="14" t="s">
        <v>772</v>
      </c>
      <c r="N182" s="95" t="s">
        <v>1184</v>
      </c>
      <c r="O182" s="93"/>
    </row>
    <row r="183" spans="1:15">
      <c r="A183" s="7">
        <f>ROWS($A$3:A183)</f>
        <v>181</v>
      </c>
      <c r="B183" s="7">
        <f>ROWS($A$3:B183)</f>
        <v>181</v>
      </c>
      <c r="C183" s="14"/>
      <c r="D183" s="74"/>
      <c r="E183" s="12" t="s">
        <v>1777</v>
      </c>
      <c r="F183" s="15" t="s">
        <v>1778</v>
      </c>
      <c r="G183" s="11"/>
      <c r="H183" s="14" t="s">
        <v>7</v>
      </c>
      <c r="I183" s="14" t="s">
        <v>656</v>
      </c>
      <c r="J183" s="90" t="str">
        <f t="shared" ref="J183:J186" si="53">MID(E183,7,2)-40&amp;"/"&amp;MID(E183,9,2)&amp;"/"&amp;MID(E183,11,2)</f>
        <v>19/06/53</v>
      </c>
      <c r="K183" s="91">
        <f t="shared" ca="1" si="38"/>
        <v>69</v>
      </c>
      <c r="L183" s="14" t="s">
        <v>113</v>
      </c>
      <c r="M183" s="14" t="s">
        <v>772</v>
      </c>
      <c r="N183" s="95"/>
      <c r="O183" s="93"/>
    </row>
    <row r="184" spans="1:15">
      <c r="A184" s="7">
        <f>ROWS($A$3:A184)</f>
        <v>182</v>
      </c>
      <c r="B184" s="7">
        <f>ROWS($A$3:B184)</f>
        <v>182</v>
      </c>
      <c r="C184" s="14"/>
      <c r="D184" s="74"/>
      <c r="E184" s="12" t="s">
        <v>1779</v>
      </c>
      <c r="F184" s="15" t="s">
        <v>1780</v>
      </c>
      <c r="G184" s="14" t="s">
        <v>17</v>
      </c>
      <c r="H184" s="17"/>
      <c r="I184" s="14" t="s">
        <v>23</v>
      </c>
      <c r="J184" s="90" t="str">
        <f t="shared" si="52"/>
        <v>12/11/80</v>
      </c>
      <c r="K184" s="91">
        <f t="shared" ca="1" si="38"/>
        <v>42</v>
      </c>
      <c r="L184" s="14" t="s">
        <v>113</v>
      </c>
      <c r="M184" s="14" t="s">
        <v>74</v>
      </c>
      <c r="N184" s="95"/>
      <c r="O184" s="93"/>
    </row>
    <row r="185" spans="1:15">
      <c r="A185" s="7">
        <f>ROWS($A$3:A185)</f>
        <v>183</v>
      </c>
      <c r="B185" s="7">
        <f>ROWS($A$3:B185)</f>
        <v>183</v>
      </c>
      <c r="C185" s="14">
        <v>52</v>
      </c>
      <c r="D185" s="74" t="s">
        <v>1783</v>
      </c>
      <c r="E185" s="12" t="s">
        <v>1784</v>
      </c>
      <c r="F185" s="70" t="s">
        <v>1785</v>
      </c>
      <c r="G185" s="11"/>
      <c r="H185" s="14" t="s">
        <v>7</v>
      </c>
      <c r="I185" s="14" t="s">
        <v>23</v>
      </c>
      <c r="J185" s="90" t="str">
        <f t="shared" si="53"/>
        <v>4/11/89</v>
      </c>
      <c r="K185" s="91">
        <f t="shared" ca="1" si="38"/>
        <v>33</v>
      </c>
      <c r="L185" s="14" t="s">
        <v>19</v>
      </c>
      <c r="M185" s="14" t="s">
        <v>42</v>
      </c>
      <c r="N185" s="95" t="s">
        <v>1184</v>
      </c>
      <c r="O185" s="93"/>
    </row>
    <row r="186" spans="1:15">
      <c r="A186" s="7">
        <f>ROWS($A$3:A186)</f>
        <v>184</v>
      </c>
      <c r="B186" s="7">
        <f>ROWS($A$3:B186)</f>
        <v>184</v>
      </c>
      <c r="C186" s="14"/>
      <c r="D186" s="74"/>
      <c r="E186" s="12" t="s">
        <v>1786</v>
      </c>
      <c r="F186" s="15" t="s">
        <v>1787</v>
      </c>
      <c r="G186" s="11"/>
      <c r="H186" s="14" t="s">
        <v>7</v>
      </c>
      <c r="I186" s="14" t="s">
        <v>722</v>
      </c>
      <c r="J186" s="90" t="str">
        <f t="shared" si="53"/>
        <v>11/03/12</v>
      </c>
      <c r="K186" s="91">
        <f t="shared" ca="1" si="38"/>
        <v>10</v>
      </c>
      <c r="L186" s="72" t="s">
        <v>38</v>
      </c>
      <c r="M186" s="72" t="s">
        <v>751</v>
      </c>
      <c r="N186" s="95"/>
      <c r="O186" s="93"/>
    </row>
    <row r="187" spans="1:15">
      <c r="A187" s="7">
        <f>ROWS($A$3:A187)</f>
        <v>185</v>
      </c>
      <c r="B187" s="7">
        <f>ROWS($A$3:B187)</f>
        <v>185</v>
      </c>
      <c r="C187" s="14"/>
      <c r="D187" s="74"/>
      <c r="E187" s="12" t="s">
        <v>1788</v>
      </c>
      <c r="F187" s="15" t="s">
        <v>1789</v>
      </c>
      <c r="G187" s="14" t="s">
        <v>17</v>
      </c>
      <c r="H187" s="17"/>
      <c r="I187" s="14" t="s">
        <v>1790</v>
      </c>
      <c r="J187" s="90" t="str">
        <f t="shared" ref="J187:J190" si="54">MID(E187,7,2)&amp;"/"&amp;MID(E187,9,2)&amp;"/"&amp;MID(E187,11,2)</f>
        <v>09/02/15</v>
      </c>
      <c r="K187" s="91">
        <f t="shared" ca="1" si="38"/>
        <v>7</v>
      </c>
      <c r="L187" s="72" t="s">
        <v>38</v>
      </c>
      <c r="M187" s="14" t="s">
        <v>798</v>
      </c>
      <c r="N187" s="95"/>
      <c r="O187" s="93"/>
    </row>
    <row r="188" spans="1:15">
      <c r="A188" s="7">
        <f>ROWS($A$3:A188)</f>
        <v>186</v>
      </c>
      <c r="B188" s="7">
        <f>ROWS($A$3:B188)</f>
        <v>186</v>
      </c>
      <c r="C188" s="14">
        <v>53</v>
      </c>
      <c r="D188" s="74" t="s">
        <v>1791</v>
      </c>
      <c r="E188" s="12" t="s">
        <v>1792</v>
      </c>
      <c r="F188" s="70" t="s">
        <v>1793</v>
      </c>
      <c r="G188" s="11"/>
      <c r="H188" s="14" t="s">
        <v>7</v>
      </c>
      <c r="I188" s="14" t="s">
        <v>611</v>
      </c>
      <c r="J188" s="90" t="str">
        <f t="shared" ref="J188:J193" si="55">MID(E188,7,2)-40&amp;"/"&amp;MID(E188,9,2)&amp;"/"&amp;MID(E188,11,2)</f>
        <v>14/10/69</v>
      </c>
      <c r="K188" s="91">
        <f t="shared" ca="1" si="38"/>
        <v>53</v>
      </c>
      <c r="L188" s="14" t="s">
        <v>19</v>
      </c>
      <c r="M188" s="14" t="s">
        <v>42</v>
      </c>
      <c r="N188" s="95" t="s">
        <v>1184</v>
      </c>
      <c r="O188" s="93"/>
    </row>
    <row r="189" spans="1:15">
      <c r="A189" s="7">
        <f>ROWS($A$3:A189)</f>
        <v>187</v>
      </c>
      <c r="B189" s="7">
        <f>ROWS($A$3:B189)</f>
        <v>187</v>
      </c>
      <c r="C189" s="14"/>
      <c r="D189" s="74"/>
      <c r="E189" s="12" t="s">
        <v>1794</v>
      </c>
      <c r="F189" s="116" t="s">
        <v>1795</v>
      </c>
      <c r="G189" s="14" t="s">
        <v>17</v>
      </c>
      <c r="H189" s="17"/>
      <c r="I189" s="14" t="s">
        <v>23</v>
      </c>
      <c r="J189" s="90" t="str">
        <f t="shared" si="54"/>
        <v>26/01/03</v>
      </c>
      <c r="K189" s="91">
        <f t="shared" ca="1" si="38"/>
        <v>19</v>
      </c>
      <c r="L189" s="14" t="s">
        <v>19</v>
      </c>
      <c r="M189" s="72" t="s">
        <v>751</v>
      </c>
      <c r="N189" s="95"/>
      <c r="O189" s="93"/>
    </row>
    <row r="190" spans="1:15">
      <c r="A190" s="7">
        <f>ROWS($A$3:A190)</f>
        <v>188</v>
      </c>
      <c r="B190" s="7">
        <f>ROWS($A$3:B190)</f>
        <v>188</v>
      </c>
      <c r="C190" s="14">
        <v>54</v>
      </c>
      <c r="D190" s="74" t="s">
        <v>1796</v>
      </c>
      <c r="E190" s="12" t="s">
        <v>1797</v>
      </c>
      <c r="F190" s="70" t="s">
        <v>1798</v>
      </c>
      <c r="G190" s="14" t="s">
        <v>17</v>
      </c>
      <c r="H190" s="71"/>
      <c r="I190" s="14" t="s">
        <v>23</v>
      </c>
      <c r="J190" s="90" t="str">
        <f t="shared" si="54"/>
        <v>27/08/64</v>
      </c>
      <c r="K190" s="91">
        <f t="shared" ca="1" si="38"/>
        <v>58</v>
      </c>
      <c r="L190" s="14" t="s">
        <v>19</v>
      </c>
      <c r="M190" s="92" t="s">
        <v>342</v>
      </c>
      <c r="N190" s="95" t="s">
        <v>1799</v>
      </c>
      <c r="O190" s="93"/>
    </row>
    <row r="191" spans="1:15">
      <c r="A191" s="7">
        <f>ROWS($A$3:A191)</f>
        <v>189</v>
      </c>
      <c r="B191" s="7">
        <f>ROWS($A$3:B191)</f>
        <v>189</v>
      </c>
      <c r="C191" s="14"/>
      <c r="D191" s="74"/>
      <c r="E191" s="12" t="s">
        <v>1800</v>
      </c>
      <c r="F191" s="16" t="s">
        <v>1801</v>
      </c>
      <c r="G191" s="11"/>
      <c r="H191" s="14" t="s">
        <v>7</v>
      </c>
      <c r="I191" s="14" t="s">
        <v>23</v>
      </c>
      <c r="J191" s="90" t="str">
        <f t="shared" si="55"/>
        <v>23/07/72</v>
      </c>
      <c r="K191" s="91">
        <f t="shared" ca="1" si="38"/>
        <v>50</v>
      </c>
      <c r="L191" s="14" t="s">
        <v>19</v>
      </c>
      <c r="M191" s="14" t="s">
        <v>772</v>
      </c>
      <c r="N191" s="95"/>
      <c r="O191" s="93"/>
    </row>
    <row r="192" spans="1:15">
      <c r="A192" s="7">
        <f>ROWS($A$3:A192)</f>
        <v>190</v>
      </c>
      <c r="B192" s="7">
        <f>ROWS($A$3:B192)</f>
        <v>190</v>
      </c>
      <c r="C192" s="14"/>
      <c r="D192" s="74"/>
      <c r="E192" s="12" t="s">
        <v>1802</v>
      </c>
      <c r="F192" s="16" t="s">
        <v>1803</v>
      </c>
      <c r="G192" s="14" t="s">
        <v>17</v>
      </c>
      <c r="H192" s="17"/>
      <c r="I192" s="14" t="s">
        <v>23</v>
      </c>
      <c r="J192" s="90" t="str">
        <f t="shared" ref="J192:J197" si="56">MID(E192,7,2)&amp;"/"&amp;MID(E192,9,2)&amp;"/"&amp;MID(E192,11,2)</f>
        <v>25/09/96</v>
      </c>
      <c r="K192" s="91">
        <f t="shared" ca="1" si="38"/>
        <v>26</v>
      </c>
      <c r="L192" s="14" t="s">
        <v>19</v>
      </c>
      <c r="M192" s="14" t="s">
        <v>42</v>
      </c>
      <c r="N192" s="95"/>
      <c r="O192" s="93"/>
    </row>
    <row r="193" spans="1:15">
      <c r="A193" s="7">
        <f>ROWS($A$3:A193)</f>
        <v>191</v>
      </c>
      <c r="B193" s="7">
        <f>ROWS($A$3:B193)</f>
        <v>191</v>
      </c>
      <c r="C193" s="14"/>
      <c r="D193" s="74"/>
      <c r="E193" s="12" t="s">
        <v>1804</v>
      </c>
      <c r="F193" s="16" t="s">
        <v>1805</v>
      </c>
      <c r="G193" s="11"/>
      <c r="H193" s="14" t="s">
        <v>7</v>
      </c>
      <c r="I193" s="14" t="s">
        <v>50</v>
      </c>
      <c r="J193" s="90" t="str">
        <f t="shared" si="55"/>
        <v>31/01/01</v>
      </c>
      <c r="K193" s="91">
        <f t="shared" ca="1" si="38"/>
        <v>21</v>
      </c>
      <c r="L193" s="14" t="s">
        <v>19</v>
      </c>
      <c r="M193" s="14" t="s">
        <v>42</v>
      </c>
      <c r="N193" s="95"/>
      <c r="O193" s="93"/>
    </row>
    <row r="194" spans="1:15">
      <c r="A194" s="7">
        <f>ROWS($A$3:A194)</f>
        <v>192</v>
      </c>
      <c r="B194" s="7">
        <f>ROWS($A$3:B194)</f>
        <v>192</v>
      </c>
      <c r="C194" s="14"/>
      <c r="D194" s="74"/>
      <c r="E194" s="12" t="s">
        <v>1806</v>
      </c>
      <c r="F194" s="16" t="s">
        <v>1807</v>
      </c>
      <c r="G194" s="14" t="s">
        <v>17</v>
      </c>
      <c r="H194" s="17"/>
      <c r="I194" s="14" t="s">
        <v>23</v>
      </c>
      <c r="J194" s="90" t="str">
        <f t="shared" si="56"/>
        <v>06/03/03</v>
      </c>
      <c r="K194" s="91">
        <f t="shared" ca="1" si="38"/>
        <v>19</v>
      </c>
      <c r="L194" s="14" t="s">
        <v>19</v>
      </c>
      <c r="M194" s="72" t="s">
        <v>751</v>
      </c>
      <c r="N194" s="95"/>
      <c r="O194" s="93"/>
    </row>
    <row r="195" spans="1:15">
      <c r="A195" s="7">
        <f>ROWS($A$3:A195)</f>
        <v>193</v>
      </c>
      <c r="B195" s="7">
        <f>ROWS($A$3:B195)</f>
        <v>193</v>
      </c>
      <c r="C195" s="14"/>
      <c r="D195" s="74"/>
      <c r="E195" s="12" t="s">
        <v>1808</v>
      </c>
      <c r="F195" s="16" t="s">
        <v>1809</v>
      </c>
      <c r="G195" s="11"/>
      <c r="H195" s="14" t="s">
        <v>7</v>
      </c>
      <c r="I195" s="14" t="s">
        <v>23</v>
      </c>
      <c r="J195" s="90" t="str">
        <f t="shared" ref="J195:J199" si="57">MID(E195,7,2)-40&amp;"/"&amp;MID(E195,9,2)&amp;"/"&amp;MID(E195,11,2)</f>
        <v>4/06/06</v>
      </c>
      <c r="K195" s="91">
        <f t="shared" ref="K195:K258" ca="1" si="58">ROUNDDOWN(YEARFRAC(J195,TODAY(),1),0)</f>
        <v>16</v>
      </c>
      <c r="L195" s="92" t="s">
        <v>24</v>
      </c>
      <c r="M195" s="72" t="s">
        <v>751</v>
      </c>
      <c r="N195" s="95"/>
      <c r="O195" s="93"/>
    </row>
    <row r="196" spans="1:15">
      <c r="A196" s="7">
        <f>ROWS($A$3:A196)</f>
        <v>194</v>
      </c>
      <c r="B196" s="7">
        <f>ROWS($A$3:B196)</f>
        <v>194</v>
      </c>
      <c r="C196" s="14"/>
      <c r="D196" s="74"/>
      <c r="E196" s="12" t="s">
        <v>1810</v>
      </c>
      <c r="F196" s="16" t="s">
        <v>1811</v>
      </c>
      <c r="G196" s="14" t="s">
        <v>17</v>
      </c>
      <c r="H196" s="17"/>
      <c r="I196" s="14" t="s">
        <v>23</v>
      </c>
      <c r="J196" s="90" t="str">
        <f t="shared" si="56"/>
        <v>03/10/91</v>
      </c>
      <c r="K196" s="91">
        <f t="shared" ca="1" si="58"/>
        <v>31</v>
      </c>
      <c r="L196" s="14" t="s">
        <v>19</v>
      </c>
      <c r="M196" s="14" t="s">
        <v>42</v>
      </c>
      <c r="N196" s="95"/>
      <c r="O196" s="93"/>
    </row>
    <row r="197" spans="1:15">
      <c r="A197" s="7">
        <f>ROWS($A$3:A197)</f>
        <v>195</v>
      </c>
      <c r="B197" s="7">
        <f>ROWS($A$3:B197)</f>
        <v>195</v>
      </c>
      <c r="C197" s="14">
        <v>55</v>
      </c>
      <c r="D197" s="74" t="s">
        <v>1812</v>
      </c>
      <c r="E197" s="815" t="s">
        <v>1813</v>
      </c>
      <c r="F197" s="70" t="s">
        <v>1814</v>
      </c>
      <c r="G197" s="14" t="s">
        <v>17</v>
      </c>
      <c r="H197" s="71"/>
      <c r="I197" s="14" t="s">
        <v>656</v>
      </c>
      <c r="J197" s="90" t="str">
        <f t="shared" si="56"/>
        <v>24/03/67</v>
      </c>
      <c r="K197" s="91">
        <f t="shared" ca="1" si="58"/>
        <v>55</v>
      </c>
      <c r="L197" s="14" t="s">
        <v>24</v>
      </c>
      <c r="M197" s="14" t="s">
        <v>42</v>
      </c>
      <c r="N197" s="95" t="s">
        <v>1184</v>
      </c>
      <c r="O197" s="93"/>
    </row>
    <row r="198" spans="1:15">
      <c r="A198" s="7">
        <f>ROWS($A$3:A198)</f>
        <v>196</v>
      </c>
      <c r="B198" s="7">
        <f>ROWS($A$3:B198)</f>
        <v>196</v>
      </c>
      <c r="C198" s="14"/>
      <c r="D198" s="74"/>
      <c r="E198" s="815" t="s">
        <v>1815</v>
      </c>
      <c r="F198" s="16" t="s">
        <v>1816</v>
      </c>
      <c r="G198" s="11"/>
      <c r="H198" s="14" t="s">
        <v>7</v>
      </c>
      <c r="I198" s="14" t="s">
        <v>50</v>
      </c>
      <c r="J198" s="90" t="str">
        <f t="shared" si="57"/>
        <v>1/11/61</v>
      </c>
      <c r="K198" s="91">
        <f t="shared" ca="1" si="58"/>
        <v>61</v>
      </c>
      <c r="L198" s="14" t="s">
        <v>19</v>
      </c>
      <c r="M198" s="14" t="s">
        <v>42</v>
      </c>
      <c r="N198" s="95"/>
      <c r="O198" s="93"/>
    </row>
    <row r="199" spans="1:15">
      <c r="A199" s="7">
        <f>ROWS($A$3:A199)</f>
        <v>197</v>
      </c>
      <c r="B199" s="7">
        <f>ROWS($A$3:B199)</f>
        <v>197</v>
      </c>
      <c r="C199" s="14">
        <v>56</v>
      </c>
      <c r="D199" s="74" t="s">
        <v>1817</v>
      </c>
      <c r="E199" s="815" t="s">
        <v>1818</v>
      </c>
      <c r="F199" s="86" t="s">
        <v>1819</v>
      </c>
      <c r="G199" s="11"/>
      <c r="H199" s="14" t="s">
        <v>7</v>
      </c>
      <c r="I199" s="14" t="s">
        <v>23</v>
      </c>
      <c r="J199" s="90" t="str">
        <f t="shared" si="57"/>
        <v>11/03/63</v>
      </c>
      <c r="K199" s="91">
        <f t="shared" ca="1" si="58"/>
        <v>59</v>
      </c>
      <c r="L199" s="14" t="s">
        <v>46</v>
      </c>
      <c r="M199" s="14" t="s">
        <v>798</v>
      </c>
      <c r="N199" s="95"/>
      <c r="O199" s="93"/>
    </row>
    <row r="200" spans="1:15">
      <c r="A200" s="7">
        <f>ROWS($A$3:A200)</f>
        <v>198</v>
      </c>
      <c r="B200" s="7">
        <f>ROWS($A$3:B200)</f>
        <v>198</v>
      </c>
      <c r="C200" s="14">
        <v>57</v>
      </c>
      <c r="D200" s="74" t="s">
        <v>1820</v>
      </c>
      <c r="E200" s="815" t="s">
        <v>1821</v>
      </c>
      <c r="F200" s="70" t="s">
        <v>1822</v>
      </c>
      <c r="G200" s="14" t="s">
        <v>17</v>
      </c>
      <c r="H200" s="71"/>
      <c r="I200" s="14" t="s">
        <v>23</v>
      </c>
      <c r="J200" s="90" t="str">
        <f>MID(E200,7,2)&amp;"/"&amp;MID(E200,9,2)&amp;"/"&amp;MID(E200,11,2)+2</f>
        <v>15/06/47</v>
      </c>
      <c r="K200" s="91">
        <f t="shared" ca="1" si="58"/>
        <v>75</v>
      </c>
      <c r="L200" s="14" t="s">
        <v>24</v>
      </c>
      <c r="M200" s="14" t="s">
        <v>42</v>
      </c>
      <c r="N200" s="95" t="s">
        <v>1184</v>
      </c>
      <c r="O200" s="93"/>
    </row>
    <row r="201" spans="1:15">
      <c r="A201" s="7">
        <f>ROWS($A$3:A201)</f>
        <v>199</v>
      </c>
      <c r="B201" s="7">
        <f>ROWS($A$3:B201)</f>
        <v>199</v>
      </c>
      <c r="C201" s="14"/>
      <c r="D201" s="74"/>
      <c r="E201" s="815" t="s">
        <v>1823</v>
      </c>
      <c r="F201" s="16" t="s">
        <v>1824</v>
      </c>
      <c r="G201" s="11"/>
      <c r="H201" s="14" t="s">
        <v>7</v>
      </c>
      <c r="I201" s="14" t="s">
        <v>23</v>
      </c>
      <c r="J201" s="90" t="str">
        <f t="shared" ref="J201:J205" si="59">MID(E201,7,2)-40&amp;"/"&amp;MID(E201,9,2)&amp;"/"&amp;MID(E201,11,2)</f>
        <v>1/05/53</v>
      </c>
      <c r="K201" s="91">
        <f t="shared" ca="1" si="58"/>
        <v>69</v>
      </c>
      <c r="L201" s="14" t="s">
        <v>113</v>
      </c>
      <c r="M201" s="14" t="s">
        <v>42</v>
      </c>
      <c r="N201" s="95"/>
      <c r="O201" s="93"/>
    </row>
    <row r="202" spans="1:15">
      <c r="A202" s="7">
        <f>ROWS($A$3:A202)</f>
        <v>200</v>
      </c>
      <c r="B202" s="7">
        <f>ROWS($A$3:B202)</f>
        <v>200</v>
      </c>
      <c r="C202" s="14">
        <v>58</v>
      </c>
      <c r="D202" s="74" t="s">
        <v>1825</v>
      </c>
      <c r="E202" s="815" t="s">
        <v>1826</v>
      </c>
      <c r="F202" s="70" t="s">
        <v>1827</v>
      </c>
      <c r="G202" s="14" t="s">
        <v>17</v>
      </c>
      <c r="H202" s="71"/>
      <c r="I202" s="14" t="s">
        <v>23</v>
      </c>
      <c r="J202" s="90" t="str">
        <f t="shared" ref="J202:J206" si="60">MID(E202,7,2)&amp;"/"&amp;MID(E202,9,2)&amp;"/"&amp;MID(E202,11,2)</f>
        <v>14/04/72</v>
      </c>
      <c r="K202" s="91">
        <f t="shared" ca="1" si="58"/>
        <v>50</v>
      </c>
      <c r="L202" s="14" t="s">
        <v>19</v>
      </c>
      <c r="M202" s="14" t="s">
        <v>42</v>
      </c>
      <c r="N202" s="95" t="s">
        <v>1828</v>
      </c>
      <c r="O202" s="93"/>
    </row>
    <row r="203" spans="1:15">
      <c r="A203" s="7">
        <f>ROWS($A$3:A203)</f>
        <v>201</v>
      </c>
      <c r="B203" s="7">
        <f>ROWS($A$3:B203)</f>
        <v>201</v>
      </c>
      <c r="C203" s="14"/>
      <c r="D203" s="74"/>
      <c r="E203" s="815" t="s">
        <v>1829</v>
      </c>
      <c r="F203" s="16" t="s">
        <v>1830</v>
      </c>
      <c r="G203" s="11"/>
      <c r="H203" s="14" t="s">
        <v>7</v>
      </c>
      <c r="I203" s="14" t="s">
        <v>1253</v>
      </c>
      <c r="J203" s="90" t="str">
        <f t="shared" si="59"/>
        <v>5/11/75</v>
      </c>
      <c r="K203" s="91">
        <f t="shared" ca="1" si="58"/>
        <v>47</v>
      </c>
      <c r="L203" s="14" t="s">
        <v>113</v>
      </c>
      <c r="M203" s="14" t="s">
        <v>42</v>
      </c>
      <c r="N203" s="95"/>
      <c r="O203" s="93"/>
    </row>
    <row r="204" spans="1:15">
      <c r="A204" s="7">
        <f>ROWS($A$3:A204)</f>
        <v>202</v>
      </c>
      <c r="B204" s="7">
        <f>ROWS($A$3:B204)</f>
        <v>202</v>
      </c>
      <c r="C204" s="14"/>
      <c r="D204" s="74"/>
      <c r="E204" s="815" t="s">
        <v>1831</v>
      </c>
      <c r="F204" s="16" t="s">
        <v>1832</v>
      </c>
      <c r="G204" s="14" t="s">
        <v>17</v>
      </c>
      <c r="H204" s="17"/>
      <c r="I204" s="14" t="s">
        <v>23</v>
      </c>
      <c r="J204" s="90" t="str">
        <f t="shared" si="60"/>
        <v>21/02/94</v>
      </c>
      <c r="K204" s="91">
        <f t="shared" ca="1" si="58"/>
        <v>28</v>
      </c>
      <c r="L204" s="14" t="s">
        <v>24</v>
      </c>
      <c r="M204" s="14" t="s">
        <v>42</v>
      </c>
      <c r="N204" s="95"/>
      <c r="O204" s="93"/>
    </row>
    <row r="205" spans="1:15">
      <c r="A205" s="7">
        <f>ROWS($A$3:A205)</f>
        <v>203</v>
      </c>
      <c r="B205" s="7">
        <f>ROWS($A$3:B205)</f>
        <v>203</v>
      </c>
      <c r="C205" s="14"/>
      <c r="D205" s="74"/>
      <c r="E205" s="815" t="s">
        <v>1833</v>
      </c>
      <c r="F205" s="16" t="s">
        <v>1834</v>
      </c>
      <c r="G205" s="11"/>
      <c r="H205" s="14" t="s">
        <v>7</v>
      </c>
      <c r="I205" s="14" t="s">
        <v>23</v>
      </c>
      <c r="J205" s="90" t="str">
        <f t="shared" si="59"/>
        <v>1/06/96</v>
      </c>
      <c r="K205" s="91">
        <f t="shared" ca="1" si="58"/>
        <v>26</v>
      </c>
      <c r="L205" s="14" t="s">
        <v>24</v>
      </c>
      <c r="M205" s="14" t="s">
        <v>42</v>
      </c>
      <c r="N205" s="95"/>
      <c r="O205" s="93"/>
    </row>
    <row r="206" spans="1:15">
      <c r="A206" s="7">
        <f>ROWS($A$3:A206)</f>
        <v>204</v>
      </c>
      <c r="B206" s="7">
        <f>ROWS($A$3:B206)</f>
        <v>204</v>
      </c>
      <c r="C206" s="14"/>
      <c r="D206" s="74"/>
      <c r="E206" s="815" t="s">
        <v>1835</v>
      </c>
      <c r="F206" s="16" t="s">
        <v>1836</v>
      </c>
      <c r="G206" s="14" t="s">
        <v>17</v>
      </c>
      <c r="H206" s="17"/>
      <c r="I206" s="14" t="s">
        <v>23</v>
      </c>
      <c r="J206" s="90" t="str">
        <f t="shared" si="60"/>
        <v>18/10/98</v>
      </c>
      <c r="K206" s="91">
        <f t="shared" ca="1" si="58"/>
        <v>24</v>
      </c>
      <c r="L206" s="14" t="s">
        <v>19</v>
      </c>
      <c r="M206" s="72" t="s">
        <v>751</v>
      </c>
      <c r="N206" s="95"/>
      <c r="O206" s="93"/>
    </row>
    <row r="207" spans="1:15">
      <c r="A207" s="7">
        <f>ROWS($A$3:A207)</f>
        <v>205</v>
      </c>
      <c r="B207" s="7">
        <f>ROWS($A$3:B207)</f>
        <v>205</v>
      </c>
      <c r="C207" s="14"/>
      <c r="D207" s="74"/>
      <c r="E207" s="815" t="s">
        <v>1837</v>
      </c>
      <c r="F207" s="16" t="s">
        <v>1838</v>
      </c>
      <c r="G207" s="11"/>
      <c r="H207" s="14" t="s">
        <v>7</v>
      </c>
      <c r="I207" s="14" t="s">
        <v>23</v>
      </c>
      <c r="J207" s="90" t="str">
        <f t="shared" ref="J207:J209" si="61">MID(E207,7,2)-40&amp;"/"&amp;MID(E207,9,2)&amp;"/"&amp;MID(E207,11,2)</f>
        <v>1/12/04</v>
      </c>
      <c r="K207" s="91">
        <f t="shared" ca="1" si="58"/>
        <v>18</v>
      </c>
      <c r="L207" s="14" t="s">
        <v>19</v>
      </c>
      <c r="M207" s="72" t="s">
        <v>751</v>
      </c>
      <c r="N207" s="95"/>
      <c r="O207" s="93"/>
    </row>
    <row r="208" spans="1:15">
      <c r="A208" s="7">
        <f>ROWS($A$3:A208)</f>
        <v>206</v>
      </c>
      <c r="B208" s="7">
        <f>ROWS($A$3:B208)</f>
        <v>206</v>
      </c>
      <c r="C208" s="14"/>
      <c r="D208" s="74"/>
      <c r="E208" s="815" t="s">
        <v>1839</v>
      </c>
      <c r="F208" s="16" t="s">
        <v>1840</v>
      </c>
      <c r="G208" s="11"/>
      <c r="H208" s="14" t="s">
        <v>7</v>
      </c>
      <c r="I208" s="14" t="s">
        <v>23</v>
      </c>
      <c r="J208" s="90" t="str">
        <f t="shared" si="61"/>
        <v>11/07/07</v>
      </c>
      <c r="K208" s="91">
        <f t="shared" ca="1" si="58"/>
        <v>15</v>
      </c>
      <c r="L208" s="92" t="s">
        <v>24</v>
      </c>
      <c r="M208" s="72" t="s">
        <v>751</v>
      </c>
      <c r="N208" s="95"/>
      <c r="O208" s="93"/>
    </row>
    <row r="209" spans="1:15">
      <c r="A209" s="7">
        <f>ROWS($A$3:A209)</f>
        <v>207</v>
      </c>
      <c r="B209" s="7">
        <f>ROWS($A$3:B209)</f>
        <v>207</v>
      </c>
      <c r="C209" s="14">
        <v>59</v>
      </c>
      <c r="D209" s="74" t="s">
        <v>1841</v>
      </c>
      <c r="E209" s="815" t="s">
        <v>1842</v>
      </c>
      <c r="F209" s="70" t="s">
        <v>1843</v>
      </c>
      <c r="G209" s="11"/>
      <c r="H209" s="14" t="s">
        <v>7</v>
      </c>
      <c r="I209" s="14" t="s">
        <v>23</v>
      </c>
      <c r="J209" s="90" t="str">
        <f t="shared" si="61"/>
        <v>24/11/84</v>
      </c>
      <c r="K209" s="91">
        <f t="shared" ca="1" si="58"/>
        <v>38</v>
      </c>
      <c r="L209" s="14" t="s">
        <v>19</v>
      </c>
      <c r="M209" s="14" t="s">
        <v>42</v>
      </c>
      <c r="N209" s="95" t="s">
        <v>1844</v>
      </c>
      <c r="O209" s="93"/>
    </row>
    <row r="210" spans="1:15">
      <c r="A210" s="7">
        <f>ROWS($A$3:A210)</f>
        <v>208</v>
      </c>
      <c r="B210" s="7">
        <f>ROWS($A$3:B210)</f>
        <v>208</v>
      </c>
      <c r="C210" s="14"/>
      <c r="D210" s="74"/>
      <c r="E210" s="815" t="s">
        <v>1845</v>
      </c>
      <c r="F210" s="16" t="s">
        <v>1846</v>
      </c>
      <c r="G210" s="14" t="s">
        <v>17</v>
      </c>
      <c r="H210" s="17"/>
      <c r="I210" s="14" t="s">
        <v>23</v>
      </c>
      <c r="J210" s="90" t="str">
        <f>MID(E210,7,2)&amp;"/"&amp;MID(E210,9,2)&amp;"/"&amp;MID(E210,11,2)</f>
        <v>10/10/08</v>
      </c>
      <c r="K210" s="91">
        <f t="shared" ca="1" si="58"/>
        <v>14</v>
      </c>
      <c r="L210" s="14" t="s">
        <v>113</v>
      </c>
      <c r="M210" s="72" t="s">
        <v>751</v>
      </c>
      <c r="N210" s="95"/>
      <c r="O210" s="93"/>
    </row>
    <row r="211" spans="1:15">
      <c r="A211" s="7">
        <f>ROWS($A$3:A211)</f>
        <v>209</v>
      </c>
      <c r="B211" s="7">
        <f>ROWS($A$3:B211)</f>
        <v>209</v>
      </c>
      <c r="C211" s="14"/>
      <c r="D211" s="74"/>
      <c r="E211" s="815" t="s">
        <v>1847</v>
      </c>
      <c r="F211" s="16" t="s">
        <v>1848</v>
      </c>
      <c r="G211" s="11"/>
      <c r="H211" s="14" t="s">
        <v>7</v>
      </c>
      <c r="I211" s="14" t="s">
        <v>23</v>
      </c>
      <c r="J211" s="90" t="str">
        <f t="shared" ref="J211:J214" si="62">MID(E211,7,2)-40&amp;"/"&amp;MID(E211,9,2)&amp;"/"&amp;MID(E211,11,2)</f>
        <v>23/10/09</v>
      </c>
      <c r="K211" s="91">
        <f t="shared" ca="1" si="58"/>
        <v>13</v>
      </c>
      <c r="L211" s="72" t="s">
        <v>38</v>
      </c>
      <c r="M211" s="72" t="s">
        <v>751</v>
      </c>
      <c r="N211" s="95"/>
      <c r="O211" s="93"/>
    </row>
    <row r="212" spans="1:15">
      <c r="A212" s="7">
        <f>ROWS($A$3:A212)</f>
        <v>210</v>
      </c>
      <c r="B212" s="7">
        <f>ROWS($A$3:B212)</f>
        <v>210</v>
      </c>
      <c r="C212" s="14">
        <v>60</v>
      </c>
      <c r="D212" s="74" t="s">
        <v>1849</v>
      </c>
      <c r="E212" s="815" t="s">
        <v>1850</v>
      </c>
      <c r="F212" s="86" t="s">
        <v>1851</v>
      </c>
      <c r="G212" s="11"/>
      <c r="H212" s="14" t="s">
        <v>7</v>
      </c>
      <c r="I212" s="14" t="s">
        <v>81</v>
      </c>
      <c r="J212" s="90" t="str">
        <f t="shared" si="62"/>
        <v>18/07/77</v>
      </c>
      <c r="K212" s="91">
        <f t="shared" ca="1" si="58"/>
        <v>45</v>
      </c>
      <c r="L212" s="14" t="s">
        <v>19</v>
      </c>
      <c r="M212" s="14" t="s">
        <v>42</v>
      </c>
      <c r="N212" s="95"/>
      <c r="O212" s="93"/>
    </row>
    <row r="213" spans="1:15">
      <c r="A213" s="7">
        <f>ROWS($A$3:A213)</f>
        <v>211</v>
      </c>
      <c r="B213" s="7">
        <f>ROWS($A$3:B213)</f>
        <v>211</v>
      </c>
      <c r="C213" s="14"/>
      <c r="D213" s="74"/>
      <c r="E213" s="815" t="s">
        <v>1852</v>
      </c>
      <c r="F213" s="16" t="s">
        <v>1853</v>
      </c>
      <c r="G213" s="11"/>
      <c r="H213" s="14" t="s">
        <v>7</v>
      </c>
      <c r="I213" s="14" t="s">
        <v>191</v>
      </c>
      <c r="J213" s="90" t="str">
        <f t="shared" si="62"/>
        <v>20/04/02</v>
      </c>
      <c r="K213" s="91">
        <f t="shared" ca="1" si="58"/>
        <v>20</v>
      </c>
      <c r="L213" s="14" t="s">
        <v>19</v>
      </c>
      <c r="M213" s="14" t="s">
        <v>42</v>
      </c>
      <c r="N213" s="95"/>
      <c r="O213" s="93"/>
    </row>
    <row r="214" spans="1:15">
      <c r="A214" s="7">
        <f>ROWS($A$3:A214)</f>
        <v>212</v>
      </c>
      <c r="B214" s="7">
        <f>ROWS($A$3:B214)</f>
        <v>212</v>
      </c>
      <c r="C214" s="14">
        <v>61</v>
      </c>
      <c r="D214" s="74" t="s">
        <v>1854</v>
      </c>
      <c r="E214" s="815" t="s">
        <v>1855</v>
      </c>
      <c r="F214" s="70" t="s">
        <v>1856</v>
      </c>
      <c r="G214" s="11"/>
      <c r="H214" s="14" t="s">
        <v>7</v>
      </c>
      <c r="I214" s="14" t="s">
        <v>1004</v>
      </c>
      <c r="J214" s="90" t="str">
        <f t="shared" si="62"/>
        <v>15/03/65</v>
      </c>
      <c r="K214" s="91">
        <f t="shared" ca="1" si="58"/>
        <v>57</v>
      </c>
      <c r="L214" s="14" t="s">
        <v>113</v>
      </c>
      <c r="M214" s="14" t="s">
        <v>772</v>
      </c>
      <c r="N214" s="95" t="s">
        <v>1184</v>
      </c>
      <c r="O214" s="93"/>
    </row>
    <row r="215" spans="1:15">
      <c r="A215" s="7">
        <f>ROWS($A$3:A215)</f>
        <v>213</v>
      </c>
      <c r="B215" s="7">
        <f>ROWS($A$3:B215)</f>
        <v>213</v>
      </c>
      <c r="C215" s="14"/>
      <c r="D215" s="74"/>
      <c r="E215" s="815" t="s">
        <v>1859</v>
      </c>
      <c r="F215" s="16" t="s">
        <v>1860</v>
      </c>
      <c r="G215" s="14" t="s">
        <v>17</v>
      </c>
      <c r="H215" s="17"/>
      <c r="I215" s="14" t="s">
        <v>23</v>
      </c>
      <c r="J215" s="90" t="str">
        <f t="shared" ref="J215:J220" si="63">MID(E215,7,2)&amp;"/"&amp;MID(E215,9,2)&amp;"/"&amp;MID(E215,11,2)</f>
        <v>05/05/95</v>
      </c>
      <c r="K215" s="91">
        <f t="shared" ca="1" si="58"/>
        <v>27</v>
      </c>
      <c r="L215" s="14" t="s">
        <v>19</v>
      </c>
      <c r="M215" s="14" t="s">
        <v>772</v>
      </c>
      <c r="N215" s="95"/>
      <c r="O215" s="93"/>
    </row>
    <row r="216" spans="1:15">
      <c r="A216" s="7">
        <f>ROWS($A$3:A216)</f>
        <v>214</v>
      </c>
      <c r="B216" s="7">
        <f>ROWS($A$3:B216)</f>
        <v>214</v>
      </c>
      <c r="C216" s="14"/>
      <c r="D216" s="74"/>
      <c r="E216" s="815" t="s">
        <v>1861</v>
      </c>
      <c r="F216" s="16" t="s">
        <v>1862</v>
      </c>
      <c r="G216" s="14" t="s">
        <v>17</v>
      </c>
      <c r="H216" s="17"/>
      <c r="I216" s="14" t="s">
        <v>23</v>
      </c>
      <c r="J216" s="90" t="str">
        <f t="shared" si="63"/>
        <v>05/05/97</v>
      </c>
      <c r="K216" s="91">
        <f t="shared" ca="1" si="58"/>
        <v>25</v>
      </c>
      <c r="L216" s="14" t="s">
        <v>19</v>
      </c>
      <c r="M216" s="14" t="s">
        <v>772</v>
      </c>
      <c r="N216" s="95"/>
      <c r="O216" s="93"/>
    </row>
    <row r="217" spans="1:15">
      <c r="A217" s="7">
        <f>ROWS($A$3:A217)</f>
        <v>215</v>
      </c>
      <c r="B217" s="7">
        <f>ROWS($A$3:B217)</f>
        <v>215</v>
      </c>
      <c r="C217" s="14"/>
      <c r="D217" s="74"/>
      <c r="E217" s="815" t="s">
        <v>1863</v>
      </c>
      <c r="F217" s="16" t="s">
        <v>1864</v>
      </c>
      <c r="G217" s="11"/>
      <c r="H217" s="14" t="s">
        <v>7</v>
      </c>
      <c r="I217" s="14" t="s">
        <v>23</v>
      </c>
      <c r="J217" s="90" t="str">
        <f t="shared" ref="J217:J223" si="64">MID(E217,7,2)-40&amp;"/"&amp;MID(E217,9,2)&amp;"/"&amp;MID(E217,11,2)</f>
        <v>10/02/00</v>
      </c>
      <c r="K217" s="91">
        <f t="shared" ca="1" si="58"/>
        <v>22</v>
      </c>
      <c r="L217" s="14" t="s">
        <v>19</v>
      </c>
      <c r="M217" s="14" t="s">
        <v>772</v>
      </c>
      <c r="N217" s="95"/>
      <c r="O217" s="93"/>
    </row>
    <row r="218" spans="1:15">
      <c r="A218" s="7">
        <f>ROWS($A$3:A218)</f>
        <v>216</v>
      </c>
      <c r="B218" s="7">
        <f>ROWS($A$3:B218)</f>
        <v>216</v>
      </c>
      <c r="C218" s="14">
        <v>62</v>
      </c>
      <c r="D218" s="74" t="s">
        <v>1865</v>
      </c>
      <c r="E218" s="815" t="s">
        <v>1866</v>
      </c>
      <c r="F218" s="70" t="s">
        <v>1867</v>
      </c>
      <c r="G218" s="11"/>
      <c r="H218" s="14" t="s">
        <v>7</v>
      </c>
      <c r="I218" s="14" t="s">
        <v>163</v>
      </c>
      <c r="J218" s="90" t="str">
        <f t="shared" si="64"/>
        <v>30/03/57</v>
      </c>
      <c r="K218" s="91">
        <f t="shared" ca="1" si="58"/>
        <v>65</v>
      </c>
      <c r="L218" s="14" t="s">
        <v>113</v>
      </c>
      <c r="M218" s="14" t="s">
        <v>772</v>
      </c>
      <c r="N218" s="95" t="s">
        <v>1868</v>
      </c>
      <c r="O218" s="93"/>
    </row>
    <row r="219" spans="1:15">
      <c r="A219" s="7">
        <f>ROWS($A$3:A219)</f>
        <v>217</v>
      </c>
      <c r="B219" s="7">
        <f>ROWS($A$3:B219)</f>
        <v>217</v>
      </c>
      <c r="C219" s="14"/>
      <c r="D219" s="74"/>
      <c r="E219" s="815" t="s">
        <v>1871</v>
      </c>
      <c r="F219" s="16" t="s">
        <v>1872</v>
      </c>
      <c r="G219" s="14" t="s">
        <v>17</v>
      </c>
      <c r="H219" s="17"/>
      <c r="I219" s="14" t="s">
        <v>23</v>
      </c>
      <c r="J219" s="90" t="str">
        <f t="shared" si="63"/>
        <v>08/08/91</v>
      </c>
      <c r="K219" s="91">
        <f t="shared" ca="1" si="58"/>
        <v>31</v>
      </c>
      <c r="L219" s="14" t="s">
        <v>19</v>
      </c>
      <c r="M219" s="14" t="s">
        <v>42</v>
      </c>
      <c r="N219" s="95"/>
      <c r="O219" s="93"/>
    </row>
    <row r="220" spans="1:15">
      <c r="A220" s="7">
        <f>ROWS($A$3:A220)</f>
        <v>218</v>
      </c>
      <c r="B220" s="7">
        <f>ROWS($A$3:B220)</f>
        <v>218</v>
      </c>
      <c r="C220" s="14">
        <v>63</v>
      </c>
      <c r="D220" s="74" t="s">
        <v>1873</v>
      </c>
      <c r="E220" s="815" t="s">
        <v>1874</v>
      </c>
      <c r="F220" s="70" t="s">
        <v>1875</v>
      </c>
      <c r="G220" s="14" t="s">
        <v>17</v>
      </c>
      <c r="H220" s="17"/>
      <c r="I220" s="14" t="s">
        <v>1253</v>
      </c>
      <c r="J220" s="90" t="str">
        <f t="shared" si="63"/>
        <v>03/06/73</v>
      </c>
      <c r="K220" s="91">
        <f t="shared" ca="1" si="58"/>
        <v>49</v>
      </c>
      <c r="L220" s="14" t="s">
        <v>19</v>
      </c>
      <c r="M220" s="14" t="s">
        <v>42</v>
      </c>
      <c r="N220" s="95" t="s">
        <v>1876</v>
      </c>
      <c r="O220" s="93"/>
    </row>
    <row r="221" spans="1:15">
      <c r="A221" s="7">
        <f>ROWS($A$3:A221)</f>
        <v>219</v>
      </c>
      <c r="B221" s="7">
        <f>ROWS($A$3:B221)</f>
        <v>219</v>
      </c>
      <c r="C221" s="14"/>
      <c r="D221" s="74"/>
      <c r="E221" s="815" t="s">
        <v>1877</v>
      </c>
      <c r="F221" s="15" t="s">
        <v>1878</v>
      </c>
      <c r="G221" s="11"/>
      <c r="H221" s="14" t="s">
        <v>7</v>
      </c>
      <c r="I221" s="14" t="s">
        <v>23</v>
      </c>
      <c r="J221" s="90" t="str">
        <f t="shared" si="64"/>
        <v>18/12/75</v>
      </c>
      <c r="K221" s="91">
        <f t="shared" ca="1" si="58"/>
        <v>46</v>
      </c>
      <c r="L221" s="14" t="s">
        <v>19</v>
      </c>
      <c r="M221" s="14" t="s">
        <v>772</v>
      </c>
      <c r="N221" s="95"/>
      <c r="O221" s="93"/>
    </row>
    <row r="222" spans="1:15">
      <c r="A222" s="7">
        <f>ROWS($A$3:A222)</f>
        <v>220</v>
      </c>
      <c r="B222" s="7">
        <f>ROWS($A$3:B222)</f>
        <v>220</v>
      </c>
      <c r="C222" s="14"/>
      <c r="D222" s="74"/>
      <c r="E222" s="815" t="s">
        <v>1879</v>
      </c>
      <c r="F222" s="16" t="s">
        <v>1880</v>
      </c>
      <c r="G222" s="11"/>
      <c r="H222" s="14" t="s">
        <v>7</v>
      </c>
      <c r="I222" s="14" t="s">
        <v>50</v>
      </c>
      <c r="J222" s="90" t="str">
        <f t="shared" si="64"/>
        <v>25/01/18</v>
      </c>
      <c r="K222" s="91">
        <f t="shared" ca="1" si="58"/>
        <v>4</v>
      </c>
      <c r="L222" s="94" t="s">
        <v>51</v>
      </c>
      <c r="M222" s="14" t="s">
        <v>798</v>
      </c>
      <c r="N222" s="95"/>
      <c r="O222" s="93"/>
    </row>
    <row r="223" spans="1:15">
      <c r="A223" s="7">
        <f>ROWS($A$3:A223)</f>
        <v>221</v>
      </c>
      <c r="B223" s="7">
        <f>ROWS($A$3:B223)</f>
        <v>221</v>
      </c>
      <c r="C223" s="14"/>
      <c r="D223" s="74"/>
      <c r="E223" s="815" t="s">
        <v>1881</v>
      </c>
      <c r="F223" s="16" t="s">
        <v>1882</v>
      </c>
      <c r="G223" s="11"/>
      <c r="H223" s="14" t="s">
        <v>7</v>
      </c>
      <c r="I223" s="14" t="s">
        <v>50</v>
      </c>
      <c r="J223" s="90" t="str">
        <f t="shared" si="64"/>
        <v>11/05/19</v>
      </c>
      <c r="K223" s="91">
        <f t="shared" ca="1" si="58"/>
        <v>3</v>
      </c>
      <c r="L223" s="94" t="s">
        <v>51</v>
      </c>
      <c r="M223" s="14" t="s">
        <v>798</v>
      </c>
      <c r="N223" s="95"/>
      <c r="O223" s="93"/>
    </row>
    <row r="224" spans="1:15">
      <c r="A224" s="7">
        <f>ROWS($A$3:A224)</f>
        <v>222</v>
      </c>
      <c r="B224" s="7">
        <f>ROWS($A$3:B224)</f>
        <v>222</v>
      </c>
      <c r="C224" s="14"/>
      <c r="D224" s="74"/>
      <c r="E224" s="815" t="s">
        <v>1883</v>
      </c>
      <c r="F224" s="16" t="s">
        <v>1884</v>
      </c>
      <c r="G224" s="14" t="s">
        <v>17</v>
      </c>
      <c r="H224" s="17"/>
      <c r="I224" s="14" t="s">
        <v>1885</v>
      </c>
      <c r="J224" s="90" t="str">
        <f t="shared" ref="J224:J229" si="65">MID(E224,7,2)&amp;"/"&amp;MID(E224,9,2)&amp;"/"&amp;MID(E224,11,2)</f>
        <v>19/05/05</v>
      </c>
      <c r="K224" s="91">
        <f t="shared" ca="1" si="58"/>
        <v>17</v>
      </c>
      <c r="L224" s="14" t="s">
        <v>24</v>
      </c>
      <c r="M224" s="72" t="s">
        <v>751</v>
      </c>
      <c r="N224" s="95"/>
      <c r="O224" s="93"/>
    </row>
    <row r="225" spans="1:15">
      <c r="A225" s="7">
        <f>ROWS($A$3:A225)</f>
        <v>223</v>
      </c>
      <c r="B225" s="7">
        <f>ROWS($A$3:B225)</f>
        <v>223</v>
      </c>
      <c r="C225" s="14">
        <v>64</v>
      </c>
      <c r="D225" s="74" t="s">
        <v>1886</v>
      </c>
      <c r="E225" s="815" t="s">
        <v>1887</v>
      </c>
      <c r="F225" s="70" t="s">
        <v>1888</v>
      </c>
      <c r="G225" s="11"/>
      <c r="H225" s="14" t="s">
        <v>7</v>
      </c>
      <c r="I225" s="14" t="s">
        <v>1889</v>
      </c>
      <c r="J225" s="90" t="str">
        <f t="shared" ref="J225:J227" si="66">MID(E225,7,2)-40&amp;"/"&amp;MID(E225,9,2)&amp;"/"&amp;MID(E225,11,2)</f>
        <v>23/07/54</v>
      </c>
      <c r="K225" s="91">
        <f t="shared" ca="1" si="58"/>
        <v>68</v>
      </c>
      <c r="L225" s="14" t="s">
        <v>113</v>
      </c>
      <c r="M225" s="14" t="s">
        <v>772</v>
      </c>
      <c r="N225" s="95" t="s">
        <v>1890</v>
      </c>
      <c r="O225" s="93"/>
    </row>
    <row r="226" spans="1:15">
      <c r="A226" s="7">
        <f>ROWS($A$3:A226)</f>
        <v>224</v>
      </c>
      <c r="B226" s="7">
        <f>ROWS($A$3:B226)</f>
        <v>224</v>
      </c>
      <c r="C226" s="14"/>
      <c r="D226" s="74"/>
      <c r="E226" s="815" t="s">
        <v>1893</v>
      </c>
      <c r="F226" s="16" t="s">
        <v>1894</v>
      </c>
      <c r="G226" s="11"/>
      <c r="H226" s="14" t="s">
        <v>7</v>
      </c>
      <c r="I226" s="14" t="s">
        <v>23</v>
      </c>
      <c r="J226" s="90" t="str">
        <f t="shared" si="66"/>
        <v>28/11/98</v>
      </c>
      <c r="K226" s="91">
        <f t="shared" ca="1" si="58"/>
        <v>24</v>
      </c>
      <c r="L226" s="14" t="s">
        <v>19</v>
      </c>
      <c r="M226" s="14" t="s">
        <v>42</v>
      </c>
      <c r="N226" s="95"/>
      <c r="O226" s="93"/>
    </row>
    <row r="227" spans="1:15">
      <c r="A227" s="7">
        <f>ROWS($A$3:A227)</f>
        <v>225</v>
      </c>
      <c r="B227" s="7">
        <f>ROWS($A$3:B227)</f>
        <v>225</v>
      </c>
      <c r="C227" s="14"/>
      <c r="D227" s="74"/>
      <c r="E227" s="815" t="s">
        <v>1895</v>
      </c>
      <c r="F227" s="16" t="s">
        <v>1896</v>
      </c>
      <c r="G227" s="11"/>
      <c r="H227" s="14" t="s">
        <v>7</v>
      </c>
      <c r="I227" s="14" t="s">
        <v>23</v>
      </c>
      <c r="J227" s="90" t="str">
        <f t="shared" si="66"/>
        <v>17/04/01</v>
      </c>
      <c r="K227" s="91">
        <f t="shared" ca="1" si="58"/>
        <v>21</v>
      </c>
      <c r="L227" s="14" t="s">
        <v>19</v>
      </c>
      <c r="M227" s="14" t="s">
        <v>42</v>
      </c>
      <c r="N227" s="95"/>
      <c r="O227" s="93"/>
    </row>
    <row r="228" spans="1:15">
      <c r="A228" s="7">
        <f>ROWS($A$3:A228)</f>
        <v>226</v>
      </c>
      <c r="B228" s="7">
        <f>ROWS($A$3:B228)</f>
        <v>226</v>
      </c>
      <c r="C228" s="14"/>
      <c r="D228" s="74"/>
      <c r="E228" s="815" t="s">
        <v>1897</v>
      </c>
      <c r="F228" s="16" t="s">
        <v>1898</v>
      </c>
      <c r="G228" s="14" t="s">
        <v>17</v>
      </c>
      <c r="H228" s="17"/>
      <c r="I228" s="14" t="s">
        <v>23</v>
      </c>
      <c r="J228" s="90" t="str">
        <f t="shared" si="65"/>
        <v>20/09/08</v>
      </c>
      <c r="K228" s="91">
        <f t="shared" ca="1" si="58"/>
        <v>14</v>
      </c>
      <c r="L228" s="14" t="s">
        <v>113</v>
      </c>
      <c r="M228" s="72" t="s">
        <v>751</v>
      </c>
      <c r="N228" s="95"/>
      <c r="O228" s="93"/>
    </row>
    <row r="229" spans="1:15">
      <c r="A229" s="7">
        <f>ROWS($A$3:A229)</f>
        <v>227</v>
      </c>
      <c r="B229" s="7">
        <f>ROWS($A$3:B229)</f>
        <v>227</v>
      </c>
      <c r="C229" s="14">
        <v>65</v>
      </c>
      <c r="D229" s="74" t="s">
        <v>1899</v>
      </c>
      <c r="E229" s="815" t="s">
        <v>1900</v>
      </c>
      <c r="F229" s="70" t="s">
        <v>1901</v>
      </c>
      <c r="G229" s="14" t="s">
        <v>17</v>
      </c>
      <c r="H229" s="71"/>
      <c r="I229" s="14" t="s">
        <v>23</v>
      </c>
      <c r="J229" s="90" t="str">
        <f t="shared" si="65"/>
        <v>17/07/90</v>
      </c>
      <c r="K229" s="91">
        <f t="shared" ca="1" si="58"/>
        <v>32</v>
      </c>
      <c r="L229" s="14" t="s">
        <v>19</v>
      </c>
      <c r="M229" s="14" t="s">
        <v>42</v>
      </c>
      <c r="N229" s="95"/>
      <c r="O229" s="93"/>
    </row>
    <row r="230" spans="1:15">
      <c r="A230" s="7">
        <f>ROWS($A$3:A230)</f>
        <v>228</v>
      </c>
      <c r="B230" s="7">
        <f>ROWS($A$3:B230)</f>
        <v>228</v>
      </c>
      <c r="C230" s="14"/>
      <c r="D230" s="74"/>
      <c r="E230" s="815" t="s">
        <v>1902</v>
      </c>
      <c r="F230" s="16" t="s">
        <v>1903</v>
      </c>
      <c r="G230" s="11"/>
      <c r="H230" s="14" t="s">
        <v>7</v>
      </c>
      <c r="I230" s="14" t="s">
        <v>1904</v>
      </c>
      <c r="J230" s="90" t="str">
        <f t="shared" ref="J230:J235" si="67">MID(E230,7,2)-40&amp;"/"&amp;MID(E230,9,2)&amp;"/"&amp;MID(E230,11,2)</f>
        <v>24/10/96</v>
      </c>
      <c r="K230" s="91">
        <f t="shared" ca="1" si="58"/>
        <v>26</v>
      </c>
      <c r="L230" s="14" t="s">
        <v>19</v>
      </c>
      <c r="M230" s="92" t="s">
        <v>719</v>
      </c>
      <c r="N230" s="95"/>
      <c r="O230" s="93"/>
    </row>
    <row r="231" spans="1:15">
      <c r="A231" s="7">
        <f>ROWS($A$3:A231)</f>
        <v>229</v>
      </c>
      <c r="B231" s="7">
        <f>ROWS($A$3:B231)</f>
        <v>229</v>
      </c>
      <c r="C231" s="14"/>
      <c r="D231" s="74"/>
      <c r="E231" s="815" t="s">
        <v>1905</v>
      </c>
      <c r="F231" s="16" t="s">
        <v>1906</v>
      </c>
      <c r="G231" s="11"/>
      <c r="H231" s="14" t="s">
        <v>7</v>
      </c>
      <c r="I231" s="14" t="s">
        <v>23</v>
      </c>
      <c r="J231" s="90" t="str">
        <f t="shared" si="67"/>
        <v>9/01/20</v>
      </c>
      <c r="K231" s="91">
        <f t="shared" ca="1" si="58"/>
        <v>2</v>
      </c>
      <c r="L231" s="94" t="s">
        <v>51</v>
      </c>
      <c r="M231" s="14" t="s">
        <v>798</v>
      </c>
      <c r="N231" s="95"/>
      <c r="O231" s="93"/>
    </row>
    <row r="232" spans="1:15">
      <c r="A232" s="7">
        <f>ROWS($A$3:A232)</f>
        <v>230</v>
      </c>
      <c r="B232" s="7">
        <f>ROWS($A$3:B232)</f>
        <v>230</v>
      </c>
      <c r="C232" s="14">
        <v>66</v>
      </c>
      <c r="D232" s="74" t="s">
        <v>1907</v>
      </c>
      <c r="E232" s="815" t="s">
        <v>1908</v>
      </c>
      <c r="F232" s="70" t="s">
        <v>1909</v>
      </c>
      <c r="G232" s="14" t="s">
        <v>17</v>
      </c>
      <c r="H232" s="17"/>
      <c r="I232" s="14" t="s">
        <v>23</v>
      </c>
      <c r="J232" s="90" t="str">
        <f t="shared" ref="J232:J236" si="68">MID(E232,7,2)&amp;"/"&amp;MID(E232,9,2)&amp;"/"&amp;MID(E232,11,2)</f>
        <v>14/10/74</v>
      </c>
      <c r="K232" s="91">
        <f t="shared" ca="1" si="58"/>
        <v>48</v>
      </c>
      <c r="L232" s="14" t="s">
        <v>24</v>
      </c>
      <c r="M232" s="14" t="s">
        <v>772</v>
      </c>
      <c r="N232" s="95" t="s">
        <v>1910</v>
      </c>
      <c r="O232" s="93"/>
    </row>
    <row r="233" spans="1:15">
      <c r="A233" s="7">
        <f>ROWS($A$3:A233)</f>
        <v>231</v>
      </c>
      <c r="B233" s="7">
        <f>ROWS($A$3:B233)</f>
        <v>231</v>
      </c>
      <c r="C233" s="14"/>
      <c r="D233" s="74"/>
      <c r="E233" s="815" t="s">
        <v>1911</v>
      </c>
      <c r="F233" s="16" t="s">
        <v>1912</v>
      </c>
      <c r="G233" s="14" t="s">
        <v>17</v>
      </c>
      <c r="H233" s="17"/>
      <c r="I233" s="14" t="s">
        <v>23</v>
      </c>
      <c r="J233" s="90" t="str">
        <f t="shared" si="68"/>
        <v>16/10/01</v>
      </c>
      <c r="K233" s="91">
        <f t="shared" ca="1" si="58"/>
        <v>21</v>
      </c>
      <c r="L233" s="14" t="s">
        <v>19</v>
      </c>
      <c r="M233" s="72" t="s">
        <v>751</v>
      </c>
      <c r="N233" s="95"/>
      <c r="O233" s="93"/>
    </row>
    <row r="234" spans="1:15">
      <c r="A234" s="7">
        <f>ROWS($A$3:A234)</f>
        <v>232</v>
      </c>
      <c r="B234" s="7">
        <f>ROWS($A$3:B234)</f>
        <v>232</v>
      </c>
      <c r="C234" s="14"/>
      <c r="D234" s="74"/>
      <c r="E234" s="815" t="s">
        <v>1913</v>
      </c>
      <c r="F234" s="16" t="s">
        <v>1914</v>
      </c>
      <c r="G234" s="11"/>
      <c r="H234" s="14" t="s">
        <v>7</v>
      </c>
      <c r="I234" s="14" t="s">
        <v>23</v>
      </c>
      <c r="J234" s="90" t="str">
        <f t="shared" si="67"/>
        <v>14/07/03</v>
      </c>
      <c r="K234" s="91">
        <f t="shared" ca="1" si="58"/>
        <v>19</v>
      </c>
      <c r="L234" s="14" t="s">
        <v>19</v>
      </c>
      <c r="M234" s="72" t="s">
        <v>751</v>
      </c>
      <c r="N234" s="95"/>
      <c r="O234" s="93"/>
    </row>
    <row r="235" spans="1:15">
      <c r="A235" s="7">
        <f>ROWS($A$3:A235)</f>
        <v>233</v>
      </c>
      <c r="B235" s="7">
        <f>ROWS($A$3:B235)</f>
        <v>233</v>
      </c>
      <c r="C235" s="14"/>
      <c r="D235" s="74"/>
      <c r="E235" s="815" t="s">
        <v>1915</v>
      </c>
      <c r="F235" s="16" t="s">
        <v>1916</v>
      </c>
      <c r="G235" s="11"/>
      <c r="H235" s="14" t="s">
        <v>7</v>
      </c>
      <c r="I235" s="14" t="s">
        <v>23</v>
      </c>
      <c r="J235" s="90" t="str">
        <f t="shared" si="67"/>
        <v>30/04/09</v>
      </c>
      <c r="K235" s="91">
        <f t="shared" ca="1" si="58"/>
        <v>13</v>
      </c>
      <c r="L235" s="72" t="s">
        <v>38</v>
      </c>
      <c r="M235" s="72" t="s">
        <v>751</v>
      </c>
      <c r="N235" s="95"/>
      <c r="O235" s="93"/>
    </row>
    <row r="236" spans="1:15">
      <c r="A236" s="7">
        <f>ROWS($A$3:A236)</f>
        <v>234</v>
      </c>
      <c r="B236" s="7">
        <f>ROWS($A$3:B236)</f>
        <v>234</v>
      </c>
      <c r="C236" s="14">
        <v>67</v>
      </c>
      <c r="D236" s="74" t="s">
        <v>1917</v>
      </c>
      <c r="E236" s="815" t="s">
        <v>1918</v>
      </c>
      <c r="F236" s="70" t="s">
        <v>1919</v>
      </c>
      <c r="G236" s="14" t="s">
        <v>17</v>
      </c>
      <c r="H236" s="71"/>
      <c r="I236" s="14" t="s">
        <v>1140</v>
      </c>
      <c r="J236" s="90" t="str">
        <f t="shared" si="68"/>
        <v>01/06/94</v>
      </c>
      <c r="K236" s="91">
        <f t="shared" ca="1" si="58"/>
        <v>28</v>
      </c>
      <c r="L236" s="14" t="s">
        <v>24</v>
      </c>
      <c r="M236" s="14" t="s">
        <v>772</v>
      </c>
      <c r="N236" s="95" t="s">
        <v>1920</v>
      </c>
      <c r="O236" s="93"/>
    </row>
    <row r="237" spans="1:15">
      <c r="A237" s="7">
        <f>ROWS($A$3:A237)</f>
        <v>235</v>
      </c>
      <c r="B237" s="7">
        <f>ROWS($A$3:B237)</f>
        <v>235</v>
      </c>
      <c r="C237" s="14"/>
      <c r="D237" s="74"/>
      <c r="E237" s="815" t="s">
        <v>1921</v>
      </c>
      <c r="F237" s="16" t="s">
        <v>1922</v>
      </c>
      <c r="G237" s="11"/>
      <c r="H237" s="14" t="s">
        <v>7</v>
      </c>
      <c r="I237" s="14" t="s">
        <v>23</v>
      </c>
      <c r="J237" s="90" t="str">
        <f t="shared" ref="J237:J240" si="69">MID(E237,7,2)-40&amp;"/"&amp;MID(E237,9,2)&amp;"/"&amp;MID(E237,11,2)</f>
        <v>2/04/95</v>
      </c>
      <c r="K237" s="91">
        <f t="shared" ca="1" si="58"/>
        <v>27</v>
      </c>
      <c r="L237" s="14" t="s">
        <v>19</v>
      </c>
      <c r="M237" s="14" t="s">
        <v>42</v>
      </c>
      <c r="N237" s="95"/>
      <c r="O237" s="93"/>
    </row>
    <row r="238" spans="1:15">
      <c r="A238" s="7">
        <f>ROWS($A$3:A238)</f>
        <v>236</v>
      </c>
      <c r="B238" s="7">
        <f>ROWS($A$3:B238)</f>
        <v>236</v>
      </c>
      <c r="C238" s="14"/>
      <c r="D238" s="74"/>
      <c r="E238" s="815" t="s">
        <v>1923</v>
      </c>
      <c r="F238" s="16" t="s">
        <v>1924</v>
      </c>
      <c r="G238" s="11"/>
      <c r="H238" s="14" t="s">
        <v>7</v>
      </c>
      <c r="I238" s="14" t="s">
        <v>81</v>
      </c>
      <c r="J238" s="90" t="str">
        <f t="shared" si="69"/>
        <v>3/04/18</v>
      </c>
      <c r="K238" s="91">
        <f t="shared" ca="1" si="58"/>
        <v>4</v>
      </c>
      <c r="L238" s="94" t="s">
        <v>51</v>
      </c>
      <c r="M238" s="14" t="s">
        <v>798</v>
      </c>
      <c r="N238" s="95"/>
      <c r="O238" s="93"/>
    </row>
    <row r="239" spans="1:15">
      <c r="A239" s="7">
        <f>ROWS($A$3:A239)</f>
        <v>237</v>
      </c>
      <c r="B239" s="7">
        <f>ROWS($A$3:B239)</f>
        <v>237</v>
      </c>
      <c r="C239" s="14">
        <v>68</v>
      </c>
      <c r="D239" s="74" t="s">
        <v>1925</v>
      </c>
      <c r="E239" s="815" t="s">
        <v>1926</v>
      </c>
      <c r="F239" s="70" t="s">
        <v>1927</v>
      </c>
      <c r="G239" s="14" t="s">
        <v>17</v>
      </c>
      <c r="H239" s="71"/>
      <c r="I239" s="14" t="s">
        <v>23</v>
      </c>
      <c r="J239" s="90" t="str">
        <f t="shared" ref="J239:J243" si="70">MID(E239,7,2)&amp;"/"&amp;MID(E239,9,2)&amp;"/"&amp;MID(E239,11,2)</f>
        <v>17/09/77</v>
      </c>
      <c r="K239" s="91">
        <f t="shared" ca="1" si="58"/>
        <v>45</v>
      </c>
      <c r="L239" s="14" t="s">
        <v>24</v>
      </c>
      <c r="M239" s="14" t="s">
        <v>42</v>
      </c>
      <c r="N239" s="95" t="s">
        <v>1928</v>
      </c>
      <c r="O239" s="93"/>
    </row>
    <row r="240" spans="1:15">
      <c r="A240" s="7">
        <f>ROWS($A$3:A240)</f>
        <v>238</v>
      </c>
      <c r="B240" s="7">
        <f>ROWS($A$3:B240)</f>
        <v>238</v>
      </c>
      <c r="C240" s="14"/>
      <c r="D240" s="74"/>
      <c r="E240" s="815" t="s">
        <v>1929</v>
      </c>
      <c r="F240" s="16" t="s">
        <v>1930</v>
      </c>
      <c r="G240" s="11"/>
      <c r="H240" s="14" t="s">
        <v>7</v>
      </c>
      <c r="I240" s="14" t="s">
        <v>23</v>
      </c>
      <c r="J240" s="90" t="str">
        <f t="shared" si="69"/>
        <v>3/09/79</v>
      </c>
      <c r="K240" s="91">
        <f t="shared" ca="1" si="58"/>
        <v>43</v>
      </c>
      <c r="L240" s="14" t="s">
        <v>24</v>
      </c>
      <c r="M240" s="14" t="s">
        <v>42</v>
      </c>
      <c r="N240" s="95"/>
      <c r="O240" s="93"/>
    </row>
    <row r="241" spans="1:15">
      <c r="A241" s="7">
        <f>ROWS($A$3:A241)</f>
        <v>239</v>
      </c>
      <c r="B241" s="7">
        <f>ROWS($A$3:B241)</f>
        <v>239</v>
      </c>
      <c r="C241" s="14"/>
      <c r="D241" s="74"/>
      <c r="E241" s="815" t="s">
        <v>1931</v>
      </c>
      <c r="F241" s="16" t="s">
        <v>1932</v>
      </c>
      <c r="G241" s="14" t="s">
        <v>17</v>
      </c>
      <c r="H241" s="17"/>
      <c r="I241" s="14" t="s">
        <v>23</v>
      </c>
      <c r="J241" s="90" t="str">
        <f t="shared" si="70"/>
        <v>14/04/00</v>
      </c>
      <c r="K241" s="91">
        <f t="shared" ca="1" si="58"/>
        <v>22</v>
      </c>
      <c r="L241" s="14" t="s">
        <v>19</v>
      </c>
      <c r="M241" s="14" t="s">
        <v>42</v>
      </c>
      <c r="N241" s="95"/>
      <c r="O241" s="93"/>
    </row>
    <row r="242" spans="1:15">
      <c r="A242" s="7">
        <f>ROWS($A$3:A242)</f>
        <v>240</v>
      </c>
      <c r="B242" s="7">
        <f>ROWS($A$3:B242)</f>
        <v>240</v>
      </c>
      <c r="C242" s="14"/>
      <c r="D242" s="74"/>
      <c r="E242" s="815" t="s">
        <v>1933</v>
      </c>
      <c r="F242" s="16" t="s">
        <v>1934</v>
      </c>
      <c r="G242" s="14" t="s">
        <v>17</v>
      </c>
      <c r="H242" s="17"/>
      <c r="I242" s="14" t="s">
        <v>23</v>
      </c>
      <c r="J242" s="90" t="str">
        <f t="shared" si="70"/>
        <v>30/06/01</v>
      </c>
      <c r="K242" s="91">
        <f t="shared" ca="1" si="58"/>
        <v>21</v>
      </c>
      <c r="L242" s="14" t="s">
        <v>19</v>
      </c>
      <c r="M242" s="14" t="s">
        <v>42</v>
      </c>
      <c r="N242" s="95"/>
      <c r="O242" s="93"/>
    </row>
    <row r="243" spans="1:15">
      <c r="A243" s="7">
        <f>ROWS($A$3:A243)</f>
        <v>241</v>
      </c>
      <c r="B243" s="7">
        <f>ROWS($A$3:B243)</f>
        <v>241</v>
      </c>
      <c r="C243" s="14"/>
      <c r="D243" s="74"/>
      <c r="E243" s="815" t="s">
        <v>1935</v>
      </c>
      <c r="F243" s="16" t="s">
        <v>1936</v>
      </c>
      <c r="G243" s="14" t="s">
        <v>17</v>
      </c>
      <c r="H243" s="17"/>
      <c r="I243" s="14" t="s">
        <v>23</v>
      </c>
      <c r="J243" s="90" t="str">
        <f t="shared" si="70"/>
        <v>10/09/03</v>
      </c>
      <c r="K243" s="91">
        <f t="shared" ca="1" si="58"/>
        <v>19</v>
      </c>
      <c r="L243" s="14" t="s">
        <v>19</v>
      </c>
      <c r="M243" s="72" t="s">
        <v>751</v>
      </c>
      <c r="N243" s="95"/>
      <c r="O243" s="93"/>
    </row>
    <row r="244" spans="1:15">
      <c r="A244" s="7">
        <f>ROWS($A$3:A244)</f>
        <v>242</v>
      </c>
      <c r="B244" s="7">
        <f>ROWS($A$3:B244)</f>
        <v>242</v>
      </c>
      <c r="C244" s="14"/>
      <c r="D244" s="74"/>
      <c r="E244" s="815" t="s">
        <v>1937</v>
      </c>
      <c r="F244" s="16" t="s">
        <v>1938</v>
      </c>
      <c r="G244" s="11"/>
      <c r="H244" s="14" t="s">
        <v>7</v>
      </c>
      <c r="I244" s="14" t="s">
        <v>23</v>
      </c>
      <c r="J244" s="90" t="str">
        <f t="shared" ref="J244:J249" si="71">MID(E244,7,2)-40&amp;"/"&amp;MID(E244,9,2)&amp;"/"&amp;MID(E244,11,2)</f>
        <v>3/09/06</v>
      </c>
      <c r="K244" s="91">
        <f t="shared" ca="1" si="58"/>
        <v>16</v>
      </c>
      <c r="L244" s="92" t="s">
        <v>24</v>
      </c>
      <c r="M244" s="72" t="s">
        <v>751</v>
      </c>
      <c r="N244" s="95"/>
      <c r="O244" s="93"/>
    </row>
    <row r="245" spans="1:15">
      <c r="A245" s="7">
        <f>ROWS($A$3:A245)</f>
        <v>243</v>
      </c>
      <c r="B245" s="7">
        <f>ROWS($A$3:B245)</f>
        <v>243</v>
      </c>
      <c r="C245" s="14">
        <v>69</v>
      </c>
      <c r="D245" s="74" t="s">
        <v>1939</v>
      </c>
      <c r="E245" s="815" t="s">
        <v>1940</v>
      </c>
      <c r="F245" s="70" t="s">
        <v>1941</v>
      </c>
      <c r="G245" s="14" t="s">
        <v>17</v>
      </c>
      <c r="H245" s="71"/>
      <c r="I245" s="14" t="s">
        <v>153</v>
      </c>
      <c r="J245" s="90" t="str">
        <f t="shared" ref="J245:J252" si="72">MID(E245,7,2)&amp;"/"&amp;MID(E245,9,2)&amp;"/"&amp;MID(E245,11,2)</f>
        <v>26/09/70</v>
      </c>
      <c r="K245" s="91">
        <f t="shared" ca="1" si="58"/>
        <v>52</v>
      </c>
      <c r="L245" s="14" t="s">
        <v>24</v>
      </c>
      <c r="M245" s="14" t="s">
        <v>772</v>
      </c>
      <c r="N245" s="95"/>
      <c r="O245" s="93"/>
    </row>
    <row r="246" spans="1:15">
      <c r="A246" s="7">
        <f>ROWS($A$3:A246)</f>
        <v>244</v>
      </c>
      <c r="B246" s="7">
        <f>ROWS($A$3:B246)</f>
        <v>244</v>
      </c>
      <c r="C246" s="14"/>
      <c r="D246" s="74"/>
      <c r="E246" s="815" t="s">
        <v>1942</v>
      </c>
      <c r="F246" s="16" t="s">
        <v>1943</v>
      </c>
      <c r="G246" s="11"/>
      <c r="H246" s="14" t="s">
        <v>7</v>
      </c>
      <c r="I246" s="14" t="s">
        <v>50</v>
      </c>
      <c r="J246" s="90" t="str">
        <f t="shared" si="71"/>
        <v>1/03/64</v>
      </c>
      <c r="K246" s="91">
        <f t="shared" ca="1" si="58"/>
        <v>58</v>
      </c>
      <c r="L246" s="14" t="s">
        <v>98</v>
      </c>
      <c r="M246" s="14" t="s">
        <v>772</v>
      </c>
      <c r="N246" s="95"/>
      <c r="O246" s="93"/>
    </row>
    <row r="247" spans="1:15">
      <c r="A247" s="7">
        <f>ROWS($A$3:A247)</f>
        <v>245</v>
      </c>
      <c r="B247" s="7">
        <f>ROWS($A$3:B247)</f>
        <v>245</v>
      </c>
      <c r="C247" s="14"/>
      <c r="D247" s="74"/>
      <c r="E247" s="815" t="s">
        <v>1944</v>
      </c>
      <c r="F247" s="16" t="s">
        <v>1945</v>
      </c>
      <c r="G247" s="14" t="s">
        <v>17</v>
      </c>
      <c r="H247" s="17"/>
      <c r="I247" s="14" t="s">
        <v>393</v>
      </c>
      <c r="J247" s="90" t="str">
        <f t="shared" si="72"/>
        <v>21/03/95</v>
      </c>
      <c r="K247" s="91">
        <f t="shared" ca="1" si="58"/>
        <v>27</v>
      </c>
      <c r="L247" s="14" t="s">
        <v>19</v>
      </c>
      <c r="M247" s="14" t="s">
        <v>74</v>
      </c>
      <c r="N247" s="95"/>
      <c r="O247" s="93"/>
    </row>
    <row r="248" spans="1:15">
      <c r="A248" s="7">
        <f>ROWS($A$3:A248)</f>
        <v>246</v>
      </c>
      <c r="B248" s="7">
        <f>ROWS($A$3:B248)</f>
        <v>246</v>
      </c>
      <c r="C248" s="14"/>
      <c r="D248" s="74"/>
      <c r="E248" s="815" t="s">
        <v>1946</v>
      </c>
      <c r="F248" s="16" t="s">
        <v>1947</v>
      </c>
      <c r="G248" s="11"/>
      <c r="H248" s="14" t="s">
        <v>7</v>
      </c>
      <c r="I248" s="14" t="s">
        <v>393</v>
      </c>
      <c r="J248" s="90" t="str">
        <f t="shared" si="71"/>
        <v>24/01/97</v>
      </c>
      <c r="K248" s="91">
        <f t="shared" ca="1" si="58"/>
        <v>25</v>
      </c>
      <c r="L248" s="14" t="s">
        <v>98</v>
      </c>
      <c r="M248" s="14" t="s">
        <v>74</v>
      </c>
      <c r="N248" s="95"/>
      <c r="O248" s="93"/>
    </row>
    <row r="249" spans="1:15">
      <c r="A249" s="7">
        <f>ROWS($A$3:A249)</f>
        <v>247</v>
      </c>
      <c r="B249" s="7">
        <f>ROWS($A$3:B249)</f>
        <v>247</v>
      </c>
      <c r="C249" s="14"/>
      <c r="D249" s="74"/>
      <c r="E249" s="815" t="s">
        <v>1948</v>
      </c>
      <c r="F249" s="16" t="s">
        <v>1949</v>
      </c>
      <c r="G249" s="11"/>
      <c r="H249" s="14" t="s">
        <v>7</v>
      </c>
      <c r="I249" s="14" t="s">
        <v>23</v>
      </c>
      <c r="J249" s="90" t="str">
        <f t="shared" si="71"/>
        <v>29/12/00</v>
      </c>
      <c r="K249" s="91">
        <f t="shared" ca="1" si="58"/>
        <v>21</v>
      </c>
      <c r="L249" s="14" t="s">
        <v>98</v>
      </c>
      <c r="M249" s="72" t="s">
        <v>751</v>
      </c>
      <c r="N249" s="95"/>
      <c r="O249" s="93"/>
    </row>
    <row r="250" spans="1:15">
      <c r="A250" s="7">
        <f>ROWS($A$3:A250)</f>
        <v>248</v>
      </c>
      <c r="B250" s="7">
        <f>ROWS($A$3:B250)</f>
        <v>248</v>
      </c>
      <c r="C250" s="14">
        <v>70</v>
      </c>
      <c r="D250" s="74" t="s">
        <v>1950</v>
      </c>
      <c r="E250" s="815" t="s">
        <v>1951</v>
      </c>
      <c r="F250" s="86" t="s">
        <v>1952</v>
      </c>
      <c r="G250" s="14" t="s">
        <v>17</v>
      </c>
      <c r="H250" s="17"/>
      <c r="I250" s="14" t="s">
        <v>1953</v>
      </c>
      <c r="J250" s="90" t="str">
        <f t="shared" si="72"/>
        <v>30/11/74</v>
      </c>
      <c r="K250" s="91">
        <f t="shared" ca="1" si="58"/>
        <v>48</v>
      </c>
      <c r="L250" s="14" t="s">
        <v>113</v>
      </c>
      <c r="M250" s="14" t="s">
        <v>42</v>
      </c>
      <c r="N250" s="95" t="s">
        <v>1184</v>
      </c>
      <c r="O250" s="93"/>
    </row>
    <row r="251" spans="1:15">
      <c r="A251" s="7">
        <f>ROWS($A$3:A251)</f>
        <v>249</v>
      </c>
      <c r="B251" s="7">
        <f>ROWS($A$3:B251)</f>
        <v>249</v>
      </c>
      <c r="C251" s="14">
        <v>71</v>
      </c>
      <c r="D251" s="74" t="s">
        <v>1954</v>
      </c>
      <c r="E251" s="815" t="s">
        <v>1955</v>
      </c>
      <c r="F251" s="70" t="s">
        <v>1956</v>
      </c>
      <c r="G251" s="14" t="s">
        <v>17</v>
      </c>
      <c r="H251" s="71"/>
      <c r="I251" s="14" t="s">
        <v>23</v>
      </c>
      <c r="J251" s="90" t="str">
        <f t="shared" si="72"/>
        <v>21/07/82</v>
      </c>
      <c r="K251" s="91">
        <f t="shared" ca="1" si="58"/>
        <v>40</v>
      </c>
      <c r="L251" s="14" t="s">
        <v>98</v>
      </c>
      <c r="M251" s="92" t="s">
        <v>342</v>
      </c>
      <c r="N251" s="95" t="s">
        <v>1184</v>
      </c>
      <c r="O251" s="93"/>
    </row>
    <row r="252" spans="1:15">
      <c r="A252" s="7">
        <f>ROWS($A$3:A252)</f>
        <v>250</v>
      </c>
      <c r="B252" s="7">
        <f>ROWS($A$3:B252)</f>
        <v>250</v>
      </c>
      <c r="C252" s="14"/>
      <c r="D252" s="74"/>
      <c r="E252" s="815" t="s">
        <v>1957</v>
      </c>
      <c r="F252" s="16" t="s">
        <v>1958</v>
      </c>
      <c r="G252" s="14" t="s">
        <v>17</v>
      </c>
      <c r="H252" s="17"/>
      <c r="I252" s="14" t="s">
        <v>23</v>
      </c>
      <c r="J252" s="90" t="str">
        <f t="shared" si="72"/>
        <v>14/09/86</v>
      </c>
      <c r="K252" s="91">
        <f t="shared" ca="1" si="58"/>
        <v>36</v>
      </c>
      <c r="L252" s="14" t="s">
        <v>19</v>
      </c>
      <c r="M252" s="14" t="s">
        <v>42</v>
      </c>
      <c r="N252" s="95"/>
      <c r="O252" s="93"/>
    </row>
    <row r="253" spans="1:15">
      <c r="A253" s="7">
        <f>ROWS($A$3:A253)</f>
        <v>251</v>
      </c>
      <c r="B253" s="7">
        <f>ROWS($A$3:B253)</f>
        <v>251</v>
      </c>
      <c r="C253" s="14"/>
      <c r="D253" s="74"/>
      <c r="E253" s="815" t="s">
        <v>1961</v>
      </c>
      <c r="F253" s="16" t="s">
        <v>1962</v>
      </c>
      <c r="G253" s="11"/>
      <c r="H253" s="14" t="s">
        <v>7</v>
      </c>
      <c r="I253" s="14" t="s">
        <v>23</v>
      </c>
      <c r="J253" s="90" t="str">
        <f t="shared" ref="J253:J257" si="73">MID(E253,7,2)-40&amp;"/"&amp;MID(E253,9,2)&amp;"/"&amp;MID(E253,11,2)</f>
        <v>24/09/93</v>
      </c>
      <c r="K253" s="91">
        <f t="shared" ca="1" si="58"/>
        <v>29</v>
      </c>
      <c r="L253" s="14" t="s">
        <v>19</v>
      </c>
      <c r="M253" s="14" t="s">
        <v>42</v>
      </c>
      <c r="N253" s="95"/>
      <c r="O253" s="93"/>
    </row>
    <row r="254" spans="1:15">
      <c r="A254" s="7">
        <f>ROWS($A$3:A254)</f>
        <v>252</v>
      </c>
      <c r="B254" s="7">
        <f>ROWS($A$3:B254)</f>
        <v>252</v>
      </c>
      <c r="C254" s="14">
        <v>72</v>
      </c>
      <c r="D254" s="74" t="s">
        <v>1963</v>
      </c>
      <c r="E254" s="815" t="s">
        <v>1964</v>
      </c>
      <c r="F254" s="70" t="s">
        <v>1965</v>
      </c>
      <c r="G254" s="14" t="s">
        <v>17</v>
      </c>
      <c r="H254" s="71"/>
      <c r="I254" s="14" t="s">
        <v>23</v>
      </c>
      <c r="J254" s="90" t="str">
        <f t="shared" ref="J254:J258" si="74">MID(E254,7,2)&amp;"/"&amp;MID(E254,9,2)&amp;"/"&amp;MID(E254,11,2)</f>
        <v>15/08/61</v>
      </c>
      <c r="K254" s="91">
        <f t="shared" ca="1" si="58"/>
        <v>61</v>
      </c>
      <c r="L254" s="14" t="s">
        <v>113</v>
      </c>
      <c r="M254" s="14" t="s">
        <v>772</v>
      </c>
      <c r="N254" s="95" t="s">
        <v>1966</v>
      </c>
      <c r="O254" s="93"/>
    </row>
    <row r="255" spans="1:15">
      <c r="A255" s="7">
        <f>ROWS($A$3:A255)</f>
        <v>253</v>
      </c>
      <c r="B255" s="7">
        <f>ROWS($A$3:B255)</f>
        <v>253</v>
      </c>
      <c r="C255" s="14"/>
      <c r="D255" s="74"/>
      <c r="E255" s="815" t="s">
        <v>1967</v>
      </c>
      <c r="F255" s="16" t="s">
        <v>1968</v>
      </c>
      <c r="G255" s="11"/>
      <c r="H255" s="14" t="s">
        <v>7</v>
      </c>
      <c r="I255" s="14" t="s">
        <v>1969</v>
      </c>
      <c r="J255" s="90" t="str">
        <f t="shared" si="73"/>
        <v>9/10/67</v>
      </c>
      <c r="K255" s="91">
        <f t="shared" ca="1" si="58"/>
        <v>55</v>
      </c>
      <c r="L255" s="14" t="s">
        <v>24</v>
      </c>
      <c r="M255" s="14" t="s">
        <v>772</v>
      </c>
      <c r="N255" s="95"/>
      <c r="O255" s="93"/>
    </row>
    <row r="256" spans="1:15">
      <c r="A256" s="7">
        <f>ROWS($A$3:A256)</f>
        <v>254</v>
      </c>
      <c r="B256" s="7">
        <f>ROWS($A$3:B256)</f>
        <v>254</v>
      </c>
      <c r="C256" s="14"/>
      <c r="D256" s="74"/>
      <c r="E256" s="815" t="s">
        <v>1970</v>
      </c>
      <c r="F256" s="16" t="s">
        <v>1971</v>
      </c>
      <c r="G256" s="14" t="s">
        <v>17</v>
      </c>
      <c r="H256" s="17"/>
      <c r="I256" s="14" t="s">
        <v>23</v>
      </c>
      <c r="J256" s="90" t="str">
        <f t="shared" si="74"/>
        <v>02/05/98</v>
      </c>
      <c r="K256" s="91">
        <f t="shared" ca="1" si="58"/>
        <v>24</v>
      </c>
      <c r="L256" s="14" t="s">
        <v>46</v>
      </c>
      <c r="M256" s="14" t="s">
        <v>798</v>
      </c>
      <c r="N256" s="95"/>
      <c r="O256" s="93"/>
    </row>
    <row r="257" spans="1:15">
      <c r="A257" s="7">
        <f>ROWS($A$3:A257)</f>
        <v>255</v>
      </c>
      <c r="B257" s="7">
        <f>ROWS($A$3:B257)</f>
        <v>255</v>
      </c>
      <c r="C257" s="14"/>
      <c r="D257" s="74"/>
      <c r="E257" s="815" t="s">
        <v>1972</v>
      </c>
      <c r="F257" s="16" t="s">
        <v>1973</v>
      </c>
      <c r="G257" s="11"/>
      <c r="H257" s="14" t="s">
        <v>7</v>
      </c>
      <c r="I257" s="14" t="s">
        <v>23</v>
      </c>
      <c r="J257" s="90" t="str">
        <f t="shared" si="73"/>
        <v>2/04/01</v>
      </c>
      <c r="K257" s="91">
        <f t="shared" ca="1" si="58"/>
        <v>21</v>
      </c>
      <c r="L257" s="14" t="s">
        <v>19</v>
      </c>
      <c r="M257" s="14" t="s">
        <v>42</v>
      </c>
      <c r="N257" s="95"/>
      <c r="O257" s="93"/>
    </row>
    <row r="258" spans="1:15">
      <c r="A258" s="7">
        <f>ROWS($A$3:A258)</f>
        <v>256</v>
      </c>
      <c r="B258" s="7">
        <f>ROWS($A$3:B258)</f>
        <v>256</v>
      </c>
      <c r="C258" s="14"/>
      <c r="D258" s="74"/>
      <c r="E258" s="815" t="s">
        <v>1974</v>
      </c>
      <c r="F258" s="16" t="s">
        <v>1975</v>
      </c>
      <c r="G258" s="14" t="s">
        <v>17</v>
      </c>
      <c r="H258" s="17"/>
      <c r="I258" s="14" t="s">
        <v>23</v>
      </c>
      <c r="J258" s="90" t="str">
        <f t="shared" si="74"/>
        <v>14/07/03</v>
      </c>
      <c r="K258" s="91">
        <f t="shared" ca="1" si="58"/>
        <v>19</v>
      </c>
      <c r="L258" s="14" t="s">
        <v>19</v>
      </c>
      <c r="M258" s="72" t="s">
        <v>751</v>
      </c>
      <c r="N258" s="307"/>
      <c r="O258" s="93"/>
    </row>
    <row r="259" spans="1:15" ht="18" customHeight="1">
      <c r="A259" s="302">
        <f>ROWS($A$3:A259)</f>
        <v>257</v>
      </c>
      <c r="B259" s="302">
        <f>ROWS($A$3:B259)</f>
        <v>257</v>
      </c>
      <c r="C259" s="303">
        <v>73</v>
      </c>
      <c r="D259" s="304" t="s">
        <v>1976</v>
      </c>
      <c r="E259" s="849" t="s">
        <v>1977</v>
      </c>
      <c r="F259" s="305" t="s">
        <v>1978</v>
      </c>
      <c r="G259" s="306"/>
      <c r="H259" s="303" t="s">
        <v>7</v>
      </c>
      <c r="I259" s="303" t="s">
        <v>771</v>
      </c>
      <c r="J259" s="308" t="str">
        <f t="shared" ref="J259:J264" si="75">MID(E259,7,2)-40&amp;"/"&amp;MID(E259,9,2)&amp;"/"&amp;MID(E259,11,2)</f>
        <v>1/02/34</v>
      </c>
      <c r="K259" s="309">
        <f t="shared" ref="K259:K322" ca="1" si="76">ROUNDDOWN(YEARFRAC(J259,TODAY(),1),0)</f>
        <v>88</v>
      </c>
      <c r="L259" s="303" t="s">
        <v>113</v>
      </c>
      <c r="M259" s="303" t="s">
        <v>772</v>
      </c>
      <c r="N259" s="921" t="s">
        <v>2599</v>
      </c>
      <c r="O259" s="922"/>
    </row>
    <row r="260" spans="1:15">
      <c r="A260" s="7">
        <f>ROWS($A$3:A260)</f>
        <v>258</v>
      </c>
      <c r="B260" s="7">
        <f>ROWS($A$3:B260)</f>
        <v>258</v>
      </c>
      <c r="C260" s="14">
        <v>74</v>
      </c>
      <c r="D260" s="74" t="s">
        <v>1979</v>
      </c>
      <c r="E260" s="815" t="s">
        <v>1980</v>
      </c>
      <c r="F260" s="70" t="s">
        <v>1981</v>
      </c>
      <c r="G260" s="14" t="s">
        <v>17</v>
      </c>
      <c r="H260" s="71"/>
      <c r="I260" s="14" t="s">
        <v>23</v>
      </c>
      <c r="J260" s="90" t="str">
        <f>MID(E260,7,2)&amp;"/"&amp;MID(E260,9,2)&amp;"/"&amp;MID(E260,11,2)</f>
        <v>09/08/72</v>
      </c>
      <c r="K260" s="91">
        <f t="shared" ca="1" si="76"/>
        <v>50</v>
      </c>
      <c r="L260" s="14" t="s">
        <v>24</v>
      </c>
      <c r="M260" s="14" t="s">
        <v>772</v>
      </c>
      <c r="N260" s="310" t="s">
        <v>1982</v>
      </c>
      <c r="O260" s="93"/>
    </row>
    <row r="261" spans="1:15">
      <c r="A261" s="7">
        <f>ROWS($A$3:A261)</f>
        <v>259</v>
      </c>
      <c r="B261" s="7">
        <f>ROWS($A$3:B261)</f>
        <v>259</v>
      </c>
      <c r="C261" s="14"/>
      <c r="D261" s="74"/>
      <c r="E261" s="815" t="s">
        <v>1983</v>
      </c>
      <c r="F261" s="16" t="s">
        <v>1984</v>
      </c>
      <c r="G261" s="11"/>
      <c r="H261" s="14" t="s">
        <v>7</v>
      </c>
      <c r="I261" s="14" t="s">
        <v>1331</v>
      </c>
      <c r="J261" s="90" t="str">
        <f t="shared" si="75"/>
        <v>13/10/71</v>
      </c>
      <c r="K261" s="91">
        <f t="shared" ca="1" si="76"/>
        <v>51</v>
      </c>
      <c r="L261" s="14" t="s">
        <v>24</v>
      </c>
      <c r="M261" s="14" t="s">
        <v>772</v>
      </c>
      <c r="N261" s="95"/>
      <c r="O261" s="93"/>
    </row>
    <row r="262" spans="1:15">
      <c r="A262" s="7">
        <f>ROWS($A$3:A262)</f>
        <v>260</v>
      </c>
      <c r="B262" s="7">
        <f>ROWS($A$3:B262)</f>
        <v>260</v>
      </c>
      <c r="C262" s="14"/>
      <c r="D262" s="74"/>
      <c r="E262" s="815" t="s">
        <v>1985</v>
      </c>
      <c r="F262" s="16" t="s">
        <v>1986</v>
      </c>
      <c r="G262" s="11"/>
      <c r="H262" s="14" t="s">
        <v>7</v>
      </c>
      <c r="I262" s="14" t="s">
        <v>1987</v>
      </c>
      <c r="J262" s="90" t="str">
        <f t="shared" si="75"/>
        <v>27/11/96</v>
      </c>
      <c r="K262" s="91">
        <f t="shared" ca="1" si="76"/>
        <v>26</v>
      </c>
      <c r="L262" s="14" t="s">
        <v>19</v>
      </c>
      <c r="M262" s="14" t="s">
        <v>74</v>
      </c>
      <c r="N262" s="95"/>
      <c r="O262" s="93"/>
    </row>
    <row r="263" spans="1:15">
      <c r="A263" s="7">
        <f>ROWS($A$3:A263)</f>
        <v>261</v>
      </c>
      <c r="B263" s="7">
        <f>ROWS($A$3:B263)</f>
        <v>261</v>
      </c>
      <c r="C263" s="14"/>
      <c r="D263" s="74"/>
      <c r="E263" s="815" t="s">
        <v>1988</v>
      </c>
      <c r="F263" s="16" t="s">
        <v>1989</v>
      </c>
      <c r="G263" s="11"/>
      <c r="H263" s="14" t="s">
        <v>7</v>
      </c>
      <c r="I263" s="14" t="s">
        <v>23</v>
      </c>
      <c r="J263" s="90" t="str">
        <f t="shared" si="75"/>
        <v>20/02/99</v>
      </c>
      <c r="K263" s="91">
        <f t="shared" ca="1" si="76"/>
        <v>23</v>
      </c>
      <c r="L263" s="14" t="s">
        <v>19</v>
      </c>
      <c r="M263" s="14" t="s">
        <v>74</v>
      </c>
      <c r="N263" s="95"/>
      <c r="O263" s="93"/>
    </row>
    <row r="264" spans="1:15">
      <c r="A264" s="7">
        <f>ROWS($A$3:A264)</f>
        <v>262</v>
      </c>
      <c r="B264" s="7">
        <f>ROWS($A$3:B264)</f>
        <v>262</v>
      </c>
      <c r="C264" s="14"/>
      <c r="D264" s="74"/>
      <c r="E264" s="815" t="s">
        <v>1990</v>
      </c>
      <c r="F264" s="16" t="s">
        <v>1991</v>
      </c>
      <c r="G264" s="11"/>
      <c r="H264" s="14" t="s">
        <v>7</v>
      </c>
      <c r="I264" s="14" t="s">
        <v>23</v>
      </c>
      <c r="J264" s="90" t="str">
        <f t="shared" si="75"/>
        <v>29/04/01</v>
      </c>
      <c r="K264" s="91">
        <f t="shared" ca="1" si="76"/>
        <v>21</v>
      </c>
      <c r="L264" s="14" t="s">
        <v>19</v>
      </c>
      <c r="M264" s="14" t="s">
        <v>42</v>
      </c>
      <c r="N264" s="95"/>
      <c r="O264" s="93"/>
    </row>
    <row r="265" spans="1:15">
      <c r="A265" s="7">
        <f>ROWS($A$3:A265)</f>
        <v>263</v>
      </c>
      <c r="B265" s="7">
        <f>ROWS($A$3:B265)</f>
        <v>263</v>
      </c>
      <c r="C265" s="14"/>
      <c r="D265" s="74"/>
      <c r="E265" s="815" t="s">
        <v>1992</v>
      </c>
      <c r="F265" s="16" t="s">
        <v>1993</v>
      </c>
      <c r="G265" s="14" t="s">
        <v>17</v>
      </c>
      <c r="H265" s="17"/>
      <c r="I265" s="14" t="s">
        <v>23</v>
      </c>
      <c r="J265" s="90" t="str">
        <f t="shared" ref="J265:J268" si="77">MID(E265,7,2)&amp;"/"&amp;MID(E265,9,2)&amp;"/"&amp;MID(E265,11,2)</f>
        <v>23/08/02</v>
      </c>
      <c r="K265" s="91">
        <f t="shared" ca="1" si="76"/>
        <v>20</v>
      </c>
      <c r="L265" s="14" t="s">
        <v>19</v>
      </c>
      <c r="M265" s="72" t="s">
        <v>751</v>
      </c>
      <c r="N265" s="95"/>
      <c r="O265" s="93"/>
    </row>
    <row r="266" spans="1:15">
      <c r="A266" s="7">
        <f>ROWS($A$3:A266)</f>
        <v>264</v>
      </c>
      <c r="B266" s="7">
        <f>ROWS($A$3:B266)</f>
        <v>264</v>
      </c>
      <c r="C266" s="14"/>
      <c r="D266" s="74"/>
      <c r="E266" s="815" t="s">
        <v>1994</v>
      </c>
      <c r="F266" s="16" t="s">
        <v>1995</v>
      </c>
      <c r="G266" s="11"/>
      <c r="H266" s="14" t="s">
        <v>7</v>
      </c>
      <c r="I266" s="14" t="s">
        <v>23</v>
      </c>
      <c r="J266" s="90" t="str">
        <f t="shared" ref="J266:J270" si="78">MID(E266,7,2)-40&amp;"/"&amp;MID(E266,9,2)&amp;"/"&amp;MID(E266,11,2)</f>
        <v>7/07/04</v>
      </c>
      <c r="K266" s="91">
        <f t="shared" ca="1" si="76"/>
        <v>18</v>
      </c>
      <c r="L266" s="14" t="s">
        <v>19</v>
      </c>
      <c r="M266" s="72" t="s">
        <v>751</v>
      </c>
      <c r="N266" s="95"/>
      <c r="O266" s="93"/>
    </row>
    <row r="267" spans="1:15">
      <c r="A267" s="7">
        <f>ROWS($A$3:A267)</f>
        <v>265</v>
      </c>
      <c r="B267" s="7">
        <f>ROWS($A$3:B267)</f>
        <v>265</v>
      </c>
      <c r="C267" s="14"/>
      <c r="D267" s="74"/>
      <c r="E267" s="815" t="s">
        <v>1996</v>
      </c>
      <c r="F267" s="16" t="s">
        <v>1997</v>
      </c>
      <c r="G267" s="14" t="s">
        <v>17</v>
      </c>
      <c r="H267" s="17"/>
      <c r="I267" s="14" t="s">
        <v>23</v>
      </c>
      <c r="J267" s="90" t="str">
        <f t="shared" si="77"/>
        <v>10/09/07</v>
      </c>
      <c r="K267" s="91">
        <f t="shared" ca="1" si="76"/>
        <v>15</v>
      </c>
      <c r="L267" s="14" t="s">
        <v>113</v>
      </c>
      <c r="M267" s="72" t="s">
        <v>751</v>
      </c>
      <c r="N267" s="95"/>
      <c r="O267" s="93"/>
    </row>
    <row r="268" spans="1:15">
      <c r="A268" s="7">
        <f>ROWS($A$3:A268)</f>
        <v>266</v>
      </c>
      <c r="B268" s="7">
        <f>ROWS($A$3:B268)</f>
        <v>266</v>
      </c>
      <c r="C268" s="14">
        <v>75</v>
      </c>
      <c r="D268" s="74" t="s">
        <v>1998</v>
      </c>
      <c r="E268" s="815" t="s">
        <v>1999</v>
      </c>
      <c r="F268" s="70" t="s">
        <v>2000</v>
      </c>
      <c r="G268" s="14" t="s">
        <v>17</v>
      </c>
      <c r="H268" s="71"/>
      <c r="I268" s="14" t="s">
        <v>23</v>
      </c>
      <c r="J268" s="90" t="str">
        <f t="shared" si="77"/>
        <v>12/09/59</v>
      </c>
      <c r="K268" s="91">
        <f t="shared" ca="1" si="76"/>
        <v>63</v>
      </c>
      <c r="L268" s="14" t="s">
        <v>24</v>
      </c>
      <c r="M268" s="14" t="s">
        <v>42</v>
      </c>
      <c r="N268" s="95" t="s">
        <v>2001</v>
      </c>
      <c r="O268" s="93"/>
    </row>
    <row r="269" spans="1:15">
      <c r="A269" s="7">
        <f>ROWS($A$3:A269)</f>
        <v>267</v>
      </c>
      <c r="B269" s="7">
        <f>ROWS($A$3:B269)</f>
        <v>267</v>
      </c>
      <c r="C269" s="14"/>
      <c r="D269" s="74"/>
      <c r="E269" s="815" t="s">
        <v>2002</v>
      </c>
      <c r="F269" s="16" t="s">
        <v>2003</v>
      </c>
      <c r="G269" s="11"/>
      <c r="H269" s="14" t="s">
        <v>7</v>
      </c>
      <c r="I269" s="14" t="s">
        <v>2004</v>
      </c>
      <c r="J269" s="90" t="str">
        <f t="shared" si="78"/>
        <v>1/02/51</v>
      </c>
      <c r="K269" s="91">
        <f t="shared" ca="1" si="76"/>
        <v>71</v>
      </c>
      <c r="L269" s="14" t="s">
        <v>24</v>
      </c>
      <c r="M269" s="14" t="s">
        <v>42</v>
      </c>
      <c r="N269" s="95"/>
      <c r="O269" s="93"/>
    </row>
    <row r="270" spans="1:15">
      <c r="A270" s="7">
        <f>ROWS($A$3:A270)</f>
        <v>268</v>
      </c>
      <c r="B270" s="7">
        <f>ROWS($A$3:B270)</f>
        <v>268</v>
      </c>
      <c r="C270" s="14"/>
      <c r="D270" s="74"/>
      <c r="E270" s="815" t="s">
        <v>2005</v>
      </c>
      <c r="F270" s="16" t="s">
        <v>2006</v>
      </c>
      <c r="G270" s="11"/>
      <c r="H270" s="14" t="s">
        <v>7</v>
      </c>
      <c r="I270" s="14" t="s">
        <v>23</v>
      </c>
      <c r="J270" s="90" t="str">
        <f t="shared" si="78"/>
        <v>15/08/96</v>
      </c>
      <c r="K270" s="91">
        <f t="shared" ca="1" si="76"/>
        <v>26</v>
      </c>
      <c r="L270" s="14" t="s">
        <v>98</v>
      </c>
      <c r="M270" s="72" t="s">
        <v>751</v>
      </c>
      <c r="N270" s="95"/>
      <c r="O270" s="93"/>
    </row>
    <row r="271" spans="1:15">
      <c r="A271" s="7">
        <f>ROWS($A$3:A271)</f>
        <v>269</v>
      </c>
      <c r="B271" s="7">
        <f>ROWS($A$3:B271)</f>
        <v>269</v>
      </c>
      <c r="C271" s="14">
        <v>76</v>
      </c>
      <c r="D271" s="74" t="s">
        <v>2007</v>
      </c>
      <c r="E271" s="12" t="s">
        <v>2008</v>
      </c>
      <c r="F271" s="70" t="s">
        <v>2009</v>
      </c>
      <c r="G271" s="14" t="s">
        <v>17</v>
      </c>
      <c r="H271" s="71"/>
      <c r="I271" s="14" t="s">
        <v>23</v>
      </c>
      <c r="J271" s="90" t="str">
        <f>MID(E271,7,2)-10&amp;"/"&amp;MID(E271,9,2)&amp;"/"&amp;MID(E271,11,2)</f>
        <v>7/05/86</v>
      </c>
      <c r="K271" s="91">
        <f t="shared" ca="1" si="76"/>
        <v>36</v>
      </c>
      <c r="L271" s="14" t="s">
        <v>19</v>
      </c>
      <c r="M271" s="14" t="s">
        <v>42</v>
      </c>
      <c r="N271" s="95" t="s">
        <v>2010</v>
      </c>
      <c r="O271" s="93"/>
    </row>
    <row r="272" spans="1:15">
      <c r="A272" s="7">
        <f>ROWS($A$3:A272)</f>
        <v>270</v>
      </c>
      <c r="B272" s="7">
        <f>ROWS($A$3:B272)</f>
        <v>270</v>
      </c>
      <c r="C272" s="14"/>
      <c r="D272" s="74"/>
      <c r="E272" s="815" t="s">
        <v>2011</v>
      </c>
      <c r="F272" s="16" t="s">
        <v>2012</v>
      </c>
      <c r="G272" s="11"/>
      <c r="H272" s="14" t="s">
        <v>7</v>
      </c>
      <c r="I272" s="14" t="s">
        <v>2013</v>
      </c>
      <c r="J272" s="90" t="str">
        <f>MID(E272,7,2)-40&amp;"/"&amp;MID(E272,9,2)&amp;"/"&amp;MID(E272,11,2)</f>
        <v>28/05/91</v>
      </c>
      <c r="K272" s="91">
        <f t="shared" ca="1" si="76"/>
        <v>31</v>
      </c>
      <c r="L272" s="14" t="s">
        <v>19</v>
      </c>
      <c r="M272" s="14" t="s">
        <v>42</v>
      </c>
      <c r="N272" s="95"/>
      <c r="O272" s="93"/>
    </row>
    <row r="273" spans="1:15">
      <c r="A273" s="7">
        <f>ROWS($A$3:A273)</f>
        <v>271</v>
      </c>
      <c r="B273" s="7">
        <f>ROWS($A$3:B273)</f>
        <v>271</v>
      </c>
      <c r="C273" s="14"/>
      <c r="D273" s="74"/>
      <c r="E273" s="815" t="s">
        <v>2014</v>
      </c>
      <c r="F273" s="117" t="s">
        <v>2015</v>
      </c>
      <c r="G273" s="14" t="s">
        <v>17</v>
      </c>
      <c r="H273" s="17"/>
      <c r="I273" s="14" t="s">
        <v>23</v>
      </c>
      <c r="J273" s="90" t="str">
        <f t="shared" ref="J273:J278" si="79">MID(E273,7,2)&amp;"/"&amp;MID(E273,9,2)&amp;"/"&amp;MID(E273,11,2)</f>
        <v>02/02/16</v>
      </c>
      <c r="K273" s="91">
        <f t="shared" ca="1" si="76"/>
        <v>6</v>
      </c>
      <c r="L273" s="94" t="s">
        <v>51</v>
      </c>
      <c r="M273" s="14" t="s">
        <v>798</v>
      </c>
      <c r="N273" s="95"/>
      <c r="O273" s="93"/>
    </row>
    <row r="274" spans="1:15">
      <c r="A274" s="7">
        <f>ROWS($A$3:A274)</f>
        <v>272</v>
      </c>
      <c r="B274" s="7">
        <f>ROWS($A$3:B274)</f>
        <v>272</v>
      </c>
      <c r="C274" s="14"/>
      <c r="D274" s="74"/>
      <c r="E274" s="12" t="s">
        <v>2421</v>
      </c>
      <c r="F274" s="16" t="s">
        <v>2422</v>
      </c>
      <c r="G274" s="14" t="s">
        <v>17</v>
      </c>
      <c r="H274" s="17"/>
      <c r="I274" s="14" t="s">
        <v>23</v>
      </c>
      <c r="J274" s="90">
        <v>42933</v>
      </c>
      <c r="K274" s="91">
        <f t="shared" ca="1" si="76"/>
        <v>5</v>
      </c>
      <c r="L274" s="94" t="s">
        <v>51</v>
      </c>
      <c r="M274" s="14" t="s">
        <v>798</v>
      </c>
      <c r="N274" s="95"/>
      <c r="O274" s="93"/>
    </row>
    <row r="275" spans="1:15">
      <c r="A275" s="7">
        <f>ROWS($A$3:A275)</f>
        <v>273</v>
      </c>
      <c r="B275" s="7">
        <f>ROWS($A$3:B275)</f>
        <v>273</v>
      </c>
      <c r="C275" s="14"/>
      <c r="D275" s="74"/>
      <c r="E275" s="12" t="s">
        <v>2423</v>
      </c>
      <c r="F275" s="16" t="s">
        <v>2017</v>
      </c>
      <c r="G275" s="14" t="s">
        <v>17</v>
      </c>
      <c r="H275" s="17"/>
      <c r="I275" s="14" t="s">
        <v>23</v>
      </c>
      <c r="J275" s="90">
        <v>43782</v>
      </c>
      <c r="K275" s="91">
        <f t="shared" ca="1" si="76"/>
        <v>3</v>
      </c>
      <c r="L275" s="94" t="s">
        <v>51</v>
      </c>
      <c r="M275" s="14" t="s">
        <v>798</v>
      </c>
      <c r="N275" s="95"/>
      <c r="O275" s="93"/>
    </row>
    <row r="276" spans="1:15">
      <c r="A276" s="7">
        <f>ROWS($A$3:A276)</f>
        <v>274</v>
      </c>
      <c r="B276" s="7">
        <f>ROWS($A$3:B276)</f>
        <v>274</v>
      </c>
      <c r="C276" s="14">
        <v>77</v>
      </c>
      <c r="D276" s="74" t="s">
        <v>2018</v>
      </c>
      <c r="E276" s="815" t="s">
        <v>2019</v>
      </c>
      <c r="F276" s="70" t="s">
        <v>2020</v>
      </c>
      <c r="G276" s="14" t="s">
        <v>17</v>
      </c>
      <c r="H276" s="71"/>
      <c r="I276" s="14" t="s">
        <v>23</v>
      </c>
      <c r="J276" s="90" t="str">
        <f t="shared" si="79"/>
        <v>08/01/40</v>
      </c>
      <c r="K276" s="91">
        <f t="shared" ca="1" si="76"/>
        <v>82</v>
      </c>
      <c r="L276" s="14" t="s">
        <v>19</v>
      </c>
      <c r="M276" s="14" t="s">
        <v>772</v>
      </c>
      <c r="N276" s="95" t="s">
        <v>1184</v>
      </c>
      <c r="O276" s="93"/>
    </row>
    <row r="277" spans="1:15">
      <c r="A277" s="7">
        <f>ROWS($A$3:A277)</f>
        <v>275</v>
      </c>
      <c r="B277" s="7">
        <f>ROWS($A$3:B277)</f>
        <v>275</v>
      </c>
      <c r="C277" s="14"/>
      <c r="D277" s="74"/>
      <c r="E277" s="815" t="s">
        <v>2021</v>
      </c>
      <c r="F277" s="16" t="s">
        <v>2022</v>
      </c>
      <c r="G277" s="11"/>
      <c r="H277" s="14" t="s">
        <v>7</v>
      </c>
      <c r="I277" s="14" t="s">
        <v>1481</v>
      </c>
      <c r="J277" s="90" t="str">
        <f t="shared" ref="J277:J282" si="80">MID(E277,7,2)-40&amp;"/"&amp;MID(E277,9,2)&amp;"/"&amp;MID(E277,11,2)</f>
        <v>9/08/39</v>
      </c>
      <c r="K277" s="91">
        <f t="shared" ca="1" si="76"/>
        <v>83</v>
      </c>
      <c r="L277" s="14" t="s">
        <v>24</v>
      </c>
      <c r="M277" s="14" t="s">
        <v>772</v>
      </c>
      <c r="N277" s="95"/>
      <c r="O277" s="93"/>
    </row>
    <row r="278" spans="1:15">
      <c r="A278" s="7">
        <f>ROWS($A$3:A278)</f>
        <v>276</v>
      </c>
      <c r="B278" s="7">
        <f>ROWS($A$3:B278)</f>
        <v>276</v>
      </c>
      <c r="C278" s="14">
        <v>78</v>
      </c>
      <c r="D278" s="74" t="s">
        <v>2023</v>
      </c>
      <c r="E278" s="815" t="s">
        <v>2024</v>
      </c>
      <c r="F278" s="70" t="s">
        <v>2025</v>
      </c>
      <c r="G278" s="14" t="s">
        <v>17</v>
      </c>
      <c r="H278" s="71"/>
      <c r="I278" s="14" t="s">
        <v>23</v>
      </c>
      <c r="J278" s="90" t="str">
        <f t="shared" si="79"/>
        <v>29/05/75</v>
      </c>
      <c r="K278" s="91">
        <f t="shared" ca="1" si="76"/>
        <v>47</v>
      </c>
      <c r="L278" s="14" t="s">
        <v>19</v>
      </c>
      <c r="M278" s="14" t="s">
        <v>772</v>
      </c>
      <c r="N278" s="95" t="s">
        <v>1184</v>
      </c>
      <c r="O278" s="93"/>
    </row>
    <row r="279" spans="1:15">
      <c r="A279" s="7">
        <f>ROWS($A$3:A279)</f>
        <v>277</v>
      </c>
      <c r="B279" s="7">
        <f>ROWS($A$3:B279)</f>
        <v>277</v>
      </c>
      <c r="C279" s="14"/>
      <c r="D279" s="74"/>
      <c r="E279" s="815" t="s">
        <v>2026</v>
      </c>
      <c r="F279" s="16" t="s">
        <v>2027</v>
      </c>
      <c r="G279" s="11"/>
      <c r="H279" s="14" t="s">
        <v>7</v>
      </c>
      <c r="I279" s="14" t="s">
        <v>2028</v>
      </c>
      <c r="J279" s="90" t="str">
        <f t="shared" si="80"/>
        <v>8/09/79</v>
      </c>
      <c r="K279" s="91">
        <f t="shared" ca="1" si="76"/>
        <v>43</v>
      </c>
      <c r="L279" s="14" t="s">
        <v>19</v>
      </c>
      <c r="M279" s="14" t="s">
        <v>772</v>
      </c>
      <c r="N279" s="95"/>
      <c r="O279" s="93"/>
    </row>
    <row r="280" spans="1:15">
      <c r="A280" s="7">
        <f>ROWS($A$3:A280)</f>
        <v>278</v>
      </c>
      <c r="B280" s="7">
        <f>ROWS($A$3:B280)</f>
        <v>278</v>
      </c>
      <c r="C280" s="14"/>
      <c r="D280" s="74"/>
      <c r="E280" s="815" t="s">
        <v>2029</v>
      </c>
      <c r="F280" s="16" t="s">
        <v>2030</v>
      </c>
      <c r="G280" s="11"/>
      <c r="H280" s="14" t="s">
        <v>7</v>
      </c>
      <c r="I280" s="14" t="s">
        <v>722</v>
      </c>
      <c r="J280" s="90" t="str">
        <f t="shared" si="80"/>
        <v>13/01/05</v>
      </c>
      <c r="K280" s="91">
        <f t="shared" ca="1" si="76"/>
        <v>17</v>
      </c>
      <c r="L280" s="14" t="s">
        <v>24</v>
      </c>
      <c r="M280" s="72" t="s">
        <v>751</v>
      </c>
      <c r="N280" s="95"/>
      <c r="O280" s="93"/>
    </row>
    <row r="281" spans="1:15">
      <c r="A281" s="7">
        <f>ROWS($A$3:A281)</f>
        <v>279</v>
      </c>
      <c r="B281" s="7">
        <f>ROWS($A$3:B281)</f>
        <v>279</v>
      </c>
      <c r="C281" s="14"/>
      <c r="D281" s="74"/>
      <c r="E281" s="815" t="s">
        <v>2031</v>
      </c>
      <c r="F281" s="16" t="s">
        <v>2032</v>
      </c>
      <c r="G281" s="11"/>
      <c r="H281" s="14" t="s">
        <v>7</v>
      </c>
      <c r="I281" s="14" t="s">
        <v>23</v>
      </c>
      <c r="J281" s="90" t="str">
        <f t="shared" si="80"/>
        <v>17/03/07</v>
      </c>
      <c r="K281" s="91">
        <f t="shared" ca="1" si="76"/>
        <v>15</v>
      </c>
      <c r="L281" s="92" t="s">
        <v>24</v>
      </c>
      <c r="M281" s="72" t="s">
        <v>751</v>
      </c>
      <c r="N281" s="95"/>
      <c r="O281" s="93"/>
    </row>
    <row r="282" spans="1:15">
      <c r="A282" s="7">
        <f>ROWS($A$3:A282)</f>
        <v>280</v>
      </c>
      <c r="B282" s="7">
        <f>ROWS($A$3:B282)</f>
        <v>280</v>
      </c>
      <c r="C282" s="14"/>
      <c r="D282" s="74"/>
      <c r="E282" s="815" t="s">
        <v>2033</v>
      </c>
      <c r="F282" s="16" t="s">
        <v>2034</v>
      </c>
      <c r="G282" s="11"/>
      <c r="H282" s="14" t="s">
        <v>7</v>
      </c>
      <c r="I282" s="14" t="s">
        <v>23</v>
      </c>
      <c r="J282" s="90" t="str">
        <f t="shared" si="80"/>
        <v>3/04/09</v>
      </c>
      <c r="K282" s="91">
        <f t="shared" ca="1" si="76"/>
        <v>13</v>
      </c>
      <c r="L282" s="72" t="s">
        <v>38</v>
      </c>
      <c r="M282" s="72" t="s">
        <v>751</v>
      </c>
      <c r="N282" s="95"/>
      <c r="O282" s="93"/>
    </row>
    <row r="283" spans="1:15">
      <c r="A283" s="7">
        <f>ROWS($A$3:A283)</f>
        <v>281</v>
      </c>
      <c r="B283" s="7">
        <f>ROWS($A$3:B283)</f>
        <v>281</v>
      </c>
      <c r="C283" s="14"/>
      <c r="D283" s="74"/>
      <c r="E283" s="815" t="s">
        <v>2035</v>
      </c>
      <c r="F283" s="16" t="s">
        <v>2036</v>
      </c>
      <c r="G283" s="14" t="s">
        <v>17</v>
      </c>
      <c r="H283" s="17"/>
      <c r="I283" s="14" t="s">
        <v>23</v>
      </c>
      <c r="J283" s="90" t="str">
        <f t="shared" ref="J283:J288" si="81">MID(E283,7,2)&amp;"/"&amp;MID(E283,9,2)&amp;"/"&amp;MID(E283,11,2)</f>
        <v>21/09/10</v>
      </c>
      <c r="K283" s="91">
        <f t="shared" ca="1" si="76"/>
        <v>12</v>
      </c>
      <c r="L283" s="14" t="s">
        <v>113</v>
      </c>
      <c r="M283" s="72" t="s">
        <v>751</v>
      </c>
      <c r="N283" s="95"/>
      <c r="O283" s="93"/>
    </row>
    <row r="284" spans="1:15">
      <c r="A284" s="7">
        <f>ROWS($A$3:A284)</f>
        <v>282</v>
      </c>
      <c r="B284" s="7">
        <f>ROWS($A$3:B284)</f>
        <v>282</v>
      </c>
      <c r="C284" s="14"/>
      <c r="D284" s="74"/>
      <c r="E284" s="815" t="s">
        <v>2037</v>
      </c>
      <c r="F284" s="16" t="s">
        <v>2038</v>
      </c>
      <c r="G284" s="11"/>
      <c r="H284" s="14" t="s">
        <v>7</v>
      </c>
      <c r="I284" s="14" t="s">
        <v>23</v>
      </c>
      <c r="J284" s="90" t="str">
        <f t="shared" ref="J284:J287" si="82">MID(E284,7,2)-40&amp;"/"&amp;MID(E284,9,2)&amp;"/"&amp;MID(E284,11,2)</f>
        <v>2/02/14</v>
      </c>
      <c r="K284" s="91">
        <f t="shared" ca="1" si="76"/>
        <v>8</v>
      </c>
      <c r="L284" s="14" t="s">
        <v>113</v>
      </c>
      <c r="M284" s="72" t="s">
        <v>751</v>
      </c>
      <c r="N284" s="95"/>
      <c r="O284" s="93"/>
    </row>
    <row r="285" spans="1:15">
      <c r="A285" s="7">
        <f>ROWS($A$3:A285)</f>
        <v>283</v>
      </c>
      <c r="B285" s="7">
        <f>ROWS($A$3:B285)</f>
        <v>283</v>
      </c>
      <c r="C285" s="14">
        <v>79</v>
      </c>
      <c r="D285" s="74" t="s">
        <v>2039</v>
      </c>
      <c r="E285" s="815" t="s">
        <v>2040</v>
      </c>
      <c r="F285" s="70" t="s">
        <v>2041</v>
      </c>
      <c r="G285" s="11"/>
      <c r="H285" s="14" t="s">
        <v>7</v>
      </c>
      <c r="I285" s="14" t="s">
        <v>2042</v>
      </c>
      <c r="J285" s="90" t="str">
        <f t="shared" si="82"/>
        <v>8/03/55</v>
      </c>
      <c r="K285" s="91">
        <f t="shared" ca="1" si="76"/>
        <v>67</v>
      </c>
      <c r="L285" s="14" t="s">
        <v>19</v>
      </c>
      <c r="M285" s="14" t="s">
        <v>772</v>
      </c>
      <c r="N285" s="95" t="s">
        <v>1184</v>
      </c>
      <c r="O285" s="93"/>
    </row>
    <row r="286" spans="1:15">
      <c r="A286" s="7">
        <f>ROWS($A$3:A286)</f>
        <v>284</v>
      </c>
      <c r="B286" s="7">
        <f>ROWS($A$3:B286)</f>
        <v>284</v>
      </c>
      <c r="C286" s="14"/>
      <c r="D286" s="74"/>
      <c r="E286" s="815" t="s">
        <v>2043</v>
      </c>
      <c r="F286" s="16" t="s">
        <v>881</v>
      </c>
      <c r="G286" s="14" t="s">
        <v>17</v>
      </c>
      <c r="H286" s="17"/>
      <c r="I286" s="14" t="s">
        <v>23</v>
      </c>
      <c r="J286" s="90" t="str">
        <f t="shared" si="81"/>
        <v>04/04/81</v>
      </c>
      <c r="K286" s="91">
        <f t="shared" ca="1" si="76"/>
        <v>41</v>
      </c>
      <c r="L286" s="14" t="s">
        <v>19</v>
      </c>
      <c r="M286" s="14" t="s">
        <v>42</v>
      </c>
      <c r="N286" s="95"/>
      <c r="O286" s="93"/>
    </row>
    <row r="287" spans="1:15">
      <c r="A287" s="7">
        <f>ROWS($A$3:A287)</f>
        <v>285</v>
      </c>
      <c r="B287" s="7">
        <f>ROWS($A$3:B287)</f>
        <v>285</v>
      </c>
      <c r="C287" s="14">
        <v>80</v>
      </c>
      <c r="D287" s="74" t="s">
        <v>2044</v>
      </c>
      <c r="E287" s="815" t="s">
        <v>2045</v>
      </c>
      <c r="F287" s="70" t="s">
        <v>2046</v>
      </c>
      <c r="G287" s="11"/>
      <c r="H287" s="14" t="s">
        <v>7</v>
      </c>
      <c r="I287" s="14" t="s">
        <v>1050</v>
      </c>
      <c r="J287" s="90" t="str">
        <f t="shared" si="82"/>
        <v>24/02/47</v>
      </c>
      <c r="K287" s="91">
        <f t="shared" ca="1" si="76"/>
        <v>75</v>
      </c>
      <c r="L287" s="14" t="s">
        <v>113</v>
      </c>
      <c r="M287" s="14" t="s">
        <v>772</v>
      </c>
      <c r="N287" s="95" t="s">
        <v>1184</v>
      </c>
      <c r="O287" s="93"/>
    </row>
    <row r="288" spans="1:15">
      <c r="A288" s="7">
        <f>ROWS($A$3:A288)</f>
        <v>286</v>
      </c>
      <c r="B288" s="7">
        <f>ROWS($A$3:B288)</f>
        <v>286</v>
      </c>
      <c r="C288" s="14">
        <v>81</v>
      </c>
      <c r="D288" s="74" t="s">
        <v>2047</v>
      </c>
      <c r="E288" s="815" t="s">
        <v>2048</v>
      </c>
      <c r="F288" s="118" t="s">
        <v>2049</v>
      </c>
      <c r="G288" s="14" t="s">
        <v>17</v>
      </c>
      <c r="H288" s="17"/>
      <c r="I288" s="14" t="s">
        <v>1253</v>
      </c>
      <c r="J288" s="90" t="str">
        <f t="shared" si="81"/>
        <v>28/07/77</v>
      </c>
      <c r="K288" s="91">
        <f t="shared" ca="1" si="76"/>
        <v>45</v>
      </c>
      <c r="L288" s="14" t="s">
        <v>19</v>
      </c>
      <c r="M288" s="14" t="s">
        <v>42</v>
      </c>
      <c r="N288" s="95" t="s">
        <v>2050</v>
      </c>
      <c r="O288" s="93"/>
    </row>
    <row r="289" spans="1:15">
      <c r="A289" s="7">
        <f>ROWS($A$3:A289)</f>
        <v>287</v>
      </c>
      <c r="B289" s="7">
        <f>ROWS($A$3:B289)</f>
        <v>287</v>
      </c>
      <c r="C289" s="14"/>
      <c r="D289" s="74"/>
      <c r="E289" s="815" t="s">
        <v>2051</v>
      </c>
      <c r="F289" s="17" t="s">
        <v>2052</v>
      </c>
      <c r="G289" s="11"/>
      <c r="H289" s="14" t="s">
        <v>7</v>
      </c>
      <c r="I289" s="14" t="s">
        <v>2053</v>
      </c>
      <c r="J289" s="90" t="str">
        <f t="shared" ref="J289:J294" si="83">MID(E289,7,2)-40&amp;"/"&amp;MID(E289,9,2)&amp;"/"&amp;MID(E289,11,2)</f>
        <v>25/11/85</v>
      </c>
      <c r="K289" s="91">
        <f t="shared" ca="1" si="76"/>
        <v>37</v>
      </c>
      <c r="L289" s="14" t="s">
        <v>24</v>
      </c>
      <c r="M289" s="14" t="s">
        <v>42</v>
      </c>
      <c r="N289" s="95"/>
      <c r="O289" s="93"/>
    </row>
    <row r="290" spans="1:15">
      <c r="A290" s="7">
        <f>ROWS($A$3:A290)</f>
        <v>288</v>
      </c>
      <c r="B290" s="7">
        <f>ROWS($A$3:B290)</f>
        <v>288</v>
      </c>
      <c r="C290" s="14"/>
      <c r="D290" s="74"/>
      <c r="E290" s="815" t="s">
        <v>2054</v>
      </c>
      <c r="F290" s="17" t="s">
        <v>2055</v>
      </c>
      <c r="G290" s="11"/>
      <c r="H290" s="14" t="s">
        <v>7</v>
      </c>
      <c r="I290" s="14" t="s">
        <v>1494</v>
      </c>
      <c r="J290" s="90" t="str">
        <f t="shared" si="83"/>
        <v>8/02/07</v>
      </c>
      <c r="K290" s="91">
        <f t="shared" ca="1" si="76"/>
        <v>15</v>
      </c>
      <c r="L290" s="14" t="s">
        <v>113</v>
      </c>
      <c r="M290" s="72" t="s">
        <v>751</v>
      </c>
      <c r="N290" s="95"/>
      <c r="O290" s="93"/>
    </row>
    <row r="291" spans="1:15">
      <c r="A291" s="7">
        <f>ROWS($A$3:A291)</f>
        <v>289</v>
      </c>
      <c r="B291" s="7">
        <f>ROWS($A$3:B291)</f>
        <v>289</v>
      </c>
      <c r="C291" s="14"/>
      <c r="D291" s="74"/>
      <c r="E291" s="815" t="s">
        <v>2056</v>
      </c>
      <c r="F291" s="119" t="s">
        <v>2057</v>
      </c>
      <c r="G291" s="14" t="s">
        <v>17</v>
      </c>
      <c r="H291" s="17"/>
      <c r="I291" s="14" t="s">
        <v>1494</v>
      </c>
      <c r="J291" s="90" t="str">
        <f t="shared" ref="J291:J293" si="84">MID(E291,7,2)&amp;"/"&amp;MID(E291,9,2)&amp;"/"&amp;MID(E291,11,2)</f>
        <v>06/12/08</v>
      </c>
      <c r="K291" s="91">
        <f t="shared" ca="1" si="76"/>
        <v>13</v>
      </c>
      <c r="L291" s="14" t="s">
        <v>113</v>
      </c>
      <c r="M291" s="72" t="s">
        <v>751</v>
      </c>
      <c r="N291" s="95"/>
      <c r="O291" s="93"/>
    </row>
    <row r="292" spans="1:15">
      <c r="A292" s="7">
        <f>ROWS($A$3:A292)</f>
        <v>290</v>
      </c>
      <c r="B292" s="7">
        <f>ROWS($A$3:B292)</f>
        <v>290</v>
      </c>
      <c r="C292" s="14"/>
      <c r="D292" s="74"/>
      <c r="E292" s="815" t="s">
        <v>2058</v>
      </c>
      <c r="F292" s="17" t="s">
        <v>2059</v>
      </c>
      <c r="G292" s="14" t="s">
        <v>17</v>
      </c>
      <c r="H292" s="17"/>
      <c r="I292" s="14" t="s">
        <v>50</v>
      </c>
      <c r="J292" s="90" t="str">
        <f t="shared" si="84"/>
        <v>13/08/12</v>
      </c>
      <c r="K292" s="91">
        <f t="shared" ca="1" si="76"/>
        <v>10</v>
      </c>
      <c r="L292" s="72" t="s">
        <v>38</v>
      </c>
      <c r="M292" s="72" t="s">
        <v>751</v>
      </c>
      <c r="N292" s="95"/>
      <c r="O292" s="93"/>
    </row>
    <row r="293" spans="1:15">
      <c r="A293" s="7">
        <f>ROWS($A$3:A293)</f>
        <v>291</v>
      </c>
      <c r="B293" s="7">
        <f>ROWS($A$3:B293)</f>
        <v>291</v>
      </c>
      <c r="C293" s="14">
        <v>82</v>
      </c>
      <c r="D293" s="74" t="s">
        <v>2060</v>
      </c>
      <c r="E293" s="815" t="s">
        <v>2061</v>
      </c>
      <c r="F293" s="70" t="s">
        <v>2062</v>
      </c>
      <c r="G293" s="14" t="s">
        <v>17</v>
      </c>
      <c r="H293" s="17"/>
      <c r="I293" s="14" t="s">
        <v>1419</v>
      </c>
      <c r="J293" s="90" t="str">
        <f t="shared" si="84"/>
        <v>23/06/80</v>
      </c>
      <c r="K293" s="91">
        <f t="shared" ca="1" si="76"/>
        <v>42</v>
      </c>
      <c r="L293" s="14" t="s">
        <v>24</v>
      </c>
      <c r="M293" s="14" t="s">
        <v>42</v>
      </c>
      <c r="N293" s="95" t="s">
        <v>2063</v>
      </c>
      <c r="O293" s="93"/>
    </row>
    <row r="294" spans="1:15">
      <c r="A294" s="7">
        <f>ROWS($A$3:A294)</f>
        <v>292</v>
      </c>
      <c r="B294" s="7">
        <f>ROWS($A$3:B294)</f>
        <v>292</v>
      </c>
      <c r="C294" s="14"/>
      <c r="D294" s="74"/>
      <c r="E294" s="815" t="s">
        <v>2064</v>
      </c>
      <c r="F294" s="17" t="s">
        <v>2065</v>
      </c>
      <c r="G294" s="11"/>
      <c r="H294" s="14" t="s">
        <v>7</v>
      </c>
      <c r="I294" s="14" t="s">
        <v>23</v>
      </c>
      <c r="J294" s="90" t="str">
        <f t="shared" si="83"/>
        <v>25/05/88</v>
      </c>
      <c r="K294" s="91">
        <f t="shared" ca="1" si="76"/>
        <v>34</v>
      </c>
      <c r="L294" s="14" t="s">
        <v>19</v>
      </c>
      <c r="M294" s="14" t="s">
        <v>42</v>
      </c>
      <c r="N294" s="95"/>
      <c r="O294" s="93"/>
    </row>
    <row r="295" spans="1:15">
      <c r="A295" s="7">
        <f>ROWS($A$3:A295)</f>
        <v>293</v>
      </c>
      <c r="B295" s="7">
        <f>ROWS($A$3:B295)</f>
        <v>293</v>
      </c>
      <c r="C295" s="14"/>
      <c r="D295" s="74"/>
      <c r="E295" s="815" t="s">
        <v>2066</v>
      </c>
      <c r="F295" s="119" t="s">
        <v>2067</v>
      </c>
      <c r="G295" s="14" t="s">
        <v>17</v>
      </c>
      <c r="H295" s="17"/>
      <c r="I295" s="14" t="s">
        <v>23</v>
      </c>
      <c r="J295" s="90" t="str">
        <f t="shared" ref="J295:J300" si="85">MID(E295,7,2)&amp;"/"&amp;MID(E295,9,2)&amp;"/"&amp;MID(E295,11,2)</f>
        <v>16/11/10</v>
      </c>
      <c r="K295" s="91">
        <f t="shared" ca="1" si="76"/>
        <v>12</v>
      </c>
      <c r="L295" s="72" t="s">
        <v>38</v>
      </c>
      <c r="M295" s="72" t="s">
        <v>751</v>
      </c>
      <c r="N295" s="95"/>
      <c r="O295" s="93"/>
    </row>
    <row r="296" spans="1:15">
      <c r="A296" s="7">
        <f>ROWS($A$3:A296)</f>
        <v>294</v>
      </c>
      <c r="B296" s="7">
        <f>ROWS($A$3:B296)</f>
        <v>294</v>
      </c>
      <c r="C296" s="14"/>
      <c r="D296" s="74"/>
      <c r="E296" s="815" t="s">
        <v>2068</v>
      </c>
      <c r="F296" s="17" t="s">
        <v>2069</v>
      </c>
      <c r="G296" s="11"/>
      <c r="H296" s="14" t="s">
        <v>7</v>
      </c>
      <c r="I296" s="14" t="s">
        <v>23</v>
      </c>
      <c r="J296" s="90" t="str">
        <f t="shared" ref="J296:J299" si="86">MID(E296,7,2)-40&amp;"/"&amp;MID(E296,9,2)&amp;"/"&amp;MID(E296,11,2)</f>
        <v>18/04/14</v>
      </c>
      <c r="K296" s="91">
        <f t="shared" ca="1" si="76"/>
        <v>8</v>
      </c>
      <c r="L296" s="72" t="s">
        <v>38</v>
      </c>
      <c r="M296" s="72" t="s">
        <v>751</v>
      </c>
      <c r="N296" s="95"/>
      <c r="O296" s="93"/>
    </row>
    <row r="297" spans="1:15">
      <c r="A297" s="7">
        <f>ROWS($A$3:A297)</f>
        <v>295</v>
      </c>
      <c r="B297" s="7">
        <f>ROWS($A$3:B297)</f>
        <v>295</v>
      </c>
      <c r="C297" s="14">
        <v>83</v>
      </c>
      <c r="D297" s="74" t="s">
        <v>2070</v>
      </c>
      <c r="E297" s="815" t="s">
        <v>2071</v>
      </c>
      <c r="F297" s="70" t="s">
        <v>2072</v>
      </c>
      <c r="G297" s="11"/>
      <c r="H297" s="14" t="s">
        <v>7</v>
      </c>
      <c r="I297" s="14" t="s">
        <v>50</v>
      </c>
      <c r="J297" s="90" t="str">
        <f t="shared" si="86"/>
        <v>17/06/76</v>
      </c>
      <c r="K297" s="91">
        <f t="shared" ca="1" si="76"/>
        <v>46</v>
      </c>
      <c r="L297" s="14" t="s">
        <v>19</v>
      </c>
      <c r="M297" s="14" t="s">
        <v>42</v>
      </c>
      <c r="N297" s="95" t="s">
        <v>2073</v>
      </c>
      <c r="O297" s="93"/>
    </row>
    <row r="298" spans="1:15">
      <c r="A298" s="7">
        <f>ROWS($A$3:A298)</f>
        <v>296</v>
      </c>
      <c r="B298" s="7">
        <f>ROWS($A$3:B298)</f>
        <v>296</v>
      </c>
      <c r="C298" s="14"/>
      <c r="D298" s="74"/>
      <c r="E298" s="815" t="s">
        <v>2074</v>
      </c>
      <c r="F298" s="16" t="s">
        <v>2075</v>
      </c>
      <c r="G298" s="14" t="s">
        <v>17</v>
      </c>
      <c r="H298" s="7"/>
      <c r="I298" s="14" t="s">
        <v>81</v>
      </c>
      <c r="J298" s="90" t="str">
        <f t="shared" si="85"/>
        <v>14/09/09</v>
      </c>
      <c r="K298" s="91">
        <f t="shared" ca="1" si="76"/>
        <v>13</v>
      </c>
      <c r="L298" s="72" t="s">
        <v>38</v>
      </c>
      <c r="M298" s="72" t="s">
        <v>751</v>
      </c>
      <c r="N298" s="95"/>
      <c r="O298" s="93"/>
    </row>
    <row r="299" spans="1:15">
      <c r="A299" s="7">
        <f>ROWS($A$3:A299)</f>
        <v>297</v>
      </c>
      <c r="B299" s="7">
        <f>ROWS($A$3:B299)</f>
        <v>297</v>
      </c>
      <c r="C299" s="14"/>
      <c r="D299" s="74"/>
      <c r="E299" s="815" t="s">
        <v>2076</v>
      </c>
      <c r="F299" s="16" t="s">
        <v>2077</v>
      </c>
      <c r="G299" s="11"/>
      <c r="H299" s="14" t="s">
        <v>7</v>
      </c>
      <c r="I299" s="14" t="s">
        <v>50</v>
      </c>
      <c r="J299" s="90" t="str">
        <f t="shared" si="86"/>
        <v>5/03/10</v>
      </c>
      <c r="K299" s="91">
        <f t="shared" ca="1" si="76"/>
        <v>12</v>
      </c>
      <c r="L299" s="72" t="s">
        <v>38</v>
      </c>
      <c r="M299" s="72" t="s">
        <v>751</v>
      </c>
      <c r="N299" s="95"/>
      <c r="O299" s="93"/>
    </row>
    <row r="300" spans="1:15">
      <c r="A300" s="7">
        <f>ROWS($A$3:A300)</f>
        <v>298</v>
      </c>
      <c r="B300" s="7">
        <f>ROWS($A$3:B300)</f>
        <v>298</v>
      </c>
      <c r="C300" s="14">
        <v>84</v>
      </c>
      <c r="D300" s="74" t="s">
        <v>2078</v>
      </c>
      <c r="E300" s="815" t="s">
        <v>2079</v>
      </c>
      <c r="F300" s="70" t="s">
        <v>2080</v>
      </c>
      <c r="G300" s="14" t="s">
        <v>17</v>
      </c>
      <c r="H300" s="71"/>
      <c r="I300" s="14" t="s">
        <v>23</v>
      </c>
      <c r="J300" s="90" t="str">
        <f t="shared" si="85"/>
        <v>17/05/53</v>
      </c>
      <c r="K300" s="91">
        <f t="shared" ca="1" si="76"/>
        <v>69</v>
      </c>
      <c r="L300" s="14" t="s">
        <v>113</v>
      </c>
      <c r="M300" s="14" t="s">
        <v>772</v>
      </c>
      <c r="N300" s="121" t="s">
        <v>2081</v>
      </c>
      <c r="O300" s="93"/>
    </row>
    <row r="301" spans="1:15">
      <c r="A301" s="7">
        <f>ROWS($A$3:A301)</f>
        <v>299</v>
      </c>
      <c r="B301" s="7">
        <f>ROWS($A$3:B301)</f>
        <v>299</v>
      </c>
      <c r="C301" s="14"/>
      <c r="D301" s="74"/>
      <c r="E301" s="815" t="s">
        <v>2082</v>
      </c>
      <c r="F301" s="16" t="s">
        <v>2083</v>
      </c>
      <c r="G301" s="11"/>
      <c r="H301" s="14" t="s">
        <v>7</v>
      </c>
      <c r="I301" s="14" t="s">
        <v>2084</v>
      </c>
      <c r="J301" s="90" t="str">
        <f t="shared" ref="J301:J305" si="87">MID(E301,7,2)-40&amp;"/"&amp;MID(E301,9,2)&amp;"/"&amp;MID(E301,11,2)</f>
        <v>17/06/49</v>
      </c>
      <c r="K301" s="91">
        <f t="shared" ca="1" si="76"/>
        <v>73</v>
      </c>
      <c r="L301" s="14" t="s">
        <v>113</v>
      </c>
      <c r="M301" s="14" t="s">
        <v>772</v>
      </c>
      <c r="N301" s="95"/>
      <c r="O301" s="93"/>
    </row>
    <row r="302" spans="1:15">
      <c r="A302" s="7">
        <f>ROWS($A$3:A302)</f>
        <v>300</v>
      </c>
      <c r="B302" s="7">
        <f>ROWS($A$3:B302)</f>
        <v>300</v>
      </c>
      <c r="C302" s="14"/>
      <c r="D302" s="74"/>
      <c r="E302" s="815" t="s">
        <v>2085</v>
      </c>
      <c r="F302" s="116" t="s">
        <v>2086</v>
      </c>
      <c r="G302" s="14" t="s">
        <v>17</v>
      </c>
      <c r="H302" s="17"/>
      <c r="I302" s="14" t="s">
        <v>23</v>
      </c>
      <c r="J302" s="90" t="str">
        <f t="shared" ref="J302:J308" si="88">MID(E302,7,2)&amp;"/"&amp;MID(E302,9,2)&amp;"/"&amp;MID(E302,11,2)</f>
        <v>17/03/96</v>
      </c>
      <c r="K302" s="91">
        <f t="shared" ca="1" si="76"/>
        <v>26</v>
      </c>
      <c r="L302" s="14" t="s">
        <v>24</v>
      </c>
      <c r="M302" s="14" t="s">
        <v>42</v>
      </c>
      <c r="N302" s="95"/>
      <c r="O302" s="93"/>
    </row>
    <row r="303" spans="1:15">
      <c r="A303" s="7">
        <f>ROWS($A$3:A303)</f>
        <v>301</v>
      </c>
      <c r="B303" s="7">
        <f>ROWS($A$3:B303)</f>
        <v>301</v>
      </c>
      <c r="C303" s="14">
        <v>85</v>
      </c>
      <c r="D303" s="74" t="s">
        <v>2087</v>
      </c>
      <c r="E303" s="815" t="s">
        <v>2088</v>
      </c>
      <c r="F303" s="120" t="s">
        <v>2089</v>
      </c>
      <c r="G303" s="14" t="s">
        <v>17</v>
      </c>
      <c r="H303" s="71"/>
      <c r="I303" s="14" t="s">
        <v>81</v>
      </c>
      <c r="J303" s="90" t="str">
        <f t="shared" si="88"/>
        <v>31/08/81</v>
      </c>
      <c r="K303" s="91">
        <f t="shared" ca="1" si="76"/>
        <v>41</v>
      </c>
      <c r="L303" s="14" t="s">
        <v>19</v>
      </c>
      <c r="M303" s="14" t="s">
        <v>42</v>
      </c>
      <c r="N303" s="95"/>
      <c r="O303" s="93"/>
    </row>
    <row r="304" spans="1:15">
      <c r="A304" s="7">
        <f>ROWS($A$3:A304)</f>
        <v>302</v>
      </c>
      <c r="B304" s="7">
        <f>ROWS($A$3:B304)</f>
        <v>302</v>
      </c>
      <c r="C304" s="14"/>
      <c r="D304" s="74"/>
      <c r="E304" s="815" t="s">
        <v>2090</v>
      </c>
      <c r="F304" s="116" t="s">
        <v>2091</v>
      </c>
      <c r="G304" s="11"/>
      <c r="H304" s="14" t="s">
        <v>7</v>
      </c>
      <c r="I304" s="14" t="s">
        <v>2092</v>
      </c>
      <c r="J304" s="90" t="str">
        <f t="shared" si="87"/>
        <v>17/10/82</v>
      </c>
      <c r="K304" s="91">
        <f t="shared" ca="1" si="76"/>
        <v>40</v>
      </c>
      <c r="L304" s="72" t="s">
        <v>82</v>
      </c>
      <c r="M304" s="92" t="s">
        <v>719</v>
      </c>
      <c r="N304" s="95"/>
      <c r="O304" s="93"/>
    </row>
    <row r="305" spans="1:15">
      <c r="A305" s="7">
        <f>ROWS($A$3:A305)</f>
        <v>303</v>
      </c>
      <c r="B305" s="7">
        <f>ROWS($A$3:B305)</f>
        <v>303</v>
      </c>
      <c r="C305" s="14"/>
      <c r="D305" s="74"/>
      <c r="E305" s="815" t="s">
        <v>2093</v>
      </c>
      <c r="F305" s="16" t="s">
        <v>2094</v>
      </c>
      <c r="G305" s="11"/>
      <c r="H305" s="14" t="s">
        <v>7</v>
      </c>
      <c r="I305" s="14" t="s">
        <v>2092</v>
      </c>
      <c r="J305" s="90" t="str">
        <f t="shared" si="87"/>
        <v>14/06/10</v>
      </c>
      <c r="K305" s="91">
        <f t="shared" ca="1" si="76"/>
        <v>12</v>
      </c>
      <c r="L305" s="14" t="s">
        <v>38</v>
      </c>
      <c r="M305" s="72" t="s">
        <v>751</v>
      </c>
      <c r="N305" s="95"/>
      <c r="O305" s="93"/>
    </row>
    <row r="306" spans="1:15">
      <c r="A306" s="7">
        <f>ROWS($A$3:A306)</f>
        <v>304</v>
      </c>
      <c r="B306" s="7">
        <f>ROWS($A$3:B306)</f>
        <v>304</v>
      </c>
      <c r="C306" s="14"/>
      <c r="D306" s="74"/>
      <c r="E306" s="815" t="s">
        <v>2095</v>
      </c>
      <c r="F306" s="16" t="s">
        <v>2096</v>
      </c>
      <c r="G306" s="14" t="s">
        <v>17</v>
      </c>
      <c r="H306" s="17"/>
      <c r="I306" s="14" t="s">
        <v>2097</v>
      </c>
      <c r="J306" s="90" t="str">
        <f t="shared" si="88"/>
        <v>26/05/18</v>
      </c>
      <c r="K306" s="91">
        <f t="shared" ca="1" si="76"/>
        <v>4</v>
      </c>
      <c r="L306" s="94" t="s">
        <v>51</v>
      </c>
      <c r="M306" s="14" t="s">
        <v>798</v>
      </c>
      <c r="N306" s="95"/>
      <c r="O306" s="93"/>
    </row>
    <row r="307" spans="1:15">
      <c r="A307" s="7">
        <f>ROWS($A$3:A307)</f>
        <v>305</v>
      </c>
      <c r="B307" s="7">
        <f>ROWS($A$3:B307)</f>
        <v>305</v>
      </c>
      <c r="C307" s="14">
        <v>86</v>
      </c>
      <c r="D307" s="74" t="s">
        <v>2098</v>
      </c>
      <c r="E307" s="815" t="s">
        <v>2099</v>
      </c>
      <c r="F307" s="120" t="s">
        <v>2100</v>
      </c>
      <c r="G307" s="14" t="s">
        <v>17</v>
      </c>
      <c r="H307" s="17"/>
      <c r="I307" s="14" t="s">
        <v>23</v>
      </c>
      <c r="J307" s="90" t="str">
        <f t="shared" si="88"/>
        <v>02/01/86</v>
      </c>
      <c r="K307" s="91">
        <f t="shared" ca="1" si="76"/>
        <v>36</v>
      </c>
      <c r="L307" s="14" t="s">
        <v>24</v>
      </c>
      <c r="M307" s="14" t="s">
        <v>42</v>
      </c>
      <c r="N307" s="121" t="s">
        <v>2081</v>
      </c>
      <c r="O307" s="93"/>
    </row>
    <row r="308" spans="1:15">
      <c r="A308" s="7">
        <f>ROWS($A$3:A308)</f>
        <v>306</v>
      </c>
      <c r="B308" s="7">
        <f>ROWS($A$3:B308)</f>
        <v>306</v>
      </c>
      <c r="C308" s="14">
        <v>87</v>
      </c>
      <c r="D308" s="74" t="s">
        <v>2104</v>
      </c>
      <c r="E308" s="815" t="s">
        <v>2105</v>
      </c>
      <c r="F308" s="70" t="s">
        <v>2106</v>
      </c>
      <c r="G308" s="14" t="s">
        <v>17</v>
      </c>
      <c r="H308" s="71"/>
      <c r="I308" s="14" t="s">
        <v>23</v>
      </c>
      <c r="J308" s="90" t="str">
        <f t="shared" si="88"/>
        <v>28/02/68</v>
      </c>
      <c r="K308" s="91">
        <f t="shared" ca="1" si="76"/>
        <v>54</v>
      </c>
      <c r="L308" s="14" t="s">
        <v>113</v>
      </c>
      <c r="M308" s="14" t="s">
        <v>772</v>
      </c>
      <c r="N308" s="95" t="s">
        <v>2107</v>
      </c>
      <c r="O308" s="93"/>
    </row>
    <row r="309" spans="1:15">
      <c r="A309" s="7">
        <f>ROWS($A$3:A309)</f>
        <v>307</v>
      </c>
      <c r="B309" s="7">
        <f>ROWS($A$3:B309)</f>
        <v>307</v>
      </c>
      <c r="C309" s="14"/>
      <c r="D309" s="74"/>
      <c r="E309" s="815" t="s">
        <v>2108</v>
      </c>
      <c r="F309" s="16" t="s">
        <v>2109</v>
      </c>
      <c r="G309" s="11"/>
      <c r="H309" s="14" t="s">
        <v>7</v>
      </c>
      <c r="I309" s="14" t="s">
        <v>23</v>
      </c>
      <c r="J309" s="90" t="str">
        <f t="shared" ref="J309:J312" si="89">MID(E309,7,2)-40&amp;"/"&amp;MID(E309,9,2)&amp;"/"&amp;MID(E309,11,2)</f>
        <v>5/05/53</v>
      </c>
      <c r="K309" s="91">
        <f t="shared" ca="1" si="76"/>
        <v>69</v>
      </c>
      <c r="L309" s="14" t="s">
        <v>113</v>
      </c>
      <c r="M309" s="14" t="s">
        <v>772</v>
      </c>
      <c r="N309" s="95"/>
      <c r="O309" s="93"/>
    </row>
    <row r="310" spans="1:15">
      <c r="A310" s="7">
        <f>ROWS($A$3:A310)</f>
        <v>308</v>
      </c>
      <c r="B310" s="7">
        <f>ROWS($A$3:B310)</f>
        <v>308</v>
      </c>
      <c r="C310" s="14"/>
      <c r="D310" s="74"/>
      <c r="E310" s="815" t="s">
        <v>2110</v>
      </c>
      <c r="F310" s="16" t="s">
        <v>2111</v>
      </c>
      <c r="G310" s="11"/>
      <c r="H310" s="14" t="s">
        <v>7</v>
      </c>
      <c r="I310" s="14" t="s">
        <v>23</v>
      </c>
      <c r="J310" s="90" t="str">
        <f t="shared" si="89"/>
        <v>4/01/03</v>
      </c>
      <c r="K310" s="91">
        <f t="shared" ca="1" si="76"/>
        <v>19</v>
      </c>
      <c r="L310" s="14" t="s">
        <v>19</v>
      </c>
      <c r="M310" s="72" t="s">
        <v>751</v>
      </c>
      <c r="N310" s="95"/>
      <c r="O310" s="93"/>
    </row>
    <row r="311" spans="1:15">
      <c r="A311" s="7">
        <f>ROWS($A$3:A311)</f>
        <v>309</v>
      </c>
      <c r="B311" s="7">
        <f>ROWS($A$3:B311)</f>
        <v>309</v>
      </c>
      <c r="C311" s="14"/>
      <c r="D311" s="74"/>
      <c r="E311" s="815" t="s">
        <v>2112</v>
      </c>
      <c r="F311" s="16" t="s">
        <v>2113</v>
      </c>
      <c r="G311" s="11"/>
      <c r="H311" s="14" t="s">
        <v>7</v>
      </c>
      <c r="I311" s="14" t="s">
        <v>23</v>
      </c>
      <c r="J311" s="90" t="str">
        <f t="shared" si="89"/>
        <v>23/04/05</v>
      </c>
      <c r="K311" s="91">
        <f t="shared" ca="1" si="76"/>
        <v>17</v>
      </c>
      <c r="L311" s="14" t="s">
        <v>24</v>
      </c>
      <c r="M311" s="72" t="s">
        <v>751</v>
      </c>
      <c r="N311" s="95"/>
      <c r="O311" s="93"/>
    </row>
    <row r="312" spans="1:15">
      <c r="A312" s="7">
        <f>ROWS($A$3:A312)</f>
        <v>310</v>
      </c>
      <c r="B312" s="7">
        <f>ROWS($A$3:B312)</f>
        <v>310</v>
      </c>
      <c r="C312" s="14"/>
      <c r="D312" s="74"/>
      <c r="E312" s="815" t="s">
        <v>2114</v>
      </c>
      <c r="F312" s="16" t="s">
        <v>2115</v>
      </c>
      <c r="G312" s="11"/>
      <c r="H312" s="14" t="s">
        <v>7</v>
      </c>
      <c r="I312" s="14" t="s">
        <v>23</v>
      </c>
      <c r="J312" s="90" t="str">
        <f t="shared" si="89"/>
        <v>24/12/96</v>
      </c>
      <c r="K312" s="91">
        <f t="shared" ca="1" si="76"/>
        <v>25</v>
      </c>
      <c r="L312" s="14" t="s">
        <v>19</v>
      </c>
      <c r="M312" s="14" t="s">
        <v>42</v>
      </c>
      <c r="N312" s="95"/>
      <c r="O312" s="93"/>
    </row>
    <row r="313" spans="1:15">
      <c r="A313" s="7">
        <f>ROWS($A$3:A313)</f>
        <v>311</v>
      </c>
      <c r="B313" s="7">
        <f>ROWS($A$3:B313)</f>
        <v>311</v>
      </c>
      <c r="C313" s="14"/>
      <c r="D313" s="74"/>
      <c r="E313" s="12"/>
      <c r="F313" s="16" t="s">
        <v>2116</v>
      </c>
      <c r="G313" s="11"/>
      <c r="H313" s="14" t="s">
        <v>7</v>
      </c>
      <c r="I313" s="14" t="s">
        <v>81</v>
      </c>
      <c r="J313" s="90">
        <v>42627</v>
      </c>
      <c r="K313" s="91">
        <f t="shared" ca="1" si="76"/>
        <v>6</v>
      </c>
      <c r="L313" s="94" t="s">
        <v>51</v>
      </c>
      <c r="M313" s="14" t="s">
        <v>798</v>
      </c>
      <c r="N313" s="95"/>
      <c r="O313" s="93"/>
    </row>
    <row r="314" spans="1:15">
      <c r="A314" s="7">
        <f>ROWS($A$3:A314)</f>
        <v>312</v>
      </c>
      <c r="B314" s="7">
        <f>ROWS($A$3:B314)</f>
        <v>312</v>
      </c>
      <c r="C314" s="14">
        <v>88</v>
      </c>
      <c r="D314" s="74" t="s">
        <v>2117</v>
      </c>
      <c r="E314" s="815" t="s">
        <v>2118</v>
      </c>
      <c r="F314" s="70" t="s">
        <v>2119</v>
      </c>
      <c r="G314" s="14" t="s">
        <v>17</v>
      </c>
      <c r="H314" s="71"/>
      <c r="I314" s="14" t="s">
        <v>23</v>
      </c>
      <c r="J314" s="90" t="str">
        <f>MID(E314,7,2)&amp;"/"&amp;MID(E314,9,2)&amp;"/"&amp;MID(E314,11,2)</f>
        <v>13/08/91</v>
      </c>
      <c r="K314" s="91">
        <f t="shared" ca="1" si="76"/>
        <v>31</v>
      </c>
      <c r="L314" s="14" t="s">
        <v>19</v>
      </c>
      <c r="M314" s="14" t="s">
        <v>42</v>
      </c>
      <c r="N314" s="95" t="s">
        <v>2120</v>
      </c>
      <c r="O314" s="93"/>
    </row>
    <row r="315" spans="1:15">
      <c r="A315" s="7">
        <f>ROWS($A$3:A315)</f>
        <v>313</v>
      </c>
      <c r="B315" s="7">
        <f>ROWS($A$3:B315)</f>
        <v>313</v>
      </c>
      <c r="C315" s="14"/>
      <c r="D315" s="74"/>
      <c r="E315" s="815" t="s">
        <v>2121</v>
      </c>
      <c r="F315" s="16" t="s">
        <v>2122</v>
      </c>
      <c r="G315" s="11"/>
      <c r="H315" s="14" t="s">
        <v>7</v>
      </c>
      <c r="I315" s="14" t="s">
        <v>50</v>
      </c>
      <c r="J315" s="90" t="str">
        <f t="shared" ref="J315:J319" si="90">MID(E315,7,2)-40&amp;"/"&amp;MID(E315,9,2)&amp;"/"&amp;MID(E315,11,2)</f>
        <v>29/10/66</v>
      </c>
      <c r="K315" s="91">
        <f t="shared" ca="1" si="76"/>
        <v>56</v>
      </c>
      <c r="L315" s="14" t="s">
        <v>19</v>
      </c>
      <c r="M315" s="92" t="s">
        <v>2527</v>
      </c>
      <c r="N315" s="95"/>
      <c r="O315" s="93"/>
    </row>
    <row r="316" spans="1:15">
      <c r="A316" s="7">
        <f>ROWS($A$3:A316)</f>
        <v>314</v>
      </c>
      <c r="B316" s="7">
        <f>ROWS($A$3:B316)</f>
        <v>314</v>
      </c>
      <c r="C316" s="14"/>
      <c r="D316" s="74"/>
      <c r="E316" s="815" t="s">
        <v>2123</v>
      </c>
      <c r="F316" s="16" t="s">
        <v>2124</v>
      </c>
      <c r="G316" s="14" t="s">
        <v>17</v>
      </c>
      <c r="H316" s="17"/>
      <c r="I316" s="14" t="s">
        <v>191</v>
      </c>
      <c r="J316" s="90" t="str">
        <f>MID(E316,7,2)&amp;"/"&amp;MID(E316,9,2)&amp;"/"&amp;MID(E316,11,2)</f>
        <v>03/10/98</v>
      </c>
      <c r="K316" s="91">
        <f t="shared" ca="1" si="76"/>
        <v>24</v>
      </c>
      <c r="L316" s="14" t="s">
        <v>19</v>
      </c>
      <c r="M316" s="14" t="s">
        <v>42</v>
      </c>
      <c r="N316" s="95"/>
      <c r="O316" s="93"/>
    </row>
    <row r="317" spans="1:15">
      <c r="A317" s="7">
        <f>ROWS($A$3:A317)</f>
        <v>315</v>
      </c>
      <c r="B317" s="7">
        <f>ROWS($A$3:B317)</f>
        <v>315</v>
      </c>
      <c r="C317" s="14"/>
      <c r="D317" s="74"/>
      <c r="E317" s="815" t="s">
        <v>2125</v>
      </c>
      <c r="F317" s="16" t="s">
        <v>2126</v>
      </c>
      <c r="G317" s="11"/>
      <c r="H317" s="14" t="s">
        <v>7</v>
      </c>
      <c r="I317" s="14" t="s">
        <v>191</v>
      </c>
      <c r="J317" s="90" t="str">
        <f t="shared" si="90"/>
        <v>2/07/00</v>
      </c>
      <c r="K317" s="91">
        <f t="shared" ca="1" si="76"/>
        <v>22</v>
      </c>
      <c r="L317" s="14" t="s">
        <v>19</v>
      </c>
      <c r="M317" s="14" t="s">
        <v>1517</v>
      </c>
      <c r="N317" s="95"/>
      <c r="O317" s="93"/>
    </row>
    <row r="318" spans="1:15">
      <c r="A318" s="7">
        <f>ROWS($A$3:A318)</f>
        <v>316</v>
      </c>
      <c r="B318" s="7">
        <f>ROWS($A$3:B318)</f>
        <v>316</v>
      </c>
      <c r="C318" s="14">
        <v>89</v>
      </c>
      <c r="D318" s="74" t="s">
        <v>2127</v>
      </c>
      <c r="E318" s="815" t="s">
        <v>2128</v>
      </c>
      <c r="F318" s="86" t="s">
        <v>2129</v>
      </c>
      <c r="G318" s="11"/>
      <c r="H318" s="14" t="s">
        <v>7</v>
      </c>
      <c r="I318" s="14" t="s">
        <v>50</v>
      </c>
      <c r="J318" s="90" t="str">
        <f t="shared" si="90"/>
        <v>12/10/38</v>
      </c>
      <c r="K318" s="91">
        <f t="shared" ca="1" si="76"/>
        <v>84</v>
      </c>
      <c r="L318" s="14" t="s">
        <v>113</v>
      </c>
      <c r="M318" s="14" t="s">
        <v>772</v>
      </c>
      <c r="N318" s="95"/>
      <c r="O318" s="93"/>
    </row>
    <row r="319" spans="1:15">
      <c r="A319" s="7">
        <f>ROWS($A$3:A319)</f>
        <v>317</v>
      </c>
      <c r="B319" s="7">
        <f>ROWS($A$3:B319)</f>
        <v>317</v>
      </c>
      <c r="C319" s="14">
        <v>90</v>
      </c>
      <c r="D319" s="74" t="s">
        <v>2130</v>
      </c>
      <c r="E319" s="815" t="s">
        <v>2131</v>
      </c>
      <c r="F319" s="70" t="s">
        <v>2132</v>
      </c>
      <c r="G319" s="14" t="s">
        <v>17</v>
      </c>
      <c r="H319" s="71"/>
      <c r="I319" s="14" t="s">
        <v>437</v>
      </c>
      <c r="J319" s="90" t="str">
        <f t="shared" si="90"/>
        <v>18/08/57</v>
      </c>
      <c r="K319" s="91">
        <f t="shared" ca="1" si="76"/>
        <v>65</v>
      </c>
      <c r="L319" s="14" t="s">
        <v>19</v>
      </c>
      <c r="M319" s="14" t="s">
        <v>772</v>
      </c>
      <c r="N319" s="95"/>
      <c r="O319" s="93" t="s">
        <v>1318</v>
      </c>
    </row>
    <row r="320" spans="1:15">
      <c r="A320" s="7">
        <f>ROWS($A$3:A320)</f>
        <v>318</v>
      </c>
      <c r="B320" s="7">
        <f>ROWS($A$3:B320)</f>
        <v>318</v>
      </c>
      <c r="C320" s="14">
        <v>91</v>
      </c>
      <c r="D320" s="74" t="s">
        <v>2133</v>
      </c>
      <c r="E320" s="815" t="s">
        <v>2134</v>
      </c>
      <c r="F320" s="86" t="s">
        <v>2135</v>
      </c>
      <c r="G320" s="14" t="s">
        <v>17</v>
      </c>
      <c r="H320" s="71"/>
      <c r="I320" s="14" t="s">
        <v>50</v>
      </c>
      <c r="J320" s="90" t="str">
        <f t="shared" ref="J320:J324" si="91">MID(E320,7,2)&amp;"/"&amp;MID(E320,9,2)&amp;"/"&amp;MID(E320,11,2)</f>
        <v>09/07/64</v>
      </c>
      <c r="K320" s="91">
        <f t="shared" ca="1" si="76"/>
        <v>58</v>
      </c>
      <c r="L320" s="14" t="s">
        <v>24</v>
      </c>
      <c r="M320" s="14" t="s">
        <v>42</v>
      </c>
      <c r="N320" s="95"/>
      <c r="O320" s="93"/>
    </row>
    <row r="321" spans="1:15">
      <c r="A321" s="7">
        <f>ROWS($A$3:A321)</f>
        <v>319</v>
      </c>
      <c r="B321" s="7">
        <f>ROWS($A$3:B321)</f>
        <v>319</v>
      </c>
      <c r="C321" s="14"/>
      <c r="D321" s="74"/>
      <c r="E321" s="815" t="s">
        <v>2136</v>
      </c>
      <c r="F321" s="16" t="s">
        <v>2137</v>
      </c>
      <c r="G321" s="11"/>
      <c r="H321" s="14" t="s">
        <v>7</v>
      </c>
      <c r="I321" s="14" t="s">
        <v>215</v>
      </c>
      <c r="J321" s="90" t="str">
        <f t="shared" ref="J321:J325" si="92">MID(E321,7,2)-40&amp;"/"&amp;MID(E321,9,2)&amp;"/"&amp;MID(E321,11,2)</f>
        <v>26/09/81</v>
      </c>
      <c r="K321" s="91">
        <f t="shared" ca="1" si="76"/>
        <v>41</v>
      </c>
      <c r="L321" s="14" t="s">
        <v>19</v>
      </c>
      <c r="M321" s="14" t="s">
        <v>42</v>
      </c>
      <c r="N321" s="95"/>
      <c r="O321" s="93"/>
    </row>
    <row r="322" spans="1:15">
      <c r="A322" s="7">
        <f>ROWS($A$3:A322)</f>
        <v>320</v>
      </c>
      <c r="B322" s="7">
        <f>ROWS($A$3:B322)</f>
        <v>320</v>
      </c>
      <c r="C322" s="14">
        <v>92</v>
      </c>
      <c r="D322" s="74" t="s">
        <v>2138</v>
      </c>
      <c r="E322" s="815" t="s">
        <v>2139</v>
      </c>
      <c r="F322" s="86" t="s">
        <v>2140</v>
      </c>
      <c r="G322" s="11"/>
      <c r="H322" s="11" t="s">
        <v>7</v>
      </c>
      <c r="I322" s="14" t="s">
        <v>50</v>
      </c>
      <c r="J322" s="90" t="str">
        <f t="shared" si="92"/>
        <v>19/04/50</v>
      </c>
      <c r="K322" s="91">
        <f t="shared" ca="1" si="76"/>
        <v>72</v>
      </c>
      <c r="L322" s="14" t="s">
        <v>19</v>
      </c>
      <c r="M322" s="14" t="s">
        <v>42</v>
      </c>
      <c r="N322" s="95"/>
      <c r="O322" s="93" t="s">
        <v>1318</v>
      </c>
    </row>
    <row r="323" spans="1:15">
      <c r="A323" s="7">
        <f>ROWS($A$3:A323)</f>
        <v>321</v>
      </c>
      <c r="B323" s="7">
        <f>ROWS($A$3:B323)</f>
        <v>321</v>
      </c>
      <c r="C323" s="14"/>
      <c r="D323" s="74"/>
      <c r="E323" s="815" t="s">
        <v>2141</v>
      </c>
      <c r="F323" s="42" t="s">
        <v>2142</v>
      </c>
      <c r="G323" s="11" t="s">
        <v>17</v>
      </c>
      <c r="H323" s="7"/>
      <c r="I323" s="11" t="s">
        <v>50</v>
      </c>
      <c r="J323" s="90" t="str">
        <f t="shared" si="91"/>
        <v>05/09/87</v>
      </c>
      <c r="K323" s="91">
        <f t="shared" ref="K323:K386" ca="1" si="93">ROUNDDOWN(YEARFRAC(J323,TODAY(),1),0)</f>
        <v>35</v>
      </c>
      <c r="L323" s="14" t="s">
        <v>113</v>
      </c>
      <c r="M323" s="14" t="s">
        <v>42</v>
      </c>
      <c r="N323" s="95"/>
      <c r="O323" s="93"/>
    </row>
    <row r="324" spans="1:15">
      <c r="A324" s="7">
        <f>ROWS($A$3:A324)</f>
        <v>322</v>
      </c>
      <c r="B324" s="7">
        <f>ROWS($A$3:B324)</f>
        <v>322</v>
      </c>
      <c r="C324" s="14"/>
      <c r="D324" s="74"/>
      <c r="E324" s="815" t="s">
        <v>2143</v>
      </c>
      <c r="F324" s="16" t="s">
        <v>2144</v>
      </c>
      <c r="G324" s="11" t="s">
        <v>17</v>
      </c>
      <c r="H324" s="7"/>
      <c r="I324" s="14" t="s">
        <v>50</v>
      </c>
      <c r="J324" s="90" t="str">
        <f t="shared" si="91"/>
        <v>04/01/92</v>
      </c>
      <c r="K324" s="91">
        <f t="shared" ca="1" si="93"/>
        <v>30</v>
      </c>
      <c r="L324" s="14" t="s">
        <v>19</v>
      </c>
      <c r="M324" s="14" t="s">
        <v>42</v>
      </c>
      <c r="N324" s="95"/>
      <c r="O324" s="93"/>
    </row>
    <row r="325" spans="1:15">
      <c r="A325" s="7">
        <f>ROWS($A$3:A325)</f>
        <v>323</v>
      </c>
      <c r="B325" s="7">
        <f>ROWS($A$3:B325)</f>
        <v>323</v>
      </c>
      <c r="C325" s="14">
        <v>93</v>
      </c>
      <c r="D325" s="74" t="s">
        <v>2145</v>
      </c>
      <c r="E325" s="815" t="s">
        <v>2146</v>
      </c>
      <c r="F325" s="86" t="s">
        <v>2147</v>
      </c>
      <c r="G325" s="11"/>
      <c r="H325" s="14" t="s">
        <v>7</v>
      </c>
      <c r="I325" s="14" t="s">
        <v>50</v>
      </c>
      <c r="J325" s="90" t="str">
        <f t="shared" si="92"/>
        <v>4/11/79</v>
      </c>
      <c r="K325" s="91">
        <f t="shared" ca="1" si="93"/>
        <v>43</v>
      </c>
      <c r="L325" s="14" t="s">
        <v>19</v>
      </c>
      <c r="M325" s="14" t="s">
        <v>42</v>
      </c>
      <c r="N325" s="95" t="s">
        <v>1184</v>
      </c>
      <c r="O325" s="93"/>
    </row>
    <row r="326" spans="1:15">
      <c r="A326" s="7">
        <f>ROWS($A$3:A326)</f>
        <v>324</v>
      </c>
      <c r="B326" s="7">
        <f>ROWS($A$3:B326)</f>
        <v>324</v>
      </c>
      <c r="C326" s="14">
        <v>94</v>
      </c>
      <c r="D326" s="74" t="s">
        <v>2150</v>
      </c>
      <c r="E326" s="815" t="s">
        <v>2151</v>
      </c>
      <c r="F326" s="122" t="s">
        <v>2152</v>
      </c>
      <c r="G326" s="11" t="s">
        <v>17</v>
      </c>
      <c r="H326" s="7"/>
      <c r="I326" s="96" t="s">
        <v>2153</v>
      </c>
      <c r="J326" s="90" t="str">
        <f t="shared" ref="J326:J329" si="94">MID(E326,7,2)&amp;"/"&amp;MID(E326,9,2)&amp;"/"&amp;MID(E326,11,2)</f>
        <v>09/09/60</v>
      </c>
      <c r="K326" s="91">
        <f t="shared" ca="1" si="93"/>
        <v>62</v>
      </c>
      <c r="L326" s="14" t="s">
        <v>98</v>
      </c>
      <c r="M326" s="14" t="s">
        <v>42</v>
      </c>
      <c r="N326" s="95" t="s">
        <v>1184</v>
      </c>
      <c r="O326" s="93"/>
    </row>
    <row r="327" spans="1:15">
      <c r="A327" s="7">
        <f>ROWS($A$3:A327)</f>
        <v>325</v>
      </c>
      <c r="B327" s="7">
        <f>ROWS($A$3:B327)</f>
        <v>325</v>
      </c>
      <c r="C327" s="14"/>
      <c r="D327" s="74"/>
      <c r="E327" s="815" t="s">
        <v>2154</v>
      </c>
      <c r="F327" s="16" t="s">
        <v>2155</v>
      </c>
      <c r="G327" s="11"/>
      <c r="H327" s="14" t="s">
        <v>7</v>
      </c>
      <c r="I327" s="14" t="s">
        <v>2156</v>
      </c>
      <c r="J327" s="90" t="str">
        <f t="shared" ref="J327:J331" si="95">MID(E327,7,2)-40&amp;"/"&amp;MID(E327,9,2)&amp;"/"&amp;MID(E327,11,2)</f>
        <v>5/05/71</v>
      </c>
      <c r="K327" s="91">
        <f t="shared" ca="1" si="93"/>
        <v>51</v>
      </c>
      <c r="L327" s="14" t="s">
        <v>19</v>
      </c>
      <c r="M327" s="92" t="s">
        <v>719</v>
      </c>
      <c r="N327" s="95"/>
      <c r="O327" s="93"/>
    </row>
    <row r="328" spans="1:15">
      <c r="A328" s="7">
        <f>ROWS($A$3:A328)</f>
        <v>326</v>
      </c>
      <c r="B328" s="7">
        <f>ROWS($A$3:B328)</f>
        <v>326</v>
      </c>
      <c r="C328" s="14"/>
      <c r="D328" s="74"/>
      <c r="E328" s="815" t="s">
        <v>2157</v>
      </c>
      <c r="F328" s="16" t="s">
        <v>2158</v>
      </c>
      <c r="G328" s="14" t="s">
        <v>17</v>
      </c>
      <c r="H328" s="17"/>
      <c r="I328" s="14" t="s">
        <v>191</v>
      </c>
      <c r="J328" s="90" t="str">
        <f t="shared" si="94"/>
        <v>15/10/09</v>
      </c>
      <c r="K328" s="91">
        <f t="shared" ca="1" si="93"/>
        <v>13</v>
      </c>
      <c r="L328" s="14" t="s">
        <v>38</v>
      </c>
      <c r="M328" s="72" t="s">
        <v>751</v>
      </c>
      <c r="N328" s="95"/>
      <c r="O328" s="93"/>
    </row>
    <row r="329" spans="1:15">
      <c r="A329" s="7">
        <f>ROWS($A$3:A329)</f>
        <v>327</v>
      </c>
      <c r="B329" s="7">
        <f>ROWS($A$3:B329)</f>
        <v>327</v>
      </c>
      <c r="C329" s="14">
        <v>95</v>
      </c>
      <c r="D329" s="74" t="s">
        <v>2159</v>
      </c>
      <c r="E329" s="815" t="s">
        <v>2160</v>
      </c>
      <c r="F329" s="70" t="s">
        <v>2161</v>
      </c>
      <c r="G329" s="14" t="s">
        <v>17</v>
      </c>
      <c r="H329" s="71"/>
      <c r="I329" s="96" t="s">
        <v>1222</v>
      </c>
      <c r="J329" s="90" t="str">
        <f t="shared" si="94"/>
        <v>23/07/78</v>
      </c>
      <c r="K329" s="91">
        <f t="shared" ca="1" si="93"/>
        <v>44</v>
      </c>
      <c r="L329" s="14" t="s">
        <v>19</v>
      </c>
      <c r="M329" s="14" t="s">
        <v>42</v>
      </c>
      <c r="N329" s="95" t="s">
        <v>2162</v>
      </c>
      <c r="O329" s="93"/>
    </row>
    <row r="330" spans="1:15">
      <c r="A330" s="7">
        <f>ROWS($A$3:A330)</f>
        <v>328</v>
      </c>
      <c r="B330" s="7">
        <f>ROWS($A$3:B330)</f>
        <v>328</v>
      </c>
      <c r="C330" s="14"/>
      <c r="D330" s="74"/>
      <c r="E330" s="815" t="s">
        <v>2163</v>
      </c>
      <c r="F330" s="42" t="s">
        <v>2164</v>
      </c>
      <c r="G330" s="11"/>
      <c r="H330" s="11" t="s">
        <v>7</v>
      </c>
      <c r="I330" s="14" t="s">
        <v>2165</v>
      </c>
      <c r="J330" s="90" t="str">
        <f t="shared" si="95"/>
        <v>11/11/83</v>
      </c>
      <c r="K330" s="91">
        <f t="shared" ca="1" si="93"/>
        <v>39</v>
      </c>
      <c r="L330" s="14" t="s">
        <v>19</v>
      </c>
      <c r="M330" s="14" t="s">
        <v>42</v>
      </c>
      <c r="N330" s="95"/>
      <c r="O330" s="93"/>
    </row>
    <row r="331" spans="1:15">
      <c r="A331" s="7">
        <f>ROWS($A$3:A331)</f>
        <v>329</v>
      </c>
      <c r="B331" s="7">
        <f>ROWS($A$3:B331)</f>
        <v>329</v>
      </c>
      <c r="C331" s="14"/>
      <c r="D331" s="74"/>
      <c r="E331" s="815" t="s">
        <v>2166</v>
      </c>
      <c r="F331" s="42" t="s">
        <v>2167</v>
      </c>
      <c r="G331" s="11"/>
      <c r="H331" s="11" t="s">
        <v>7</v>
      </c>
      <c r="I331" s="14" t="s">
        <v>23</v>
      </c>
      <c r="J331" s="90" t="str">
        <f t="shared" si="95"/>
        <v>26/09/08</v>
      </c>
      <c r="K331" s="91">
        <f t="shared" ca="1" si="93"/>
        <v>14</v>
      </c>
      <c r="L331" s="14" t="s">
        <v>113</v>
      </c>
      <c r="M331" s="72" t="s">
        <v>751</v>
      </c>
      <c r="N331" s="95"/>
      <c r="O331" s="93"/>
    </row>
    <row r="332" spans="1:15">
      <c r="A332" s="7">
        <f>ROWS($A$3:A332)</f>
        <v>330</v>
      </c>
      <c r="B332" s="7">
        <f>ROWS($A$3:B332)</f>
        <v>330</v>
      </c>
      <c r="C332" s="14"/>
      <c r="D332" s="74"/>
      <c r="E332" s="815" t="s">
        <v>2168</v>
      </c>
      <c r="F332" s="42" t="s">
        <v>2169</v>
      </c>
      <c r="G332" s="11" t="s">
        <v>17</v>
      </c>
      <c r="H332" s="7"/>
      <c r="I332" s="14" t="s">
        <v>23</v>
      </c>
      <c r="J332" s="90" t="str">
        <f t="shared" ref="J332:J335" si="96">MID(E332,7,2)&amp;"/"&amp;MID(E332,9,2)&amp;"/"&amp;MID(E332,11,2)</f>
        <v>09/06/10</v>
      </c>
      <c r="K332" s="91">
        <f t="shared" ca="1" si="93"/>
        <v>12</v>
      </c>
      <c r="L332" s="14" t="s">
        <v>38</v>
      </c>
      <c r="M332" s="72" t="s">
        <v>751</v>
      </c>
      <c r="N332" s="95"/>
      <c r="O332" s="93"/>
    </row>
    <row r="333" spans="1:15">
      <c r="A333" s="7">
        <f>ROWS($A$3:A333)</f>
        <v>331</v>
      </c>
      <c r="B333" s="7">
        <f>ROWS($A$3:B333)</f>
        <v>331</v>
      </c>
      <c r="C333" s="14"/>
      <c r="D333" s="74"/>
      <c r="E333" s="815" t="s">
        <v>2170</v>
      </c>
      <c r="F333" s="116" t="s">
        <v>2171</v>
      </c>
      <c r="G333" s="11" t="s">
        <v>17</v>
      </c>
      <c r="H333" s="7"/>
      <c r="I333" s="14" t="s">
        <v>23</v>
      </c>
      <c r="J333" s="90" t="str">
        <f t="shared" si="96"/>
        <v>25/02/13</v>
      </c>
      <c r="K333" s="91">
        <f t="shared" ca="1" si="93"/>
        <v>9</v>
      </c>
      <c r="L333" s="14" t="s">
        <v>38</v>
      </c>
      <c r="M333" s="72" t="s">
        <v>751</v>
      </c>
      <c r="N333" s="95"/>
      <c r="O333" s="93"/>
    </row>
    <row r="334" spans="1:15">
      <c r="A334" s="7">
        <f>ROWS($A$3:A334)</f>
        <v>332</v>
      </c>
      <c r="B334" s="7">
        <f>ROWS($A$3:B334)</f>
        <v>332</v>
      </c>
      <c r="C334" s="14"/>
      <c r="D334" s="74"/>
      <c r="E334" s="815" t="s">
        <v>2172</v>
      </c>
      <c r="F334" s="16" t="s">
        <v>2173</v>
      </c>
      <c r="G334" s="11" t="s">
        <v>17</v>
      </c>
      <c r="H334" s="7"/>
      <c r="I334" s="14" t="s">
        <v>23</v>
      </c>
      <c r="J334" s="90" t="str">
        <f t="shared" si="96"/>
        <v>12/07/14</v>
      </c>
      <c r="K334" s="91">
        <f t="shared" ca="1" si="93"/>
        <v>8</v>
      </c>
      <c r="L334" s="14" t="s">
        <v>38</v>
      </c>
      <c r="M334" s="72" t="s">
        <v>751</v>
      </c>
      <c r="N334" s="95"/>
      <c r="O334" s="93"/>
    </row>
    <row r="335" spans="1:15">
      <c r="A335" s="7">
        <f>ROWS($A$3:A335)</f>
        <v>333</v>
      </c>
      <c r="B335" s="7">
        <f>ROWS($A$3:B335)</f>
        <v>333</v>
      </c>
      <c r="C335" s="14">
        <v>96</v>
      </c>
      <c r="D335" s="74" t="s">
        <v>2174</v>
      </c>
      <c r="E335" s="815" t="s">
        <v>2175</v>
      </c>
      <c r="F335" s="86" t="s">
        <v>2176</v>
      </c>
      <c r="G335" s="14" t="s">
        <v>17</v>
      </c>
      <c r="H335" s="17"/>
      <c r="I335" s="14" t="s">
        <v>81</v>
      </c>
      <c r="J335" s="90" t="str">
        <f t="shared" si="96"/>
        <v>19/01/54</v>
      </c>
      <c r="K335" s="91">
        <f t="shared" ca="1" si="93"/>
        <v>68</v>
      </c>
      <c r="L335" s="72" t="s">
        <v>82</v>
      </c>
      <c r="M335" s="14" t="s">
        <v>42</v>
      </c>
      <c r="N335" s="95"/>
      <c r="O335" s="93"/>
    </row>
    <row r="336" spans="1:15">
      <c r="A336" s="7">
        <f>ROWS($A$3:A336)</f>
        <v>334</v>
      </c>
      <c r="B336" s="7">
        <f>ROWS($A$3:B336)</f>
        <v>334</v>
      </c>
      <c r="C336" s="14"/>
      <c r="D336" s="74"/>
      <c r="E336" s="815" t="s">
        <v>2177</v>
      </c>
      <c r="F336" s="16" t="s">
        <v>2178</v>
      </c>
      <c r="G336" s="11"/>
      <c r="H336" s="14" t="s">
        <v>7</v>
      </c>
      <c r="I336" s="14" t="s">
        <v>81</v>
      </c>
      <c r="J336" s="90" t="str">
        <f t="shared" ref="J336:J340" si="97">MID(E336,7,2)-40&amp;"/"&amp;MID(E336,9,2)&amp;"/"&amp;MID(E336,11,2)</f>
        <v>15/02/65</v>
      </c>
      <c r="K336" s="91">
        <f t="shared" ca="1" si="93"/>
        <v>57</v>
      </c>
      <c r="L336" s="14" t="s">
        <v>19</v>
      </c>
      <c r="M336" s="92" t="s">
        <v>719</v>
      </c>
      <c r="N336" s="95"/>
      <c r="O336" s="93"/>
    </row>
    <row r="337" spans="1:15">
      <c r="A337" s="7">
        <f>ROWS($A$3:A337)</f>
        <v>335</v>
      </c>
      <c r="B337" s="7">
        <f>ROWS($A$3:B337)</f>
        <v>335</v>
      </c>
      <c r="C337" s="14"/>
      <c r="D337" s="74"/>
      <c r="E337" s="815" t="s">
        <v>2181</v>
      </c>
      <c r="F337" s="42" t="s">
        <v>554</v>
      </c>
      <c r="G337" s="11"/>
      <c r="H337" s="14" t="s">
        <v>7</v>
      </c>
      <c r="I337" s="14" t="s">
        <v>81</v>
      </c>
      <c r="J337" s="90" t="str">
        <f t="shared" si="97"/>
        <v>18/08/90</v>
      </c>
      <c r="K337" s="91">
        <f t="shared" ca="1" si="93"/>
        <v>32</v>
      </c>
      <c r="L337" s="14" t="s">
        <v>19</v>
      </c>
      <c r="M337" s="14" t="s">
        <v>74</v>
      </c>
      <c r="N337" s="95"/>
      <c r="O337" s="93"/>
    </row>
    <row r="338" spans="1:15">
      <c r="A338" s="7">
        <f>ROWS($A$3:A338)</f>
        <v>336</v>
      </c>
      <c r="B338" s="7">
        <f>ROWS($A$3:B338)</f>
        <v>336</v>
      </c>
      <c r="C338" s="14"/>
      <c r="D338" s="74"/>
      <c r="E338" s="815" t="s">
        <v>2182</v>
      </c>
      <c r="F338" s="42" t="s">
        <v>2183</v>
      </c>
      <c r="G338" s="11" t="s">
        <v>17</v>
      </c>
      <c r="H338" s="7"/>
      <c r="I338" s="14" t="s">
        <v>2184</v>
      </c>
      <c r="J338" s="90" t="str">
        <f t="shared" ref="J338:J341" si="98">MID(E338,7,2)&amp;"/"&amp;MID(E338,9,2)&amp;"/"&amp;MID(E338,11,2)</f>
        <v>10/01/93</v>
      </c>
      <c r="K338" s="91">
        <f t="shared" ca="1" si="93"/>
        <v>29</v>
      </c>
      <c r="L338" s="14" t="s">
        <v>19</v>
      </c>
      <c r="M338" s="14" t="s">
        <v>74</v>
      </c>
      <c r="N338" s="95"/>
      <c r="O338" s="93"/>
    </row>
    <row r="339" spans="1:15">
      <c r="A339" s="7">
        <f>ROWS($A$3:A339)</f>
        <v>337</v>
      </c>
      <c r="B339" s="7">
        <f>ROWS($A$3:B339)</f>
        <v>337</v>
      </c>
      <c r="C339" s="14"/>
      <c r="D339" s="74"/>
      <c r="E339" s="815" t="s">
        <v>2185</v>
      </c>
      <c r="F339" s="42" t="s">
        <v>2186</v>
      </c>
      <c r="G339" s="11" t="s">
        <v>17</v>
      </c>
      <c r="H339" s="7"/>
      <c r="I339" s="14" t="s">
        <v>2184</v>
      </c>
      <c r="J339" s="90" t="str">
        <f t="shared" si="98"/>
        <v>10/01/93</v>
      </c>
      <c r="K339" s="91">
        <f t="shared" ca="1" si="93"/>
        <v>29</v>
      </c>
      <c r="L339" s="14" t="s">
        <v>19</v>
      </c>
      <c r="M339" s="14" t="s">
        <v>42</v>
      </c>
      <c r="N339" s="95"/>
      <c r="O339" s="93"/>
    </row>
    <row r="340" spans="1:15">
      <c r="A340" s="7">
        <f>ROWS($A$3:A340)</f>
        <v>338</v>
      </c>
      <c r="B340" s="7">
        <f>ROWS($A$3:B340)</f>
        <v>338</v>
      </c>
      <c r="C340" s="14"/>
      <c r="D340" s="74"/>
      <c r="E340" s="815" t="s">
        <v>2187</v>
      </c>
      <c r="F340" s="16" t="s">
        <v>2188</v>
      </c>
      <c r="G340" s="11"/>
      <c r="H340" s="14" t="s">
        <v>7</v>
      </c>
      <c r="I340" s="14" t="s">
        <v>2189</v>
      </c>
      <c r="J340" s="90" t="str">
        <f t="shared" si="97"/>
        <v>7/02/00</v>
      </c>
      <c r="K340" s="91">
        <f t="shared" ca="1" si="93"/>
        <v>22</v>
      </c>
      <c r="L340" s="14" t="s">
        <v>19</v>
      </c>
      <c r="M340" s="14" t="s">
        <v>42</v>
      </c>
      <c r="N340" s="95"/>
      <c r="O340" s="93"/>
    </row>
    <row r="341" spans="1:15">
      <c r="A341" s="7">
        <f>ROWS($A$3:A341)</f>
        <v>339</v>
      </c>
      <c r="B341" s="7">
        <f>ROWS($A$3:B341)</f>
        <v>339</v>
      </c>
      <c r="C341" s="14">
        <v>97</v>
      </c>
      <c r="D341" s="74" t="s">
        <v>2190</v>
      </c>
      <c r="E341" s="815" t="s">
        <v>2191</v>
      </c>
      <c r="F341" s="70" t="s">
        <v>2192</v>
      </c>
      <c r="G341" s="14" t="s">
        <v>17</v>
      </c>
      <c r="H341" s="71"/>
      <c r="I341" s="14" t="s">
        <v>50</v>
      </c>
      <c r="J341" s="90" t="str">
        <f t="shared" si="98"/>
        <v>19/01/66</v>
      </c>
      <c r="K341" s="91">
        <f t="shared" ca="1" si="93"/>
        <v>56</v>
      </c>
      <c r="L341" s="14" t="s">
        <v>19</v>
      </c>
      <c r="M341" s="14" t="s">
        <v>42</v>
      </c>
      <c r="N341" s="95" t="s">
        <v>2193</v>
      </c>
      <c r="O341" s="93"/>
    </row>
    <row r="342" spans="1:15">
      <c r="A342" s="7">
        <f>ROWS($A$3:A342)</f>
        <v>340</v>
      </c>
      <c r="B342" s="7">
        <f>ROWS($A$3:B342)</f>
        <v>340</v>
      </c>
      <c r="C342" s="14"/>
      <c r="D342" s="74"/>
      <c r="E342" s="815" t="s">
        <v>2194</v>
      </c>
      <c r="F342" s="16" t="s">
        <v>2195</v>
      </c>
      <c r="G342" s="11"/>
      <c r="H342" s="14" t="s">
        <v>7</v>
      </c>
      <c r="I342" s="14" t="s">
        <v>722</v>
      </c>
      <c r="J342" s="90" t="str">
        <f t="shared" ref="J342:J347" si="99">MID(E342,7,2)-40&amp;"/"&amp;MID(E342,9,2)&amp;"/"&amp;MID(E342,11,2)</f>
        <v>5/06/78</v>
      </c>
      <c r="K342" s="91">
        <f t="shared" ca="1" si="93"/>
        <v>44</v>
      </c>
      <c r="L342" s="14" t="s">
        <v>19</v>
      </c>
      <c r="M342" s="14" t="s">
        <v>42</v>
      </c>
      <c r="N342" s="95"/>
      <c r="O342" s="93"/>
    </row>
    <row r="343" spans="1:15">
      <c r="A343" s="7">
        <f>ROWS($A$3:A343)</f>
        <v>341</v>
      </c>
      <c r="B343" s="7">
        <f>ROWS($A$3:B343)</f>
        <v>341</v>
      </c>
      <c r="C343" s="14"/>
      <c r="D343" s="74"/>
      <c r="E343" s="815" t="s">
        <v>2196</v>
      </c>
      <c r="F343" s="42" t="s">
        <v>2197</v>
      </c>
      <c r="G343" s="11"/>
      <c r="H343" s="11" t="s">
        <v>7</v>
      </c>
      <c r="I343" s="14" t="s">
        <v>81</v>
      </c>
      <c r="J343" s="90" t="str">
        <f t="shared" si="99"/>
        <v>13/04/07</v>
      </c>
      <c r="K343" s="91">
        <f t="shared" ca="1" si="93"/>
        <v>15</v>
      </c>
      <c r="L343" s="14" t="s">
        <v>113</v>
      </c>
      <c r="M343" s="72" t="s">
        <v>751</v>
      </c>
      <c r="N343" s="95"/>
      <c r="O343" s="93"/>
    </row>
    <row r="344" spans="1:15">
      <c r="A344" s="7">
        <f>ROWS($A$3:A344)</f>
        <v>342</v>
      </c>
      <c r="B344" s="7">
        <f>ROWS($A$3:B344)</f>
        <v>342</v>
      </c>
      <c r="C344" s="14">
        <v>98</v>
      </c>
      <c r="D344" s="74" t="s">
        <v>2198</v>
      </c>
      <c r="E344" s="815" t="s">
        <v>2199</v>
      </c>
      <c r="F344" s="70" t="s">
        <v>2200</v>
      </c>
      <c r="G344" s="11" t="s">
        <v>17</v>
      </c>
      <c r="H344" s="7"/>
      <c r="I344" s="14" t="s">
        <v>191</v>
      </c>
      <c r="J344" s="90" t="str">
        <f t="shared" ref="J344:J350" si="100">MID(E344,7,2)&amp;"/"&amp;MID(E344,9,2)&amp;"/"&amp;MID(E344,11,2)</f>
        <v>03/04/79</v>
      </c>
      <c r="K344" s="91">
        <f t="shared" ca="1" si="93"/>
        <v>43</v>
      </c>
      <c r="L344" s="14" t="s">
        <v>19</v>
      </c>
      <c r="M344" s="14" t="s">
        <v>42</v>
      </c>
      <c r="N344" s="95" t="s">
        <v>2201</v>
      </c>
      <c r="O344" s="93"/>
    </row>
    <row r="345" spans="1:15">
      <c r="A345" s="7">
        <f>ROWS($A$3:A345)</f>
        <v>343</v>
      </c>
      <c r="B345" s="7">
        <f>ROWS($A$3:B345)</f>
        <v>343</v>
      </c>
      <c r="C345" s="14"/>
      <c r="D345" s="74"/>
      <c r="E345" s="816" t="s">
        <v>2202</v>
      </c>
      <c r="F345" s="42" t="s">
        <v>2203</v>
      </c>
      <c r="G345" s="11"/>
      <c r="H345" s="11" t="s">
        <v>7</v>
      </c>
      <c r="I345" s="14" t="s">
        <v>50</v>
      </c>
      <c r="J345" s="90" t="str">
        <f t="shared" si="99"/>
        <v>15/03/80</v>
      </c>
      <c r="K345" s="91">
        <f t="shared" ca="1" si="93"/>
        <v>42</v>
      </c>
      <c r="L345" s="72" t="s">
        <v>82</v>
      </c>
      <c r="M345" s="14" t="s">
        <v>42</v>
      </c>
      <c r="N345" s="95"/>
      <c r="O345" s="93"/>
    </row>
    <row r="346" spans="1:15">
      <c r="A346" s="7">
        <f>ROWS($A$3:A346)</f>
        <v>344</v>
      </c>
      <c r="B346" s="7">
        <f>ROWS($A$3:B346)</f>
        <v>344</v>
      </c>
      <c r="C346" s="14"/>
      <c r="D346" s="74"/>
      <c r="E346" s="815" t="s">
        <v>2204</v>
      </c>
      <c r="F346" s="116" t="s">
        <v>2205</v>
      </c>
      <c r="G346" s="11"/>
      <c r="H346" s="14" t="s">
        <v>7</v>
      </c>
      <c r="I346" s="14" t="s">
        <v>23</v>
      </c>
      <c r="J346" s="90" t="str">
        <f t="shared" si="99"/>
        <v>26/11/08</v>
      </c>
      <c r="K346" s="91">
        <f t="shared" ca="1" si="93"/>
        <v>14</v>
      </c>
      <c r="L346" s="14" t="s">
        <v>113</v>
      </c>
      <c r="M346" s="72" t="s">
        <v>751</v>
      </c>
      <c r="N346" s="95"/>
      <c r="O346" s="93"/>
    </row>
    <row r="347" spans="1:15">
      <c r="A347" s="7">
        <f>ROWS($A$3:A347)</f>
        <v>345</v>
      </c>
      <c r="B347" s="7">
        <f>ROWS($A$3:B347)</f>
        <v>345</v>
      </c>
      <c r="C347" s="14"/>
      <c r="D347" s="74"/>
      <c r="E347" s="815" t="s">
        <v>2206</v>
      </c>
      <c r="F347" s="16" t="s">
        <v>2207</v>
      </c>
      <c r="G347" s="11"/>
      <c r="H347" s="14" t="s">
        <v>7</v>
      </c>
      <c r="I347" s="14" t="s">
        <v>23</v>
      </c>
      <c r="J347" s="90" t="str">
        <f t="shared" si="99"/>
        <v>6/12/13</v>
      </c>
      <c r="K347" s="91">
        <f t="shared" ca="1" si="93"/>
        <v>8</v>
      </c>
      <c r="L347" s="14" t="s">
        <v>38</v>
      </c>
      <c r="M347" s="72" t="s">
        <v>751</v>
      </c>
      <c r="N347" s="95"/>
      <c r="O347" s="93"/>
    </row>
    <row r="348" spans="1:15">
      <c r="A348" s="7">
        <f>ROWS($A$3:A348)</f>
        <v>346</v>
      </c>
      <c r="B348" s="7">
        <f>ROWS($A$3:B348)</f>
        <v>346</v>
      </c>
      <c r="C348" s="14"/>
      <c r="D348" s="74"/>
      <c r="E348" s="815" t="s">
        <v>2208</v>
      </c>
      <c r="F348" s="42" t="s">
        <v>2209</v>
      </c>
      <c r="G348" s="11" t="s">
        <v>17</v>
      </c>
      <c r="H348" s="7"/>
      <c r="I348" s="14" t="s">
        <v>50</v>
      </c>
      <c r="J348" s="90" t="str">
        <f t="shared" si="100"/>
        <v>02/02/16</v>
      </c>
      <c r="K348" s="91">
        <f t="shared" ca="1" si="93"/>
        <v>6</v>
      </c>
      <c r="L348" s="94" t="s">
        <v>51</v>
      </c>
      <c r="M348" s="14" t="s">
        <v>798</v>
      </c>
      <c r="N348" s="95"/>
      <c r="O348" s="93"/>
    </row>
    <row r="349" spans="1:15">
      <c r="A349" s="7">
        <f>ROWS($A$3:A349)</f>
        <v>347</v>
      </c>
      <c r="B349" s="7">
        <f>ROWS($A$3:B349)</f>
        <v>347</v>
      </c>
      <c r="C349" s="14"/>
      <c r="D349" s="74"/>
      <c r="E349" s="815" t="s">
        <v>2210</v>
      </c>
      <c r="F349" s="42" t="s">
        <v>2211</v>
      </c>
      <c r="G349" s="11" t="s">
        <v>17</v>
      </c>
      <c r="H349" s="7"/>
      <c r="I349" s="14" t="s">
        <v>50</v>
      </c>
      <c r="J349" s="90" t="str">
        <f t="shared" si="100"/>
        <v>13/08/04</v>
      </c>
      <c r="K349" s="91">
        <f t="shared" ca="1" si="93"/>
        <v>18</v>
      </c>
      <c r="L349" s="14" t="s">
        <v>24</v>
      </c>
      <c r="M349" s="72" t="s">
        <v>751</v>
      </c>
      <c r="N349" s="95"/>
      <c r="O349" s="93"/>
    </row>
    <row r="350" spans="1:15">
      <c r="A350" s="7">
        <f>ROWS($A$3:A350)</f>
        <v>348</v>
      </c>
      <c r="B350" s="7">
        <f>ROWS($A$3:B350)</f>
        <v>348</v>
      </c>
      <c r="C350" s="14">
        <v>99</v>
      </c>
      <c r="D350" s="74" t="s">
        <v>2212</v>
      </c>
      <c r="E350" s="815" t="s">
        <v>2213</v>
      </c>
      <c r="F350" s="70" t="s">
        <v>2214</v>
      </c>
      <c r="G350" s="14" t="s">
        <v>17</v>
      </c>
      <c r="H350" s="71"/>
      <c r="I350" s="14" t="s">
        <v>23</v>
      </c>
      <c r="J350" s="90" t="str">
        <f t="shared" si="100"/>
        <v>28/08/71</v>
      </c>
      <c r="K350" s="91">
        <f t="shared" ca="1" si="93"/>
        <v>51</v>
      </c>
      <c r="L350" s="14" t="s">
        <v>19</v>
      </c>
      <c r="M350" s="14" t="s">
        <v>772</v>
      </c>
      <c r="N350" s="95" t="s">
        <v>2215</v>
      </c>
      <c r="O350" s="93"/>
    </row>
    <row r="351" spans="1:15">
      <c r="A351" s="7">
        <f>ROWS($A$3:A351)</f>
        <v>349</v>
      </c>
      <c r="B351" s="7">
        <f>ROWS($A$3:B351)</f>
        <v>349</v>
      </c>
      <c r="C351" s="14"/>
      <c r="D351" s="74"/>
      <c r="E351" s="815" t="s">
        <v>2216</v>
      </c>
      <c r="F351" s="42" t="s">
        <v>2217</v>
      </c>
      <c r="G351" s="11"/>
      <c r="H351" s="11" t="s">
        <v>7</v>
      </c>
      <c r="I351" s="14" t="s">
        <v>23</v>
      </c>
      <c r="J351" s="90" t="str">
        <f t="shared" ref="J351:J353" si="101">MID(E351,7,2)-40&amp;"/"&amp;MID(E351,9,2)&amp;"/"&amp;MID(E351,11,2)</f>
        <v>5/03/69</v>
      </c>
      <c r="K351" s="91">
        <f t="shared" ca="1" si="93"/>
        <v>53</v>
      </c>
      <c r="L351" s="14" t="s">
        <v>24</v>
      </c>
      <c r="M351" s="14" t="s">
        <v>772</v>
      </c>
      <c r="N351" s="95"/>
      <c r="O351" s="93"/>
    </row>
    <row r="352" spans="1:15">
      <c r="A352" s="7">
        <f>ROWS($A$3:A352)</f>
        <v>350</v>
      </c>
      <c r="B352" s="7">
        <f>ROWS($A$3:B352)</f>
        <v>350</v>
      </c>
      <c r="C352" s="14"/>
      <c r="D352" s="74"/>
      <c r="E352" s="815" t="s">
        <v>2218</v>
      </c>
      <c r="F352" s="16" t="s">
        <v>2219</v>
      </c>
      <c r="G352" s="11"/>
      <c r="H352" s="11" t="s">
        <v>7</v>
      </c>
      <c r="I352" s="14" t="s">
        <v>23</v>
      </c>
      <c r="J352" s="90" t="str">
        <f t="shared" si="101"/>
        <v>31/01/94</v>
      </c>
      <c r="K352" s="91">
        <f t="shared" ca="1" si="93"/>
        <v>28</v>
      </c>
      <c r="L352" s="14" t="s">
        <v>19</v>
      </c>
      <c r="M352" s="14" t="s">
        <v>42</v>
      </c>
      <c r="N352" s="95"/>
      <c r="O352" s="93"/>
    </row>
    <row r="353" spans="1:15">
      <c r="A353" s="7">
        <f>ROWS($A$3:A353)</f>
        <v>351</v>
      </c>
      <c r="B353" s="7">
        <f>ROWS($A$3:B353)</f>
        <v>351</v>
      </c>
      <c r="C353" s="14"/>
      <c r="D353" s="74"/>
      <c r="E353" s="815" t="s">
        <v>2220</v>
      </c>
      <c r="F353" s="16" t="s">
        <v>2221</v>
      </c>
      <c r="G353" s="11"/>
      <c r="H353" s="11" t="s">
        <v>7</v>
      </c>
      <c r="I353" s="14" t="s">
        <v>23</v>
      </c>
      <c r="J353" s="90" t="str">
        <f t="shared" si="101"/>
        <v>16/05/85</v>
      </c>
      <c r="K353" s="91">
        <f t="shared" ca="1" si="93"/>
        <v>37</v>
      </c>
      <c r="L353" s="14" t="s">
        <v>19</v>
      </c>
      <c r="M353" s="14" t="s">
        <v>74</v>
      </c>
      <c r="N353" s="95"/>
      <c r="O353" s="93"/>
    </row>
    <row r="354" spans="1:15">
      <c r="A354" s="7">
        <f>ROWS($A$3:A354)</f>
        <v>352</v>
      </c>
      <c r="B354" s="7">
        <f>ROWS($A$3:B354)</f>
        <v>352</v>
      </c>
      <c r="C354" s="14"/>
      <c r="D354" s="74"/>
      <c r="E354" s="815" t="s">
        <v>2222</v>
      </c>
      <c r="F354" s="16" t="s">
        <v>2223</v>
      </c>
      <c r="G354" s="14" t="s">
        <v>17</v>
      </c>
      <c r="H354" s="17"/>
      <c r="I354" s="14" t="s">
        <v>23</v>
      </c>
      <c r="J354" s="90" t="str">
        <f t="shared" ref="J354:J359" si="102">MID(E354,7,2)&amp;"/"&amp;MID(E354,9,2)&amp;"/"&amp;MID(E354,11,2)</f>
        <v>15/06/97</v>
      </c>
      <c r="K354" s="91">
        <f t="shared" ca="1" si="93"/>
        <v>25</v>
      </c>
      <c r="L354" s="14" t="s">
        <v>19</v>
      </c>
      <c r="M354" s="14" t="s">
        <v>74</v>
      </c>
      <c r="N354" s="95"/>
      <c r="O354" s="93"/>
    </row>
    <row r="355" spans="1:15">
      <c r="A355" s="7">
        <f>ROWS($A$3:A355)</f>
        <v>353</v>
      </c>
      <c r="B355" s="7">
        <f>ROWS($A$3:B355)</f>
        <v>353</v>
      </c>
      <c r="C355" s="14"/>
      <c r="D355" s="74"/>
      <c r="E355" s="815" t="s">
        <v>2224</v>
      </c>
      <c r="F355" s="16" t="s">
        <v>2225</v>
      </c>
      <c r="G355" s="14" t="s">
        <v>17</v>
      </c>
      <c r="H355" s="17"/>
      <c r="I355" s="14" t="s">
        <v>23</v>
      </c>
      <c r="J355" s="90" t="str">
        <f t="shared" si="102"/>
        <v>18/02/00</v>
      </c>
      <c r="K355" s="91">
        <f t="shared" ca="1" si="93"/>
        <v>22</v>
      </c>
      <c r="L355" s="14" t="s">
        <v>19</v>
      </c>
      <c r="M355" s="14" t="s">
        <v>2226</v>
      </c>
      <c r="N355" s="95"/>
      <c r="O355" s="93"/>
    </row>
    <row r="356" spans="1:15">
      <c r="A356" s="7">
        <f>ROWS($A$3:A356)</f>
        <v>354</v>
      </c>
      <c r="B356" s="7">
        <f>ROWS($A$3:B356)</f>
        <v>354</v>
      </c>
      <c r="C356" s="14"/>
      <c r="D356" s="74"/>
      <c r="E356" s="815" t="s">
        <v>2227</v>
      </c>
      <c r="F356" s="42" t="s">
        <v>2228</v>
      </c>
      <c r="G356" s="14" t="s">
        <v>17</v>
      </c>
      <c r="H356" s="17"/>
      <c r="I356" s="14" t="s">
        <v>23</v>
      </c>
      <c r="J356" s="90" t="str">
        <f t="shared" si="102"/>
        <v>30/12/02</v>
      </c>
      <c r="K356" s="91">
        <f t="shared" ca="1" si="93"/>
        <v>19</v>
      </c>
      <c r="L356" s="14" t="s">
        <v>19</v>
      </c>
      <c r="M356" s="72" t="s">
        <v>751</v>
      </c>
      <c r="N356" s="95"/>
      <c r="O356" s="93"/>
    </row>
    <row r="357" spans="1:15">
      <c r="A357" s="7">
        <f>ROWS($A$3:A357)</f>
        <v>355</v>
      </c>
      <c r="B357" s="7">
        <f>ROWS($A$3:B357)</f>
        <v>355</v>
      </c>
      <c r="C357" s="11"/>
      <c r="D357" s="123"/>
      <c r="E357" s="44" t="s">
        <v>2229</v>
      </c>
      <c r="F357" s="124" t="s">
        <v>2230</v>
      </c>
      <c r="G357" s="14" t="s">
        <v>17</v>
      </c>
      <c r="H357" s="17"/>
      <c r="I357" s="14" t="s">
        <v>23</v>
      </c>
      <c r="J357" s="127" t="str">
        <f t="shared" si="102"/>
        <v>28/07/05</v>
      </c>
      <c r="K357" s="91">
        <f t="shared" ca="1" si="93"/>
        <v>17</v>
      </c>
      <c r="L357" s="14" t="s">
        <v>24</v>
      </c>
      <c r="M357" s="72" t="s">
        <v>751</v>
      </c>
      <c r="N357" s="95"/>
      <c r="O357" s="93"/>
    </row>
    <row r="358" spans="1:15">
      <c r="A358" s="7">
        <f>ROWS($A$3:A358)</f>
        <v>356</v>
      </c>
      <c r="B358" s="7">
        <f>ROWS($A$3:B358)</f>
        <v>356</v>
      </c>
      <c r="C358" s="11">
        <v>100</v>
      </c>
      <c r="D358" s="123" t="s">
        <v>2231</v>
      </c>
      <c r="E358" s="44" t="s">
        <v>2232</v>
      </c>
      <c r="F358" s="122" t="s">
        <v>2233</v>
      </c>
      <c r="G358" s="14" t="s">
        <v>17</v>
      </c>
      <c r="H358" s="17"/>
      <c r="I358" s="11" t="s">
        <v>81</v>
      </c>
      <c r="J358" s="127" t="str">
        <f t="shared" si="102"/>
        <v>10/05/76</v>
      </c>
      <c r="K358" s="91">
        <f t="shared" ca="1" si="93"/>
        <v>46</v>
      </c>
      <c r="L358" s="11" t="s">
        <v>19</v>
      </c>
      <c r="M358" s="11" t="s">
        <v>42</v>
      </c>
      <c r="N358" s="95" t="s">
        <v>1184</v>
      </c>
      <c r="O358" s="93"/>
    </row>
    <row r="359" spans="1:15">
      <c r="A359" s="7">
        <f>ROWS($A$3:A359)</f>
        <v>357</v>
      </c>
      <c r="B359" s="7">
        <f>ROWS($A$3:B359)</f>
        <v>357</v>
      </c>
      <c r="C359" s="11">
        <v>101</v>
      </c>
      <c r="D359" s="123" t="s">
        <v>2234</v>
      </c>
      <c r="E359" s="44" t="s">
        <v>2235</v>
      </c>
      <c r="F359" s="70" t="s">
        <v>2236</v>
      </c>
      <c r="G359" s="14" t="s">
        <v>17</v>
      </c>
      <c r="H359" s="71"/>
      <c r="I359" s="11" t="s">
        <v>50</v>
      </c>
      <c r="J359" s="127" t="str">
        <f t="shared" si="102"/>
        <v>01/02/75</v>
      </c>
      <c r="K359" s="91">
        <f t="shared" ca="1" si="93"/>
        <v>47</v>
      </c>
      <c r="L359" s="11" t="s">
        <v>24</v>
      </c>
      <c r="M359" s="14" t="s">
        <v>772</v>
      </c>
      <c r="N359" s="95" t="s">
        <v>2237</v>
      </c>
      <c r="O359" s="93"/>
    </row>
    <row r="360" spans="1:15">
      <c r="A360" s="7">
        <f>ROWS($A$3:A360)</f>
        <v>358</v>
      </c>
      <c r="B360" s="7">
        <f>ROWS($A$3:B360)</f>
        <v>358</v>
      </c>
      <c r="C360" s="11"/>
      <c r="D360" s="123"/>
      <c r="E360" s="44" t="s">
        <v>2238</v>
      </c>
      <c r="F360" s="17" t="s">
        <v>2239</v>
      </c>
      <c r="G360" s="11"/>
      <c r="H360" s="14" t="s">
        <v>7</v>
      </c>
      <c r="I360" s="11" t="s">
        <v>2240</v>
      </c>
      <c r="J360" s="127" t="str">
        <f t="shared" ref="J360:J367" si="103">MID(E360,7,2)-40&amp;"/"&amp;MID(E360,9,2)&amp;"/"&amp;MID(E360,11,2)</f>
        <v>6/09/81</v>
      </c>
      <c r="K360" s="91">
        <f t="shared" ca="1" si="93"/>
        <v>41</v>
      </c>
      <c r="L360" s="11" t="s">
        <v>19</v>
      </c>
      <c r="M360" s="11" t="s">
        <v>42</v>
      </c>
      <c r="N360" s="95"/>
      <c r="O360" s="93"/>
    </row>
    <row r="361" spans="1:15">
      <c r="A361" s="7">
        <f>ROWS($A$3:A361)</f>
        <v>359</v>
      </c>
      <c r="B361" s="7">
        <f>ROWS($A$3:B361)</f>
        <v>359</v>
      </c>
      <c r="C361" s="11"/>
      <c r="D361" s="123"/>
      <c r="E361" s="44" t="s">
        <v>2241</v>
      </c>
      <c r="F361" s="17" t="s">
        <v>2242</v>
      </c>
      <c r="G361" s="11"/>
      <c r="H361" s="14" t="s">
        <v>7</v>
      </c>
      <c r="I361" s="11" t="s">
        <v>738</v>
      </c>
      <c r="J361" s="127" t="str">
        <f t="shared" si="103"/>
        <v>24/01/03</v>
      </c>
      <c r="K361" s="91">
        <f t="shared" ca="1" si="93"/>
        <v>19</v>
      </c>
      <c r="L361" s="11" t="s">
        <v>19</v>
      </c>
      <c r="M361" s="72" t="s">
        <v>751</v>
      </c>
      <c r="N361" s="95"/>
      <c r="O361" s="93"/>
    </row>
    <row r="362" spans="1:15">
      <c r="A362" s="7">
        <f>ROWS($A$3:A362)</f>
        <v>360</v>
      </c>
      <c r="B362" s="7">
        <f>ROWS($A$3:B362)</f>
        <v>360</v>
      </c>
      <c r="C362" s="11"/>
      <c r="D362" s="123"/>
      <c r="E362" s="44" t="s">
        <v>2243</v>
      </c>
      <c r="F362" s="17" t="s">
        <v>2244</v>
      </c>
      <c r="G362" s="14" t="s">
        <v>17</v>
      </c>
      <c r="H362" s="71"/>
      <c r="I362" s="11" t="s">
        <v>738</v>
      </c>
      <c r="J362" s="127" t="str">
        <f>MID(E362,7,2)&amp;"/"&amp;MID(E362,9,2)&amp;"/"&amp;MID(E362,11,2)</f>
        <v>28/11/05</v>
      </c>
      <c r="K362" s="91">
        <f t="shared" ca="1" si="93"/>
        <v>17</v>
      </c>
      <c r="L362" s="11" t="s">
        <v>113</v>
      </c>
      <c r="M362" s="72" t="s">
        <v>751</v>
      </c>
      <c r="N362" s="95"/>
      <c r="O362" s="93"/>
    </row>
    <row r="363" spans="1:15">
      <c r="A363" s="7">
        <f>ROWS($A$3:A363)</f>
        <v>361</v>
      </c>
      <c r="B363" s="7">
        <f>ROWS($A$3:B363)</f>
        <v>361</v>
      </c>
      <c r="C363" s="11">
        <v>102</v>
      </c>
      <c r="D363" s="123" t="s">
        <v>2245</v>
      </c>
      <c r="E363" s="44" t="s">
        <v>2246</v>
      </c>
      <c r="F363" s="70" t="s">
        <v>2247</v>
      </c>
      <c r="G363" s="14" t="s">
        <v>17</v>
      </c>
      <c r="H363" s="71"/>
      <c r="I363" s="11" t="s">
        <v>23</v>
      </c>
      <c r="J363" s="127" t="str">
        <f>MID(E363,7,2)&amp;"/"&amp;MID(E363,9,2)&amp;"/"&amp;MID(E363,11,2)</f>
        <v>17/04/77</v>
      </c>
      <c r="K363" s="91">
        <f t="shared" ca="1" si="93"/>
        <v>45</v>
      </c>
      <c r="L363" s="11" t="s">
        <v>113</v>
      </c>
      <c r="M363" s="14" t="s">
        <v>772</v>
      </c>
      <c r="N363" s="95" t="s">
        <v>2248</v>
      </c>
      <c r="O363" s="93"/>
    </row>
    <row r="364" spans="1:15">
      <c r="A364" s="7">
        <f>ROWS($A$3:A364)</f>
        <v>362</v>
      </c>
      <c r="B364" s="7">
        <f>ROWS($A$3:B364)</f>
        <v>362</v>
      </c>
      <c r="C364" s="11"/>
      <c r="D364" s="123"/>
      <c r="E364" s="44" t="s">
        <v>2249</v>
      </c>
      <c r="F364" s="42" t="s">
        <v>2250</v>
      </c>
      <c r="G364" s="11"/>
      <c r="H364" s="11" t="s">
        <v>7</v>
      </c>
      <c r="I364" s="11" t="s">
        <v>2251</v>
      </c>
      <c r="J364" s="127" t="str">
        <f t="shared" si="103"/>
        <v>8/11/75</v>
      </c>
      <c r="K364" s="91">
        <f t="shared" ca="1" si="93"/>
        <v>47</v>
      </c>
      <c r="L364" s="11" t="s">
        <v>24</v>
      </c>
      <c r="M364" s="14" t="s">
        <v>772</v>
      </c>
      <c r="N364" s="42"/>
      <c r="O364" s="93"/>
    </row>
    <row r="365" spans="1:15">
      <c r="A365" s="7">
        <f>ROWS($A$3:A365)</f>
        <v>363</v>
      </c>
      <c r="B365" s="7">
        <f>ROWS($A$3:B365)</f>
        <v>363</v>
      </c>
      <c r="C365" s="11"/>
      <c r="D365" s="123"/>
      <c r="E365" s="44" t="s">
        <v>2252</v>
      </c>
      <c r="F365" s="42" t="s">
        <v>2253</v>
      </c>
      <c r="G365" s="11"/>
      <c r="H365" s="11" t="s">
        <v>7</v>
      </c>
      <c r="I365" s="11" t="s">
        <v>23</v>
      </c>
      <c r="J365" s="127" t="str">
        <f t="shared" si="103"/>
        <v>26/07/04</v>
      </c>
      <c r="K365" s="91">
        <f t="shared" ca="1" si="93"/>
        <v>18</v>
      </c>
      <c r="L365" s="11" t="s">
        <v>24</v>
      </c>
      <c r="M365" s="72" t="s">
        <v>751</v>
      </c>
      <c r="N365" s="42"/>
      <c r="O365" s="93"/>
    </row>
    <row r="366" spans="1:15">
      <c r="A366" s="7">
        <f>ROWS($A$3:A366)</f>
        <v>364</v>
      </c>
      <c r="B366" s="7">
        <f>ROWS($A$3:B366)</f>
        <v>364</v>
      </c>
      <c r="C366" s="11"/>
      <c r="D366" s="123"/>
      <c r="E366" s="44" t="s">
        <v>2254</v>
      </c>
      <c r="F366" s="42" t="s">
        <v>2255</v>
      </c>
      <c r="G366" s="11"/>
      <c r="H366" s="11" t="s">
        <v>7</v>
      </c>
      <c r="I366" s="11" t="s">
        <v>23</v>
      </c>
      <c r="J366" s="127" t="str">
        <f t="shared" si="103"/>
        <v>6/04/06</v>
      </c>
      <c r="K366" s="91">
        <f t="shared" ca="1" si="93"/>
        <v>16</v>
      </c>
      <c r="L366" s="128" t="s">
        <v>24</v>
      </c>
      <c r="M366" s="72" t="s">
        <v>751</v>
      </c>
      <c r="N366" s="42"/>
      <c r="O366" s="93"/>
    </row>
    <row r="367" spans="1:15">
      <c r="A367" s="7">
        <f>ROWS($A$3:A367)</f>
        <v>365</v>
      </c>
      <c r="B367" s="7">
        <f>ROWS($A$3:B367)</f>
        <v>365</v>
      </c>
      <c r="C367" s="11"/>
      <c r="D367" s="123"/>
      <c r="E367" s="44" t="s">
        <v>2256</v>
      </c>
      <c r="F367" s="42" t="s">
        <v>2257</v>
      </c>
      <c r="G367" s="11"/>
      <c r="H367" s="11" t="s">
        <v>7</v>
      </c>
      <c r="I367" s="11" t="s">
        <v>23</v>
      </c>
      <c r="J367" s="127" t="str">
        <f t="shared" si="103"/>
        <v>6/08/10</v>
      </c>
      <c r="K367" s="91">
        <f t="shared" ca="1" si="93"/>
        <v>12</v>
      </c>
      <c r="L367" s="14" t="s">
        <v>38</v>
      </c>
      <c r="M367" s="72" t="s">
        <v>751</v>
      </c>
      <c r="N367" s="42"/>
      <c r="O367" s="93"/>
    </row>
    <row r="368" spans="1:15">
      <c r="A368" s="7">
        <f>ROWS($A$3:A368)</f>
        <v>366</v>
      </c>
      <c r="B368" s="7">
        <f>ROWS($A$3:B368)</f>
        <v>366</v>
      </c>
      <c r="C368" s="11"/>
      <c r="D368" s="123"/>
      <c r="E368" s="44" t="s">
        <v>2258</v>
      </c>
      <c r="F368" s="42" t="s">
        <v>2259</v>
      </c>
      <c r="G368" s="11" t="s">
        <v>17</v>
      </c>
      <c r="H368" s="7"/>
      <c r="I368" s="11" t="s">
        <v>23</v>
      </c>
      <c r="J368" s="127" t="str">
        <f t="shared" ref="J368:J370" si="104">MID(E368,7,2)&amp;"/"&amp;MID(E368,9,2)&amp;"/"&amp;MID(E368,11,2)</f>
        <v>07/07/13</v>
      </c>
      <c r="K368" s="91">
        <f t="shared" ca="1" si="93"/>
        <v>9</v>
      </c>
      <c r="L368" s="14" t="s">
        <v>38</v>
      </c>
      <c r="M368" s="72" t="s">
        <v>751</v>
      </c>
      <c r="N368" s="42"/>
      <c r="O368" s="93"/>
    </row>
    <row r="369" spans="1:15">
      <c r="A369" s="7">
        <f>ROWS($A$3:A369)</f>
        <v>367</v>
      </c>
      <c r="B369" s="7">
        <f>ROWS($A$3:B369)</f>
        <v>367</v>
      </c>
      <c r="C369" s="11">
        <v>103</v>
      </c>
      <c r="D369" s="123" t="s">
        <v>2260</v>
      </c>
      <c r="E369" s="44" t="s">
        <v>2261</v>
      </c>
      <c r="F369" s="122" t="s">
        <v>2262</v>
      </c>
      <c r="G369" s="11" t="s">
        <v>17</v>
      </c>
      <c r="H369" s="7"/>
      <c r="I369" s="11" t="s">
        <v>1359</v>
      </c>
      <c r="J369" s="127" t="str">
        <f t="shared" si="104"/>
        <v>19/07/69</v>
      </c>
      <c r="K369" s="91">
        <f t="shared" ca="1" si="93"/>
        <v>53</v>
      </c>
      <c r="L369" s="11" t="s">
        <v>113</v>
      </c>
      <c r="M369" s="14" t="s">
        <v>772</v>
      </c>
      <c r="N369" s="42"/>
      <c r="O369" s="93"/>
    </row>
    <row r="370" spans="1:15">
      <c r="A370" s="7">
        <f>ROWS($A$3:A370)</f>
        <v>368</v>
      </c>
      <c r="B370" s="7">
        <f>ROWS($A$3:B370)</f>
        <v>368</v>
      </c>
      <c r="C370" s="11">
        <v>104</v>
      </c>
      <c r="D370" s="123" t="s">
        <v>2263</v>
      </c>
      <c r="E370" s="44" t="s">
        <v>2264</v>
      </c>
      <c r="F370" s="122" t="s">
        <v>2265</v>
      </c>
      <c r="G370" s="11" t="s">
        <v>17</v>
      </c>
      <c r="H370" s="7"/>
      <c r="I370" s="11" t="s">
        <v>354</v>
      </c>
      <c r="J370" s="127" t="str">
        <f t="shared" si="104"/>
        <v>12/01/86</v>
      </c>
      <c r="K370" s="91">
        <f t="shared" ca="1" si="93"/>
        <v>36</v>
      </c>
      <c r="L370" s="11" t="s">
        <v>19</v>
      </c>
      <c r="M370" s="11" t="s">
        <v>42</v>
      </c>
      <c r="N370" s="42"/>
      <c r="O370" s="93"/>
    </row>
    <row r="371" spans="1:15">
      <c r="A371" s="7">
        <f>ROWS($A$3:A371)</f>
        <v>369</v>
      </c>
      <c r="B371" s="7">
        <f>ROWS($A$3:B371)</f>
        <v>369</v>
      </c>
      <c r="C371" s="11"/>
      <c r="D371" s="123"/>
      <c r="E371" s="44" t="s">
        <v>2266</v>
      </c>
      <c r="F371" s="42" t="s">
        <v>2267</v>
      </c>
      <c r="G371" s="11"/>
      <c r="H371" s="11" t="s">
        <v>7</v>
      </c>
      <c r="I371" s="11" t="s">
        <v>91</v>
      </c>
      <c r="J371" s="127" t="str">
        <f t="shared" ref="J371:J374" si="105">MID(E371,7,2)-40&amp;"/"&amp;MID(E371,9,2)&amp;"/"&amp;MID(E371,11,2)</f>
        <v>30/05/82</v>
      </c>
      <c r="K371" s="91">
        <f t="shared" ca="1" si="93"/>
        <v>40</v>
      </c>
      <c r="L371" s="11" t="s">
        <v>19</v>
      </c>
      <c r="M371" s="92" t="s">
        <v>719</v>
      </c>
      <c r="N371" s="42"/>
      <c r="O371" s="93"/>
    </row>
    <row r="372" spans="1:15">
      <c r="A372" s="7">
        <f>ROWS($A$3:A372)</f>
        <v>370</v>
      </c>
      <c r="B372" s="7">
        <f>ROWS($A$3:B372)</f>
        <v>370</v>
      </c>
      <c r="C372" s="11"/>
      <c r="D372" s="123"/>
      <c r="E372" s="44" t="s">
        <v>2268</v>
      </c>
      <c r="F372" s="42" t="s">
        <v>2269</v>
      </c>
      <c r="G372" s="11"/>
      <c r="H372" s="11" t="s">
        <v>7</v>
      </c>
      <c r="I372" s="11" t="s">
        <v>354</v>
      </c>
      <c r="J372" s="127" t="str">
        <f t="shared" si="105"/>
        <v>12/10/13</v>
      </c>
      <c r="K372" s="91">
        <f t="shared" ca="1" si="93"/>
        <v>9</v>
      </c>
      <c r="L372" s="14" t="s">
        <v>38</v>
      </c>
      <c r="M372" s="72" t="s">
        <v>751</v>
      </c>
      <c r="N372" s="42"/>
      <c r="O372" s="93"/>
    </row>
    <row r="373" spans="1:15">
      <c r="A373" s="7">
        <f>ROWS($A$3:A373)</f>
        <v>371</v>
      </c>
      <c r="B373" s="7">
        <f>ROWS($A$3:B373)</f>
        <v>371</v>
      </c>
      <c r="C373" s="11"/>
      <c r="D373" s="123"/>
      <c r="E373" s="44" t="s">
        <v>2270</v>
      </c>
      <c r="F373" s="42" t="s">
        <v>2271</v>
      </c>
      <c r="G373" s="11"/>
      <c r="H373" s="11" t="s">
        <v>7</v>
      </c>
      <c r="I373" s="11" t="s">
        <v>50</v>
      </c>
      <c r="J373" s="127" t="str">
        <f t="shared" si="105"/>
        <v>28/12/14</v>
      </c>
      <c r="K373" s="91">
        <f t="shared" ca="1" si="93"/>
        <v>7</v>
      </c>
      <c r="L373" s="14" t="s">
        <v>38</v>
      </c>
      <c r="M373" s="11" t="s">
        <v>798</v>
      </c>
      <c r="N373" s="42"/>
      <c r="O373" s="93"/>
    </row>
    <row r="374" spans="1:15">
      <c r="A374" s="7">
        <f>ROWS($A$3:A374)</f>
        <v>372</v>
      </c>
      <c r="B374" s="7">
        <f>ROWS($A$3:B374)</f>
        <v>372</v>
      </c>
      <c r="C374" s="11"/>
      <c r="D374" s="123"/>
      <c r="E374" s="44" t="s">
        <v>2272</v>
      </c>
      <c r="F374" s="42" t="s">
        <v>2273</v>
      </c>
      <c r="G374" s="11"/>
      <c r="H374" s="11" t="s">
        <v>7</v>
      </c>
      <c r="I374" s="98" t="s">
        <v>2274</v>
      </c>
      <c r="J374" s="127" t="str">
        <f t="shared" si="105"/>
        <v>13/06/13</v>
      </c>
      <c r="K374" s="91">
        <f t="shared" ca="1" si="93"/>
        <v>9</v>
      </c>
      <c r="L374" s="72" t="s">
        <v>38</v>
      </c>
      <c r="M374" s="72" t="s">
        <v>751</v>
      </c>
      <c r="N374" s="42"/>
      <c r="O374" s="93"/>
    </row>
    <row r="375" spans="1:15">
      <c r="A375" s="7">
        <f>ROWS($A$3:A375)</f>
        <v>373</v>
      </c>
      <c r="B375" s="7">
        <f>ROWS($A$3:B375)</f>
        <v>373</v>
      </c>
      <c r="C375" s="92">
        <v>105</v>
      </c>
      <c r="D375" s="106" t="s">
        <v>2275</v>
      </c>
      <c r="E375" s="12" t="s">
        <v>2276</v>
      </c>
      <c r="F375" s="86" t="s">
        <v>2277</v>
      </c>
      <c r="G375" s="14" t="s">
        <v>17</v>
      </c>
      <c r="H375" s="17"/>
      <c r="I375" s="14" t="s">
        <v>50</v>
      </c>
      <c r="J375" s="90" t="str">
        <f t="shared" ref="J375:J380" si="106">MID(E375,7,2)&amp;"/"&amp;MID(E375,9,2)&amp;"/"&amp;MID(E375,11,2)</f>
        <v>08/08/91</v>
      </c>
      <c r="K375" s="91">
        <f t="shared" ca="1" si="93"/>
        <v>31</v>
      </c>
      <c r="L375" s="14" t="s">
        <v>24</v>
      </c>
      <c r="M375" s="14" t="s">
        <v>42</v>
      </c>
      <c r="N375" s="129"/>
      <c r="O375" s="93"/>
    </row>
    <row r="376" spans="1:15">
      <c r="A376" s="7">
        <f>ROWS($A$3:A376)</f>
        <v>374</v>
      </c>
      <c r="B376" s="7">
        <f>ROWS($A$3:B376)</f>
        <v>374</v>
      </c>
      <c r="C376" s="11"/>
      <c r="D376" s="123"/>
      <c r="E376" s="44" t="s">
        <v>2278</v>
      </c>
      <c r="F376" s="42" t="s">
        <v>2279</v>
      </c>
      <c r="G376" s="11"/>
      <c r="H376" s="11" t="s">
        <v>7</v>
      </c>
      <c r="I376" s="11" t="s">
        <v>50</v>
      </c>
      <c r="J376" s="127" t="str">
        <f t="shared" ref="J376:J379" si="107">MID(E376,7,2)-40&amp;"/"&amp;MID(E376,9,2)&amp;"/"&amp;MID(E376,11,2)</f>
        <v>29/12/92</v>
      </c>
      <c r="K376" s="91">
        <f t="shared" ca="1" si="93"/>
        <v>29</v>
      </c>
      <c r="L376" s="11" t="s">
        <v>19</v>
      </c>
      <c r="M376" s="11" t="s">
        <v>42</v>
      </c>
      <c r="N376" s="42"/>
      <c r="O376" s="93"/>
    </row>
    <row r="377" spans="1:15">
      <c r="A377" s="7">
        <f>ROWS($A$3:A377)</f>
        <v>375</v>
      </c>
      <c r="B377" s="7">
        <f>ROWS($A$3:B377)</f>
        <v>375</v>
      </c>
      <c r="C377" s="14">
        <v>106</v>
      </c>
      <c r="D377" s="123" t="s">
        <v>2280</v>
      </c>
      <c r="E377" s="44" t="s">
        <v>2281</v>
      </c>
      <c r="F377" s="122" t="s">
        <v>2282</v>
      </c>
      <c r="G377" s="11" t="s">
        <v>17</v>
      </c>
      <c r="H377" s="125"/>
      <c r="I377" s="11" t="s">
        <v>50</v>
      </c>
      <c r="J377" s="127" t="str">
        <f t="shared" si="106"/>
        <v>27/09/91</v>
      </c>
      <c r="K377" s="91">
        <f t="shared" ca="1" si="93"/>
        <v>31</v>
      </c>
      <c r="L377" s="11" t="s">
        <v>19</v>
      </c>
      <c r="M377" s="11" t="s">
        <v>74</v>
      </c>
      <c r="N377" s="11"/>
      <c r="O377" s="93"/>
    </row>
    <row r="378" spans="1:15">
      <c r="A378" s="7">
        <f>ROWS($A$3:A378)</f>
        <v>376</v>
      </c>
      <c r="B378" s="7">
        <f>ROWS($A$3:B378)</f>
        <v>376</v>
      </c>
      <c r="C378" s="14">
        <v>107</v>
      </c>
      <c r="D378" s="123" t="s">
        <v>2283</v>
      </c>
      <c r="E378" s="44" t="s">
        <v>2284</v>
      </c>
      <c r="F378" s="126" t="s">
        <v>2285</v>
      </c>
      <c r="G378" s="11"/>
      <c r="H378" s="11" t="s">
        <v>7</v>
      </c>
      <c r="I378" s="11" t="s">
        <v>81</v>
      </c>
      <c r="J378" s="127" t="str">
        <f t="shared" si="107"/>
        <v>10/01/62</v>
      </c>
      <c r="K378" s="91">
        <f t="shared" ca="1" si="93"/>
        <v>60</v>
      </c>
      <c r="L378" s="11" t="s">
        <v>2286</v>
      </c>
      <c r="M378" s="11" t="s">
        <v>2287</v>
      </c>
      <c r="N378" s="11"/>
      <c r="O378" s="93"/>
    </row>
    <row r="379" spans="1:15">
      <c r="A379" s="7">
        <f>ROWS($A$3:A379)</f>
        <v>377</v>
      </c>
      <c r="B379" s="7">
        <f>ROWS($A$3:B379)</f>
        <v>377</v>
      </c>
      <c r="C379" s="14">
        <v>108</v>
      </c>
      <c r="D379" s="123" t="s">
        <v>2288</v>
      </c>
      <c r="E379" s="44" t="s">
        <v>2289</v>
      </c>
      <c r="F379" s="122" t="s">
        <v>2290</v>
      </c>
      <c r="G379" s="11"/>
      <c r="H379" s="44" t="s">
        <v>7</v>
      </c>
      <c r="I379" s="11" t="s">
        <v>50</v>
      </c>
      <c r="J379" s="90" t="str">
        <f t="shared" si="107"/>
        <v>21/03/40</v>
      </c>
      <c r="K379" s="91">
        <f t="shared" ca="1" si="93"/>
        <v>82</v>
      </c>
      <c r="L379" s="11" t="s">
        <v>19</v>
      </c>
      <c r="M379" s="128" t="s">
        <v>1416</v>
      </c>
      <c r="N379" s="11"/>
      <c r="O379" s="93"/>
    </row>
    <row r="380" spans="1:15">
      <c r="A380" s="7">
        <f>ROWS($A$3:A380)</f>
        <v>378</v>
      </c>
      <c r="B380" s="7">
        <f>ROWS($A$3:B380)</f>
        <v>378</v>
      </c>
      <c r="C380" s="72">
        <v>109</v>
      </c>
      <c r="D380" s="123" t="s">
        <v>2292</v>
      </c>
      <c r="E380" s="44" t="s">
        <v>2293</v>
      </c>
      <c r="F380" s="122" t="s">
        <v>2294</v>
      </c>
      <c r="G380" s="11" t="s">
        <v>17</v>
      </c>
      <c r="H380" s="7"/>
      <c r="I380" s="11" t="s">
        <v>50</v>
      </c>
      <c r="J380" s="90" t="str">
        <f t="shared" si="106"/>
        <v>02/04/56</v>
      </c>
      <c r="K380" s="91">
        <f t="shared" ca="1" si="93"/>
        <v>66</v>
      </c>
      <c r="L380" s="11" t="s">
        <v>19</v>
      </c>
      <c r="M380" s="11" t="s">
        <v>42</v>
      </c>
      <c r="N380" s="11"/>
      <c r="O380" s="93"/>
    </row>
    <row r="381" spans="1:15">
      <c r="A381" s="7">
        <f>ROWS($A$3:A381)</f>
        <v>379</v>
      </c>
      <c r="B381" s="7">
        <f>ROWS($A$3:B381)</f>
        <v>379</v>
      </c>
      <c r="C381" s="14"/>
      <c r="D381" s="123"/>
      <c r="E381" s="44" t="s">
        <v>2295</v>
      </c>
      <c r="F381" s="42" t="s">
        <v>2296</v>
      </c>
      <c r="G381" s="11"/>
      <c r="H381" s="11" t="s">
        <v>7</v>
      </c>
      <c r="I381" s="11" t="s">
        <v>50</v>
      </c>
      <c r="J381" s="90" t="str">
        <f t="shared" ref="J381:J384" si="108">MID(E381,7,2)-40&amp;"/"&amp;MID(E381,9,2)&amp;"/"&amp;MID(E381,11,2)</f>
        <v>31/05/60</v>
      </c>
      <c r="K381" s="91">
        <f t="shared" ca="1" si="93"/>
        <v>62</v>
      </c>
      <c r="L381" s="11" t="s">
        <v>19</v>
      </c>
      <c r="M381" s="92" t="s">
        <v>719</v>
      </c>
      <c r="N381" s="7"/>
      <c r="O381" s="93"/>
    </row>
    <row r="382" spans="1:15">
      <c r="A382" s="7">
        <f>ROWS($A$3:A382)</f>
        <v>380</v>
      </c>
      <c r="B382" s="7">
        <f>ROWS($A$3:B382)</f>
        <v>380</v>
      </c>
      <c r="C382" s="72"/>
      <c r="D382" s="123"/>
      <c r="E382" s="44" t="s">
        <v>2297</v>
      </c>
      <c r="F382" s="42" t="s">
        <v>2298</v>
      </c>
      <c r="G382" s="11"/>
      <c r="H382" s="11" t="s">
        <v>7</v>
      </c>
      <c r="I382" s="11" t="s">
        <v>81</v>
      </c>
      <c r="J382" s="90" t="str">
        <f t="shared" si="108"/>
        <v>14/02/14</v>
      </c>
      <c r="K382" s="91">
        <f t="shared" ca="1" si="93"/>
        <v>8</v>
      </c>
      <c r="L382" s="94" t="s">
        <v>51</v>
      </c>
      <c r="M382" s="11" t="s">
        <v>798</v>
      </c>
      <c r="N382" s="7"/>
      <c r="O382" s="93"/>
    </row>
    <row r="383" spans="1:15">
      <c r="A383" s="7">
        <f>ROWS($A$3:A383)</f>
        <v>381</v>
      </c>
      <c r="B383" s="7">
        <f>ROWS($A$3:B383)</f>
        <v>381</v>
      </c>
      <c r="C383" s="14">
        <v>110</v>
      </c>
      <c r="D383" s="123" t="s">
        <v>2299</v>
      </c>
      <c r="E383" s="44" t="s">
        <v>2300</v>
      </c>
      <c r="F383" s="122" t="s">
        <v>2301</v>
      </c>
      <c r="G383" s="11" t="s">
        <v>17</v>
      </c>
      <c r="H383" s="7"/>
      <c r="I383" s="11" t="s">
        <v>2302</v>
      </c>
      <c r="J383" s="90" t="str">
        <f>MID(E383,7,2)&amp;"/"&amp;MID(E383,9,2)&amp;"/"&amp;MID(E383,11,2)</f>
        <v>23/07/86</v>
      </c>
      <c r="K383" s="91">
        <f t="shared" ca="1" si="93"/>
        <v>36</v>
      </c>
      <c r="L383" s="11" t="s">
        <v>19</v>
      </c>
      <c r="M383" s="11" t="s">
        <v>42</v>
      </c>
      <c r="N383" s="11"/>
      <c r="O383" s="93"/>
    </row>
    <row r="384" spans="1:15">
      <c r="A384" s="7">
        <f>ROWS($A$3:A384)</f>
        <v>382</v>
      </c>
      <c r="B384" s="7">
        <f>ROWS($A$3:B384)</f>
        <v>382</v>
      </c>
      <c r="C384" s="72"/>
      <c r="D384" s="123"/>
      <c r="E384" s="815" t="s">
        <v>1857</v>
      </c>
      <c r="F384" s="16" t="s">
        <v>1858</v>
      </c>
      <c r="G384" s="11"/>
      <c r="H384" s="14" t="s">
        <v>7</v>
      </c>
      <c r="I384" s="14" t="s">
        <v>23</v>
      </c>
      <c r="J384" s="90" t="str">
        <f t="shared" si="108"/>
        <v>4/01/91</v>
      </c>
      <c r="K384" s="91">
        <f t="shared" ca="1" si="93"/>
        <v>31</v>
      </c>
      <c r="L384" s="14" t="s">
        <v>19</v>
      </c>
      <c r="M384" s="14" t="s">
        <v>42</v>
      </c>
      <c r="N384" s="7"/>
      <c r="O384" s="93"/>
    </row>
    <row r="385" spans="1:15">
      <c r="A385" s="7">
        <f>ROWS($A$3:A385)</f>
        <v>383</v>
      </c>
      <c r="B385" s="7">
        <f>ROWS($A$3:B385)</f>
        <v>383</v>
      </c>
      <c r="C385" s="14">
        <v>111</v>
      </c>
      <c r="D385" s="123" t="s">
        <v>2303</v>
      </c>
      <c r="E385" s="44" t="s">
        <v>2304</v>
      </c>
      <c r="F385" s="122" t="s">
        <v>2305</v>
      </c>
      <c r="G385" s="14" t="s">
        <v>17</v>
      </c>
      <c r="H385" s="17"/>
      <c r="I385" s="11" t="s">
        <v>23</v>
      </c>
      <c r="J385" s="90" t="str">
        <f t="shared" ref="J385:J390" si="109">MID(E385,7,2)&amp;"/"&amp;MID(E385,9,2)&amp;"/"&amp;MID(E385,11,2)</f>
        <v>29/01/79</v>
      </c>
      <c r="K385" s="91">
        <f t="shared" ca="1" si="93"/>
        <v>43</v>
      </c>
      <c r="L385" s="14" t="s">
        <v>19</v>
      </c>
      <c r="M385" s="14" t="s">
        <v>42</v>
      </c>
      <c r="N385" s="14"/>
      <c r="O385" s="93"/>
    </row>
    <row r="386" spans="1:15">
      <c r="A386" s="7">
        <f>ROWS($A$3:A386)</f>
        <v>384</v>
      </c>
      <c r="B386" s="7">
        <f>ROWS($A$3:B386)</f>
        <v>384</v>
      </c>
      <c r="C386" s="72">
        <v>112</v>
      </c>
      <c r="D386" s="123" t="s">
        <v>2306</v>
      </c>
      <c r="E386" s="44" t="s">
        <v>2307</v>
      </c>
      <c r="F386" s="122" t="s">
        <v>2308</v>
      </c>
      <c r="G386" s="11"/>
      <c r="H386" s="14" t="s">
        <v>7</v>
      </c>
      <c r="I386" s="11" t="s">
        <v>866</v>
      </c>
      <c r="J386" s="90" t="str">
        <f t="shared" ref="J386:J388" si="110">MID(E386,7,2)-40&amp;"/"&amp;MID(E386,9,2)&amp;"/"&amp;MID(E386,11,2)</f>
        <v>19/10/76</v>
      </c>
      <c r="K386" s="91">
        <f t="shared" ca="1" si="93"/>
        <v>46</v>
      </c>
      <c r="L386" s="11" t="s">
        <v>19</v>
      </c>
      <c r="M386" s="92" t="s">
        <v>719</v>
      </c>
      <c r="N386" s="11"/>
      <c r="O386" s="93"/>
    </row>
    <row r="387" spans="1:15">
      <c r="A387" s="7">
        <f>ROWS($A$3:A387)</f>
        <v>385</v>
      </c>
      <c r="B387" s="7">
        <f>ROWS($A$3:B387)</f>
        <v>385</v>
      </c>
      <c r="C387" s="14"/>
      <c r="D387" s="123"/>
      <c r="E387" s="44" t="s">
        <v>2309</v>
      </c>
      <c r="F387" s="42" t="s">
        <v>2310</v>
      </c>
      <c r="G387" s="11"/>
      <c r="H387" s="14" t="s">
        <v>7</v>
      </c>
      <c r="I387" s="11" t="s">
        <v>656</v>
      </c>
      <c r="J387" s="90" t="str">
        <f t="shared" si="110"/>
        <v>4/03/05</v>
      </c>
      <c r="K387" s="91">
        <f t="shared" ref="K387:K450" ca="1" si="111">ROUNDDOWN(YEARFRAC(J387,TODAY(),1),0)</f>
        <v>17</v>
      </c>
      <c r="L387" s="11" t="s">
        <v>24</v>
      </c>
      <c r="M387" s="72" t="s">
        <v>751</v>
      </c>
      <c r="N387" s="7"/>
      <c r="O387" s="93"/>
    </row>
    <row r="388" spans="1:15">
      <c r="A388" s="7">
        <f>ROWS($A$3:A388)</f>
        <v>386</v>
      </c>
      <c r="B388" s="7">
        <f>ROWS($A$3:B388)</f>
        <v>386</v>
      </c>
      <c r="C388" s="72"/>
      <c r="D388" s="123"/>
      <c r="E388" s="44" t="s">
        <v>2311</v>
      </c>
      <c r="F388" s="42" t="s">
        <v>2312</v>
      </c>
      <c r="G388" s="11"/>
      <c r="H388" s="14" t="s">
        <v>7</v>
      </c>
      <c r="I388" s="11" t="s">
        <v>656</v>
      </c>
      <c r="J388" s="90" t="str">
        <f t="shared" si="110"/>
        <v>10/05/06</v>
      </c>
      <c r="K388" s="91">
        <f t="shared" ca="1" si="111"/>
        <v>16</v>
      </c>
      <c r="L388" s="11" t="s">
        <v>24</v>
      </c>
      <c r="M388" s="72" t="s">
        <v>751</v>
      </c>
      <c r="N388" s="7"/>
      <c r="O388" s="93"/>
    </row>
    <row r="389" spans="1:15">
      <c r="A389" s="7">
        <f>ROWS($A$3:A389)</f>
        <v>387</v>
      </c>
      <c r="B389" s="7">
        <f>ROWS($A$3:B389)</f>
        <v>387</v>
      </c>
      <c r="C389" s="72">
        <v>113</v>
      </c>
      <c r="D389" s="123" t="s">
        <v>2313</v>
      </c>
      <c r="E389" s="44" t="s">
        <v>2314</v>
      </c>
      <c r="F389" s="122" t="s">
        <v>2315</v>
      </c>
      <c r="G389" s="44" t="s">
        <v>17</v>
      </c>
      <c r="H389" s="42"/>
      <c r="I389" s="11" t="s">
        <v>50</v>
      </c>
      <c r="J389" s="90" t="str">
        <f t="shared" si="109"/>
        <v>12/10/90</v>
      </c>
      <c r="K389" s="91">
        <f t="shared" ca="1" si="111"/>
        <v>32</v>
      </c>
      <c r="L389" s="14" t="s">
        <v>19</v>
      </c>
      <c r="M389" s="14" t="s">
        <v>42</v>
      </c>
      <c r="N389" s="14"/>
      <c r="O389" s="93"/>
    </row>
    <row r="390" spans="1:15">
      <c r="A390" s="7">
        <f>ROWS($A$3:A390)</f>
        <v>388</v>
      </c>
      <c r="B390" s="7">
        <f>ROWS($A$3:B390)</f>
        <v>388</v>
      </c>
      <c r="C390" s="14">
        <v>114</v>
      </c>
      <c r="D390" s="74" t="s">
        <v>2424</v>
      </c>
      <c r="E390" s="12" t="s">
        <v>1781</v>
      </c>
      <c r="F390" s="86" t="s">
        <v>1782</v>
      </c>
      <c r="G390" s="14" t="s">
        <v>17</v>
      </c>
      <c r="H390" s="17"/>
      <c r="I390" s="14" t="s">
        <v>23</v>
      </c>
      <c r="J390" s="90" t="str">
        <f t="shared" si="109"/>
        <v>10/08/95</v>
      </c>
      <c r="K390" s="91">
        <f t="shared" ca="1" si="111"/>
        <v>27</v>
      </c>
      <c r="L390" s="14" t="s">
        <v>19</v>
      </c>
      <c r="M390" s="14" t="s">
        <v>42</v>
      </c>
      <c r="N390" s="95"/>
      <c r="O390" s="93"/>
    </row>
    <row r="391" spans="1:15">
      <c r="A391" s="7">
        <f>ROWS($A$3:A391)</f>
        <v>389</v>
      </c>
      <c r="B391" s="7">
        <f>ROWS($A$3:B391)</f>
        <v>389</v>
      </c>
      <c r="C391" s="72"/>
      <c r="D391" s="123"/>
      <c r="E391" s="44" t="s">
        <v>2425</v>
      </c>
      <c r="F391" s="42" t="s">
        <v>2426</v>
      </c>
      <c r="G391" s="44"/>
      <c r="H391" s="44" t="s">
        <v>7</v>
      </c>
      <c r="I391" s="11" t="s">
        <v>50</v>
      </c>
      <c r="J391" s="90">
        <v>35966</v>
      </c>
      <c r="K391" s="91">
        <f t="shared" ca="1" si="111"/>
        <v>24</v>
      </c>
      <c r="L391" s="14" t="s">
        <v>19</v>
      </c>
      <c r="M391" s="92" t="s">
        <v>719</v>
      </c>
      <c r="N391" s="140"/>
      <c r="O391" s="93"/>
    </row>
    <row r="392" spans="1:15">
      <c r="A392" s="7">
        <f>ROWS($A$3:A392)</f>
        <v>390</v>
      </c>
      <c r="B392" s="7">
        <f>ROWS($A$3:B392)</f>
        <v>390</v>
      </c>
      <c r="C392" s="72">
        <v>115</v>
      </c>
      <c r="D392" s="123" t="s">
        <v>2427</v>
      </c>
      <c r="E392" s="44" t="s">
        <v>2428</v>
      </c>
      <c r="F392" s="122" t="s">
        <v>2429</v>
      </c>
      <c r="G392" s="44" t="s">
        <v>17</v>
      </c>
      <c r="H392" s="42"/>
      <c r="I392" s="11" t="s">
        <v>2430</v>
      </c>
      <c r="J392" s="90">
        <v>31721</v>
      </c>
      <c r="K392" s="91">
        <f t="shared" ca="1" si="111"/>
        <v>36</v>
      </c>
      <c r="L392" s="14" t="s">
        <v>19</v>
      </c>
      <c r="M392" s="14" t="s">
        <v>42</v>
      </c>
      <c r="N392" s="140"/>
      <c r="O392" s="93"/>
    </row>
    <row r="393" spans="1:15">
      <c r="A393" s="7">
        <f>ROWS($A$3:A393)</f>
        <v>391</v>
      </c>
      <c r="B393" s="7">
        <f>ROWS($A$3:B393)</f>
        <v>391</v>
      </c>
      <c r="C393" s="72"/>
      <c r="D393" s="123"/>
      <c r="E393" s="44" t="s">
        <v>2179</v>
      </c>
      <c r="F393" s="42" t="s">
        <v>2180</v>
      </c>
      <c r="G393" s="44"/>
      <c r="H393" s="44" t="s">
        <v>7</v>
      </c>
      <c r="I393" s="11" t="s">
        <v>81</v>
      </c>
      <c r="J393" s="90">
        <v>32554</v>
      </c>
      <c r="K393" s="91">
        <f t="shared" ca="1" si="111"/>
        <v>33</v>
      </c>
      <c r="L393" s="14" t="s">
        <v>19</v>
      </c>
      <c r="M393" s="92" t="s">
        <v>719</v>
      </c>
      <c r="N393" s="140"/>
      <c r="O393" s="93"/>
    </row>
    <row r="394" spans="1:15">
      <c r="A394" s="7">
        <f>ROWS($A$3:A394)</f>
        <v>392</v>
      </c>
      <c r="B394" s="7">
        <f>ROWS($A$3:B394)</f>
        <v>392</v>
      </c>
      <c r="C394" s="72"/>
      <c r="D394" s="123"/>
      <c r="E394" s="44" t="s">
        <v>2431</v>
      </c>
      <c r="F394" s="42" t="s">
        <v>2432</v>
      </c>
      <c r="G394" s="44" t="s">
        <v>17</v>
      </c>
      <c r="H394" s="42"/>
      <c r="I394" s="11" t="s">
        <v>50</v>
      </c>
      <c r="J394" s="90">
        <v>43610</v>
      </c>
      <c r="K394" s="91">
        <f t="shared" ca="1" si="111"/>
        <v>3</v>
      </c>
      <c r="L394" s="14" t="s">
        <v>51</v>
      </c>
      <c r="M394" s="94" t="s">
        <v>798</v>
      </c>
      <c r="N394" s="140"/>
      <c r="O394" s="93"/>
    </row>
    <row r="395" spans="1:15">
      <c r="A395" s="7">
        <f>ROWS($A$3:A395)</f>
        <v>393</v>
      </c>
      <c r="B395" s="7">
        <f>ROWS($A$3:B395)</f>
        <v>393</v>
      </c>
      <c r="C395" s="72">
        <v>116</v>
      </c>
      <c r="D395" s="123" t="s">
        <v>2433</v>
      </c>
      <c r="E395" s="44" t="s">
        <v>2434</v>
      </c>
      <c r="F395" s="122" t="s">
        <v>2435</v>
      </c>
      <c r="G395" s="44" t="s">
        <v>17</v>
      </c>
      <c r="H395" s="42"/>
      <c r="I395" s="11" t="s">
        <v>81</v>
      </c>
      <c r="J395" s="90">
        <v>26608</v>
      </c>
      <c r="K395" s="91">
        <f t="shared" ca="1" si="111"/>
        <v>50</v>
      </c>
      <c r="L395" s="14" t="s">
        <v>19</v>
      </c>
      <c r="M395" s="14" t="s">
        <v>42</v>
      </c>
      <c r="N395" s="140"/>
      <c r="O395" s="93"/>
    </row>
    <row r="396" spans="1:15">
      <c r="A396" s="7">
        <f>ROWS($A$3:A396)</f>
        <v>394</v>
      </c>
      <c r="B396" s="7">
        <f>ROWS($A$3:B396)</f>
        <v>394</v>
      </c>
      <c r="C396" s="72"/>
      <c r="D396" s="123"/>
      <c r="E396" s="44" t="s">
        <v>2436</v>
      </c>
      <c r="F396" s="42" t="s">
        <v>2437</v>
      </c>
      <c r="G396" s="44"/>
      <c r="H396" s="44" t="s">
        <v>7</v>
      </c>
      <c r="I396" s="11" t="s">
        <v>2438</v>
      </c>
      <c r="J396" s="90">
        <v>27032</v>
      </c>
      <c r="K396" s="91">
        <f t="shared" ca="1" si="111"/>
        <v>48</v>
      </c>
      <c r="L396" s="14" t="s">
        <v>19</v>
      </c>
      <c r="M396" s="92" t="s">
        <v>719</v>
      </c>
      <c r="N396" s="140"/>
      <c r="O396" s="93"/>
    </row>
    <row r="397" spans="1:15">
      <c r="A397" s="7">
        <f>ROWS($A$3:A397)</f>
        <v>395</v>
      </c>
      <c r="B397" s="7">
        <f>ROWS($A$3:B397)</f>
        <v>395</v>
      </c>
      <c r="C397" s="72"/>
      <c r="D397" s="123"/>
      <c r="E397" s="44" t="s">
        <v>2439</v>
      </c>
      <c r="F397" s="42" t="s">
        <v>2440</v>
      </c>
      <c r="G397" s="44" t="s">
        <v>17</v>
      </c>
      <c r="H397" s="42"/>
      <c r="I397" s="11" t="s">
        <v>50</v>
      </c>
      <c r="J397" s="90">
        <v>37922</v>
      </c>
      <c r="K397" s="91">
        <f t="shared" ca="1" si="111"/>
        <v>19</v>
      </c>
      <c r="L397" s="14" t="s">
        <v>24</v>
      </c>
      <c r="M397" s="14" t="s">
        <v>27</v>
      </c>
      <c r="N397" s="140"/>
      <c r="O397" s="93"/>
    </row>
    <row r="398" spans="1:15">
      <c r="A398" s="7">
        <f>ROWS($A$3:A398)</f>
        <v>396</v>
      </c>
      <c r="B398" s="7">
        <f>ROWS($A$3:B398)</f>
        <v>396</v>
      </c>
      <c r="C398" s="72"/>
      <c r="D398" s="123"/>
      <c r="E398" s="44" t="s">
        <v>2441</v>
      </c>
      <c r="F398" s="42" t="s">
        <v>2442</v>
      </c>
      <c r="G398" s="44"/>
      <c r="H398" s="44" t="s">
        <v>7</v>
      </c>
      <c r="I398" s="11" t="s">
        <v>50</v>
      </c>
      <c r="J398" s="90">
        <v>38216</v>
      </c>
      <c r="K398" s="91">
        <f t="shared" ca="1" si="111"/>
        <v>18</v>
      </c>
      <c r="L398" s="14" t="s">
        <v>24</v>
      </c>
      <c r="M398" s="72" t="s">
        <v>751</v>
      </c>
      <c r="N398" s="140"/>
      <c r="O398" s="93"/>
    </row>
    <row r="399" spans="1:15">
      <c r="A399" s="7">
        <f>ROWS($A$3:A399)</f>
        <v>397</v>
      </c>
      <c r="B399" s="7">
        <f>ROWS($A$3:B399)</f>
        <v>397</v>
      </c>
      <c r="C399" s="72"/>
      <c r="D399" s="123"/>
      <c r="E399" s="44" t="s">
        <v>2443</v>
      </c>
      <c r="F399" s="42" t="s">
        <v>2444</v>
      </c>
      <c r="G399" s="44"/>
      <c r="H399" s="44" t="s">
        <v>7</v>
      </c>
      <c r="I399" s="11" t="s">
        <v>50</v>
      </c>
      <c r="J399" s="90">
        <v>39404</v>
      </c>
      <c r="K399" s="91">
        <f t="shared" ca="1" si="111"/>
        <v>15</v>
      </c>
      <c r="L399" s="14" t="s">
        <v>113</v>
      </c>
      <c r="M399" s="72" t="s">
        <v>751</v>
      </c>
      <c r="N399" s="140"/>
      <c r="O399" s="93"/>
    </row>
    <row r="400" spans="1:15">
      <c r="A400" s="7">
        <f>ROWS($A$3:A400)</f>
        <v>398</v>
      </c>
      <c r="B400" s="7">
        <f>ROWS($A$3:B400)</f>
        <v>398</v>
      </c>
      <c r="C400" s="72">
        <v>117</v>
      </c>
      <c r="D400" s="130" t="s">
        <v>2445</v>
      </c>
      <c r="E400" s="131" t="s">
        <v>2446</v>
      </c>
      <c r="F400" s="122" t="s">
        <v>2447</v>
      </c>
      <c r="G400" s="44"/>
      <c r="H400" s="131" t="s">
        <v>7</v>
      </c>
      <c r="I400" s="128" t="s">
        <v>50</v>
      </c>
      <c r="J400" s="90">
        <v>31628</v>
      </c>
      <c r="K400" s="91">
        <f t="shared" ca="1" si="111"/>
        <v>36</v>
      </c>
      <c r="L400" s="92" t="s">
        <v>19</v>
      </c>
      <c r="M400" s="92" t="s">
        <v>42</v>
      </c>
      <c r="N400" s="140"/>
      <c r="O400" s="93"/>
    </row>
    <row r="401" spans="1:15">
      <c r="A401" s="7">
        <f>ROWS($A$3:A401)</f>
        <v>399</v>
      </c>
      <c r="B401" s="7">
        <f>ROWS($A$3:B401)</f>
        <v>399</v>
      </c>
      <c r="C401" s="72"/>
      <c r="D401" s="123"/>
      <c r="E401" s="131" t="s">
        <v>2448</v>
      </c>
      <c r="F401" s="132" t="s">
        <v>2449</v>
      </c>
      <c r="G401" s="44"/>
      <c r="H401" s="131" t="s">
        <v>7</v>
      </c>
      <c r="I401" s="128" t="s">
        <v>50</v>
      </c>
      <c r="J401" s="90">
        <v>39677</v>
      </c>
      <c r="K401" s="91">
        <f t="shared" ca="1" si="111"/>
        <v>14</v>
      </c>
      <c r="L401" s="92" t="s">
        <v>113</v>
      </c>
      <c r="M401" s="72" t="s">
        <v>751</v>
      </c>
      <c r="N401" s="140"/>
      <c r="O401" s="93"/>
    </row>
    <row r="402" spans="1:15">
      <c r="A402" s="7">
        <f>ROWS($A$3:A402)</f>
        <v>400</v>
      </c>
      <c r="B402" s="7">
        <f>ROWS($A$3:B402)</f>
        <v>400</v>
      </c>
      <c r="C402" s="72">
        <v>118</v>
      </c>
      <c r="D402" s="130" t="s">
        <v>2450</v>
      </c>
      <c r="E402" s="131" t="s">
        <v>2451</v>
      </c>
      <c r="F402" s="122" t="s">
        <v>2452</v>
      </c>
      <c r="G402" s="131" t="s">
        <v>17</v>
      </c>
      <c r="H402" s="42"/>
      <c r="I402" s="128" t="s">
        <v>23</v>
      </c>
      <c r="J402" s="90">
        <v>33756</v>
      </c>
      <c r="K402" s="91">
        <f t="shared" ca="1" si="111"/>
        <v>30</v>
      </c>
      <c r="L402" s="92" t="s">
        <v>19</v>
      </c>
      <c r="M402" s="92" t="s">
        <v>42</v>
      </c>
      <c r="N402" s="140"/>
      <c r="O402" s="93"/>
    </row>
    <row r="403" spans="1:15">
      <c r="A403" s="7">
        <f>ROWS($A$3:A403)</f>
        <v>401</v>
      </c>
      <c r="B403" s="7">
        <f>ROWS($A$3:B403)</f>
        <v>401</v>
      </c>
      <c r="C403" s="72"/>
      <c r="D403" s="123"/>
      <c r="E403" s="131" t="s">
        <v>2453</v>
      </c>
      <c r="F403" s="132" t="s">
        <v>2454</v>
      </c>
      <c r="G403" s="44"/>
      <c r="H403" s="131" t="s">
        <v>7</v>
      </c>
      <c r="I403" s="128" t="s">
        <v>2455</v>
      </c>
      <c r="J403" s="90">
        <v>33389</v>
      </c>
      <c r="K403" s="91">
        <f t="shared" ca="1" si="111"/>
        <v>31</v>
      </c>
      <c r="L403" s="92" t="s">
        <v>19</v>
      </c>
      <c r="M403" s="92" t="s">
        <v>42</v>
      </c>
      <c r="N403" s="140"/>
      <c r="O403" s="93"/>
    </row>
    <row r="404" spans="1:15">
      <c r="A404" s="7">
        <f>ROWS($A$3:A404)</f>
        <v>402</v>
      </c>
      <c r="B404" s="7">
        <f>ROWS($A$3:B404)</f>
        <v>402</v>
      </c>
      <c r="C404" s="72">
        <v>119</v>
      </c>
      <c r="D404" s="130" t="s">
        <v>2456</v>
      </c>
      <c r="E404" s="815" t="s">
        <v>1959</v>
      </c>
      <c r="F404" s="86" t="s">
        <v>1960</v>
      </c>
      <c r="G404" s="14" t="s">
        <v>17</v>
      </c>
      <c r="H404" s="17"/>
      <c r="I404" s="14" t="s">
        <v>23</v>
      </c>
      <c r="J404" s="90" t="str">
        <f>MID(E404,7,2)&amp;"/"&amp;MID(E404,9,2)&amp;"/"&amp;MID(E404,11,2)</f>
        <v>16/09/87</v>
      </c>
      <c r="K404" s="91">
        <f t="shared" ca="1" si="111"/>
        <v>35</v>
      </c>
      <c r="L404" s="14" t="s">
        <v>19</v>
      </c>
      <c r="M404" s="14" t="s">
        <v>42</v>
      </c>
      <c r="N404" s="95"/>
      <c r="O404" s="93"/>
    </row>
    <row r="405" spans="1:15">
      <c r="A405" s="7">
        <f>ROWS($A$3:A405)</f>
        <v>403</v>
      </c>
      <c r="B405" s="7">
        <f>ROWS($A$3:B405)</f>
        <v>403</v>
      </c>
      <c r="C405" s="72">
        <v>120</v>
      </c>
      <c r="D405" s="130" t="s">
        <v>2528</v>
      </c>
      <c r="E405" s="815" t="s">
        <v>2529</v>
      </c>
      <c r="F405" s="86" t="s">
        <v>2530</v>
      </c>
      <c r="G405" s="14" t="s">
        <v>17</v>
      </c>
      <c r="H405" s="17"/>
      <c r="I405" s="14" t="s">
        <v>129</v>
      </c>
      <c r="J405" s="90">
        <v>32405</v>
      </c>
      <c r="K405" s="91">
        <f t="shared" ca="1" si="111"/>
        <v>34</v>
      </c>
      <c r="L405" s="14" t="s">
        <v>19</v>
      </c>
      <c r="M405" s="14" t="s">
        <v>74</v>
      </c>
      <c r="N405" s="141"/>
      <c r="O405" s="93"/>
    </row>
    <row r="406" spans="1:15">
      <c r="A406" s="7">
        <f>ROWS($A$3:A406)</f>
        <v>404</v>
      </c>
      <c r="B406" s="7">
        <f>ROWS($A$3:B406)</f>
        <v>404</v>
      </c>
      <c r="C406" s="72"/>
      <c r="D406" s="130"/>
      <c r="E406" s="815" t="s">
        <v>2531</v>
      </c>
      <c r="F406" s="15" t="s">
        <v>1245</v>
      </c>
      <c r="G406" s="14"/>
      <c r="H406" s="14" t="s">
        <v>7</v>
      </c>
      <c r="I406" s="14" t="s">
        <v>23</v>
      </c>
      <c r="J406" s="90">
        <v>32190</v>
      </c>
      <c r="K406" s="91">
        <f t="shared" ca="1" si="111"/>
        <v>34</v>
      </c>
      <c r="L406" s="92" t="s">
        <v>19</v>
      </c>
      <c r="M406" s="92" t="s">
        <v>719</v>
      </c>
      <c r="N406" s="141"/>
      <c r="O406" s="93"/>
    </row>
    <row r="407" spans="1:15">
      <c r="A407" s="7">
        <f>ROWS($A$3:A407)</f>
        <v>405</v>
      </c>
      <c r="B407" s="7">
        <f>ROWS($A$3:B407)</f>
        <v>405</v>
      </c>
      <c r="C407" s="72"/>
      <c r="D407" s="130"/>
      <c r="E407" s="816" t="s">
        <v>2532</v>
      </c>
      <c r="F407" s="15" t="s">
        <v>2533</v>
      </c>
      <c r="G407" s="14"/>
      <c r="H407" s="92" t="s">
        <v>7</v>
      </c>
      <c r="I407" s="92" t="s">
        <v>393</v>
      </c>
      <c r="J407" s="90">
        <v>41721</v>
      </c>
      <c r="K407" s="91">
        <f t="shared" ca="1" si="111"/>
        <v>8</v>
      </c>
      <c r="L407" s="92" t="s">
        <v>38</v>
      </c>
      <c r="M407" s="72" t="s">
        <v>751</v>
      </c>
      <c r="N407" s="141"/>
      <c r="O407" s="93"/>
    </row>
    <row r="408" spans="1:15">
      <c r="A408" s="7">
        <f>ROWS($A$3:A408)</f>
        <v>406</v>
      </c>
      <c r="B408" s="7">
        <f>ROWS($A$3:B408)</f>
        <v>406</v>
      </c>
      <c r="C408" s="72"/>
      <c r="D408" s="130"/>
      <c r="E408" s="816" t="s">
        <v>2534</v>
      </c>
      <c r="F408" s="15" t="s">
        <v>2535</v>
      </c>
      <c r="G408" s="92" t="s">
        <v>17</v>
      </c>
      <c r="H408" s="17"/>
      <c r="I408" s="92" t="s">
        <v>2536</v>
      </c>
      <c r="J408" s="90">
        <v>44266</v>
      </c>
      <c r="K408" s="91">
        <f t="shared" ca="1" si="111"/>
        <v>1</v>
      </c>
      <c r="L408" s="92" t="s">
        <v>51</v>
      </c>
      <c r="M408" s="94" t="s">
        <v>798</v>
      </c>
      <c r="N408" s="141"/>
      <c r="O408" s="93"/>
    </row>
    <row r="409" spans="1:15">
      <c r="A409" s="7">
        <f>ROWS($A$3:A409)</f>
        <v>407</v>
      </c>
      <c r="B409" s="22">
        <f>ROWS($B$409:B409)</f>
        <v>1</v>
      </c>
      <c r="C409" s="133">
        <v>1</v>
      </c>
      <c r="D409" s="845" t="s">
        <v>14</v>
      </c>
      <c r="E409" s="818" t="s">
        <v>15</v>
      </c>
      <c r="F409" s="135" t="s">
        <v>16</v>
      </c>
      <c r="G409" s="133" t="s">
        <v>17</v>
      </c>
      <c r="H409" s="18"/>
      <c r="I409" s="142" t="s">
        <v>18</v>
      </c>
      <c r="J409" s="143">
        <v>19637</v>
      </c>
      <c r="K409" s="144">
        <f t="shared" ca="1" si="111"/>
        <v>69</v>
      </c>
      <c r="L409" s="145" t="s">
        <v>19</v>
      </c>
      <c r="M409" s="146" t="s">
        <v>772</v>
      </c>
      <c r="N409" s="147" t="s">
        <v>2457</v>
      </c>
    </row>
    <row r="410" spans="1:15">
      <c r="A410" s="7">
        <f>ROWS($A$3:A410)</f>
        <v>408</v>
      </c>
      <c r="B410" s="22">
        <f>ROWS($B$409:B410)</f>
        <v>2</v>
      </c>
      <c r="C410" s="133"/>
      <c r="D410" s="134"/>
      <c r="E410" s="818" t="s">
        <v>21</v>
      </c>
      <c r="F410" s="20" t="s">
        <v>22</v>
      </c>
      <c r="G410" s="133"/>
      <c r="H410" s="133" t="s">
        <v>7</v>
      </c>
      <c r="I410" s="142" t="s">
        <v>23</v>
      </c>
      <c r="J410" s="143">
        <v>20933</v>
      </c>
      <c r="K410" s="144">
        <f t="shared" ca="1" si="111"/>
        <v>65</v>
      </c>
      <c r="L410" s="145" t="s">
        <v>24</v>
      </c>
      <c r="M410" s="146" t="s">
        <v>772</v>
      </c>
      <c r="N410" s="148"/>
    </row>
    <row r="411" spans="1:15">
      <c r="A411" s="7">
        <f>ROWS($A$3:A411)</f>
        <v>409</v>
      </c>
      <c r="B411" s="22">
        <f>ROWS($B$409:B411)</f>
        <v>3</v>
      </c>
      <c r="C411" s="133"/>
      <c r="D411" s="134"/>
      <c r="E411" s="818" t="s">
        <v>25</v>
      </c>
      <c r="F411" s="20" t="s">
        <v>26</v>
      </c>
      <c r="G411" s="133"/>
      <c r="H411" s="133" t="s">
        <v>7</v>
      </c>
      <c r="I411" s="142" t="s">
        <v>23</v>
      </c>
      <c r="J411" s="143">
        <v>35370</v>
      </c>
      <c r="K411" s="144">
        <f t="shared" ca="1" si="111"/>
        <v>26</v>
      </c>
      <c r="L411" s="145" t="s">
        <v>19</v>
      </c>
      <c r="M411" s="145" t="s">
        <v>27</v>
      </c>
      <c r="N411" s="148"/>
    </row>
    <row r="412" spans="1:15">
      <c r="A412" s="7">
        <f>ROWS($A$3:A412)</f>
        <v>410</v>
      </c>
      <c r="B412" s="22">
        <f>ROWS($B$409:B412)</f>
        <v>4</v>
      </c>
      <c r="C412" s="133"/>
      <c r="D412" s="134"/>
      <c r="E412" s="818" t="s">
        <v>28</v>
      </c>
      <c r="F412" s="819" t="s">
        <v>29</v>
      </c>
      <c r="G412" s="844" t="s">
        <v>17</v>
      </c>
      <c r="H412" s="18"/>
      <c r="I412" s="142" t="s">
        <v>23</v>
      </c>
      <c r="J412" s="143">
        <v>34419</v>
      </c>
      <c r="K412" s="144">
        <f t="shared" ca="1" si="111"/>
        <v>28</v>
      </c>
      <c r="L412" s="145" t="s">
        <v>19</v>
      </c>
      <c r="M412" s="145" t="s">
        <v>1517</v>
      </c>
      <c r="N412" s="148"/>
    </row>
    <row r="413" spans="1:15">
      <c r="A413" s="7">
        <f>ROWS($A$3:A413)</f>
        <v>411</v>
      </c>
      <c r="B413" s="22">
        <f>ROWS($B$409:B413)</f>
        <v>5</v>
      </c>
      <c r="C413" s="133"/>
      <c r="D413" s="134"/>
      <c r="E413" s="818" t="s">
        <v>31</v>
      </c>
      <c r="F413" s="819" t="s">
        <v>32</v>
      </c>
      <c r="G413" s="844" t="s">
        <v>17</v>
      </c>
      <c r="H413" s="18"/>
      <c r="I413" s="142" t="s">
        <v>23</v>
      </c>
      <c r="J413" s="843" t="s">
        <v>33</v>
      </c>
      <c r="K413" s="144">
        <f t="shared" ca="1" si="111"/>
        <v>15</v>
      </c>
      <c r="L413" s="822" t="s">
        <v>24</v>
      </c>
      <c r="M413" s="149" t="s">
        <v>751</v>
      </c>
      <c r="N413" s="148"/>
    </row>
    <row r="414" spans="1:15">
      <c r="A414" s="7">
        <f>ROWS($A$3:A414)</f>
        <v>412</v>
      </c>
      <c r="B414" s="22">
        <f>ROWS($B$409:B414)</f>
        <v>6</v>
      </c>
      <c r="C414" s="133"/>
      <c r="D414" s="134"/>
      <c r="E414" s="818" t="s">
        <v>36</v>
      </c>
      <c r="F414" s="819" t="s">
        <v>37</v>
      </c>
      <c r="G414" s="844" t="s">
        <v>17</v>
      </c>
      <c r="H414" s="18"/>
      <c r="I414" s="142" t="s">
        <v>23</v>
      </c>
      <c r="J414" s="143">
        <v>39665</v>
      </c>
      <c r="K414" s="144">
        <f t="shared" ca="1" si="111"/>
        <v>14</v>
      </c>
      <c r="L414" s="145" t="s">
        <v>38</v>
      </c>
      <c r="M414" s="149" t="s">
        <v>751</v>
      </c>
      <c r="N414" s="148"/>
    </row>
    <row r="415" spans="1:15">
      <c r="A415" s="7">
        <f>ROWS($A$3:A415)</f>
        <v>413</v>
      </c>
      <c r="B415" s="22">
        <f>ROWS($B$409:B415)</f>
        <v>7</v>
      </c>
      <c r="C415" s="133"/>
      <c r="D415" s="134"/>
      <c r="E415" s="136" t="s">
        <v>2458</v>
      </c>
      <c r="F415" s="137" t="s">
        <v>2459</v>
      </c>
      <c r="G415" s="846" t="s">
        <v>17</v>
      </c>
      <c r="H415" s="18"/>
      <c r="I415" s="150" t="s">
        <v>23</v>
      </c>
      <c r="J415" s="151">
        <v>40095</v>
      </c>
      <c r="K415" s="144">
        <f t="shared" ca="1" si="111"/>
        <v>13</v>
      </c>
      <c r="L415" s="145" t="s">
        <v>113</v>
      </c>
      <c r="M415" s="149" t="s">
        <v>751</v>
      </c>
      <c r="N415" s="148"/>
    </row>
    <row r="416" spans="1:15">
      <c r="A416" s="7">
        <f>ROWS($A$3:A416)</f>
        <v>414</v>
      </c>
      <c r="B416" s="22">
        <f>ROWS($B$409:B416)</f>
        <v>8</v>
      </c>
      <c r="C416" s="133">
        <v>2</v>
      </c>
      <c r="D416" s="845" t="s">
        <v>39</v>
      </c>
      <c r="E416" s="818" t="s">
        <v>40</v>
      </c>
      <c r="F416" s="135" t="s">
        <v>41</v>
      </c>
      <c r="G416" s="133" t="s">
        <v>17</v>
      </c>
      <c r="H416" s="18"/>
      <c r="I416" s="142" t="s">
        <v>23</v>
      </c>
      <c r="J416" s="143">
        <v>32261</v>
      </c>
      <c r="K416" s="144">
        <f t="shared" ca="1" si="111"/>
        <v>34</v>
      </c>
      <c r="L416" s="145" t="s">
        <v>19</v>
      </c>
      <c r="M416" s="145" t="s">
        <v>42</v>
      </c>
      <c r="N416" s="148"/>
    </row>
    <row r="417" spans="1:14">
      <c r="A417" s="7">
        <f>ROWS($A$3:A417)</f>
        <v>415</v>
      </c>
      <c r="B417" s="22">
        <f>ROWS($B$409:B417)</f>
        <v>9</v>
      </c>
      <c r="C417" s="133"/>
      <c r="D417" s="134"/>
      <c r="E417" s="818" t="s">
        <v>43</v>
      </c>
      <c r="F417" s="20" t="s">
        <v>44</v>
      </c>
      <c r="G417" s="133"/>
      <c r="H417" s="133" t="s">
        <v>7</v>
      </c>
      <c r="I417" s="142" t="s">
        <v>45</v>
      </c>
      <c r="J417" s="143">
        <v>34981</v>
      </c>
      <c r="K417" s="144">
        <f t="shared" ca="1" si="111"/>
        <v>27</v>
      </c>
      <c r="L417" s="142" t="s">
        <v>46</v>
      </c>
      <c r="M417" s="152" t="s">
        <v>719</v>
      </c>
      <c r="N417" s="147" t="s">
        <v>2460</v>
      </c>
    </row>
    <row r="418" spans="1:14">
      <c r="A418" s="7">
        <f>ROWS($A$3:A418)</f>
        <v>416</v>
      </c>
      <c r="B418" s="22">
        <f>ROWS($B$409:B418)</f>
        <v>10</v>
      </c>
      <c r="C418" s="133"/>
      <c r="D418" s="134"/>
      <c r="E418" s="818" t="s">
        <v>48</v>
      </c>
      <c r="F418" s="20" t="s">
        <v>49</v>
      </c>
      <c r="G418" s="133"/>
      <c r="H418" s="133" t="s">
        <v>7</v>
      </c>
      <c r="I418" s="142" t="s">
        <v>50</v>
      </c>
      <c r="J418" s="143">
        <v>42511</v>
      </c>
      <c r="K418" s="144">
        <f t="shared" ca="1" si="111"/>
        <v>6</v>
      </c>
      <c r="L418" s="145" t="s">
        <v>51</v>
      </c>
      <c r="M418" s="153" t="s">
        <v>798</v>
      </c>
      <c r="N418" s="148"/>
    </row>
    <row r="419" spans="1:14">
      <c r="A419" s="7">
        <f>ROWS($A$3:A419)</f>
        <v>417</v>
      </c>
      <c r="B419" s="22">
        <f>ROWS($B$409:B419)</f>
        <v>11</v>
      </c>
      <c r="C419" s="133"/>
      <c r="D419" s="134"/>
      <c r="E419" s="818" t="s">
        <v>53</v>
      </c>
      <c r="F419" s="20" t="s">
        <v>54</v>
      </c>
      <c r="G419" s="133" t="s">
        <v>17</v>
      </c>
      <c r="H419" s="18"/>
      <c r="I419" s="142" t="s">
        <v>50</v>
      </c>
      <c r="J419" s="143">
        <v>43411</v>
      </c>
      <c r="K419" s="144">
        <f t="shared" ca="1" si="111"/>
        <v>4</v>
      </c>
      <c r="L419" s="145" t="s">
        <v>51</v>
      </c>
      <c r="M419" s="153" t="s">
        <v>798</v>
      </c>
      <c r="N419" s="148"/>
    </row>
    <row r="420" spans="1:14">
      <c r="A420" s="7">
        <f>ROWS($A$3:A420)</f>
        <v>418</v>
      </c>
      <c r="B420" s="22">
        <f>ROWS($B$409:B420)</f>
        <v>12</v>
      </c>
      <c r="C420" s="133"/>
      <c r="D420" s="134"/>
      <c r="E420" s="139" t="s">
        <v>55</v>
      </c>
      <c r="F420" s="20" t="s">
        <v>56</v>
      </c>
      <c r="G420" s="133"/>
      <c r="H420" s="133" t="s">
        <v>7</v>
      </c>
      <c r="I420" s="142" t="s">
        <v>23</v>
      </c>
      <c r="J420" s="143">
        <v>44541</v>
      </c>
      <c r="K420" s="144">
        <f t="shared" ca="1" si="111"/>
        <v>0</v>
      </c>
      <c r="L420" s="145" t="s">
        <v>51</v>
      </c>
      <c r="M420" s="153" t="s">
        <v>798</v>
      </c>
      <c r="N420" s="148"/>
    </row>
    <row r="421" spans="1:14">
      <c r="A421" s="7">
        <f>ROWS($A$3:A421)</f>
        <v>419</v>
      </c>
      <c r="B421" s="22">
        <f>ROWS($B$409:B421)</f>
        <v>13</v>
      </c>
      <c r="C421" s="133">
        <v>3</v>
      </c>
      <c r="D421" s="845" t="s">
        <v>57</v>
      </c>
      <c r="E421" s="818" t="s">
        <v>58</v>
      </c>
      <c r="F421" s="135" t="s">
        <v>59</v>
      </c>
      <c r="G421" s="133" t="s">
        <v>17</v>
      </c>
      <c r="H421" s="18"/>
      <c r="I421" s="142" t="s">
        <v>50</v>
      </c>
      <c r="J421" s="143">
        <v>33108</v>
      </c>
      <c r="K421" s="144">
        <f t="shared" ca="1" si="111"/>
        <v>32</v>
      </c>
      <c r="L421" s="145" t="s">
        <v>19</v>
      </c>
      <c r="M421" s="145" t="s">
        <v>42</v>
      </c>
      <c r="N421" s="147" t="s">
        <v>2461</v>
      </c>
    </row>
    <row r="422" spans="1:14">
      <c r="A422" s="7">
        <f>ROWS($A$3:A422)</f>
        <v>420</v>
      </c>
      <c r="B422" s="22">
        <f>ROWS($B$409:B422)</f>
        <v>14</v>
      </c>
      <c r="C422" s="133"/>
      <c r="D422" s="134"/>
      <c r="E422" s="818" t="s">
        <v>60</v>
      </c>
      <c r="F422" s="20" t="s">
        <v>61</v>
      </c>
      <c r="G422" s="133"/>
      <c r="H422" s="133" t="s">
        <v>7</v>
      </c>
      <c r="I422" s="142" t="s">
        <v>62</v>
      </c>
      <c r="J422" s="143">
        <v>32997</v>
      </c>
      <c r="K422" s="144">
        <f t="shared" ca="1" si="111"/>
        <v>32</v>
      </c>
      <c r="L422" s="145" t="s">
        <v>19</v>
      </c>
      <c r="M422" s="145" t="s">
        <v>42</v>
      </c>
      <c r="N422" s="148"/>
    </row>
    <row r="423" spans="1:14">
      <c r="A423" s="7">
        <f>ROWS($A$3:A423)</f>
        <v>421</v>
      </c>
      <c r="B423" s="22">
        <f>ROWS($B$409:B423)</f>
        <v>15</v>
      </c>
      <c r="C423" s="133"/>
      <c r="D423" s="134"/>
      <c r="E423" s="818" t="s">
        <v>63</v>
      </c>
      <c r="F423" s="20" t="s">
        <v>64</v>
      </c>
      <c r="G423" s="133" t="s">
        <v>17</v>
      </c>
      <c r="H423" s="18"/>
      <c r="I423" s="142" t="s">
        <v>23</v>
      </c>
      <c r="J423" s="143">
        <v>40972</v>
      </c>
      <c r="K423" s="144">
        <f t="shared" ca="1" si="111"/>
        <v>10</v>
      </c>
      <c r="L423" s="145" t="s">
        <v>38</v>
      </c>
      <c r="M423" s="149" t="s">
        <v>751</v>
      </c>
      <c r="N423" s="148"/>
    </row>
    <row r="424" spans="1:14">
      <c r="A424" s="7">
        <f>ROWS($A$3:A424)</f>
        <v>422</v>
      </c>
      <c r="B424" s="22">
        <f>ROWS($B$409:B424)</f>
        <v>16</v>
      </c>
      <c r="C424" s="133"/>
      <c r="D424" s="134"/>
      <c r="E424" s="818" t="s">
        <v>65</v>
      </c>
      <c r="F424" s="20" t="s">
        <v>66</v>
      </c>
      <c r="G424" s="133"/>
      <c r="H424" s="133" t="s">
        <v>7</v>
      </c>
      <c r="I424" s="142" t="s">
        <v>23</v>
      </c>
      <c r="J424" s="143">
        <v>41437</v>
      </c>
      <c r="K424" s="144">
        <f t="shared" ca="1" si="111"/>
        <v>9</v>
      </c>
      <c r="L424" s="145" t="s">
        <v>38</v>
      </c>
      <c r="M424" s="149" t="s">
        <v>751</v>
      </c>
      <c r="N424" s="148"/>
    </row>
    <row r="425" spans="1:14">
      <c r="A425" s="7">
        <f>ROWS($A$3:A425)</f>
        <v>423</v>
      </c>
      <c r="B425" s="22">
        <f>ROWS($B$409:B425)</f>
        <v>17</v>
      </c>
      <c r="C425" s="133">
        <v>4</v>
      </c>
      <c r="D425" s="845" t="s">
        <v>67</v>
      </c>
      <c r="E425" s="818" t="s">
        <v>68</v>
      </c>
      <c r="F425" s="135" t="s">
        <v>69</v>
      </c>
      <c r="G425" s="133"/>
      <c r="H425" s="133" t="s">
        <v>7</v>
      </c>
      <c r="I425" s="142" t="s">
        <v>23</v>
      </c>
      <c r="J425" s="143">
        <v>22724</v>
      </c>
      <c r="K425" s="144">
        <f t="shared" ca="1" si="111"/>
        <v>60</v>
      </c>
      <c r="L425" s="145" t="s">
        <v>19</v>
      </c>
      <c r="M425" s="146" t="s">
        <v>772</v>
      </c>
      <c r="N425" s="147" t="s">
        <v>2462</v>
      </c>
    </row>
    <row r="426" spans="1:14">
      <c r="A426" s="7">
        <f>ROWS($A$3:A426)</f>
        <v>424</v>
      </c>
      <c r="B426" s="22">
        <f>ROWS($B$409:B426)</f>
        <v>18</v>
      </c>
      <c r="C426" s="133"/>
      <c r="D426" s="134"/>
      <c r="E426" s="818" t="s">
        <v>70</v>
      </c>
      <c r="F426" s="819" t="s">
        <v>71</v>
      </c>
      <c r="G426" s="133" t="s">
        <v>17</v>
      </c>
      <c r="H426" s="18"/>
      <c r="I426" s="142" t="s">
        <v>72</v>
      </c>
      <c r="J426" s="143">
        <v>32230</v>
      </c>
      <c r="K426" s="144">
        <f t="shared" ca="1" si="111"/>
        <v>34</v>
      </c>
      <c r="L426" s="145" t="s">
        <v>19</v>
      </c>
      <c r="M426" s="145" t="s">
        <v>74</v>
      </c>
      <c r="N426" s="148"/>
    </row>
    <row r="427" spans="1:14">
      <c r="A427" s="7">
        <f>ROWS($A$3:A427)</f>
        <v>425</v>
      </c>
      <c r="B427" s="22">
        <f>ROWS($B$409:B427)</f>
        <v>19</v>
      </c>
      <c r="C427" s="133">
        <v>5</v>
      </c>
      <c r="D427" s="845" t="s">
        <v>75</v>
      </c>
      <c r="E427" s="818" t="s">
        <v>76</v>
      </c>
      <c r="F427" s="135" t="s">
        <v>77</v>
      </c>
      <c r="G427" s="133" t="s">
        <v>17</v>
      </c>
      <c r="H427" s="18"/>
      <c r="I427" s="142" t="s">
        <v>72</v>
      </c>
      <c r="J427" s="143">
        <v>31810</v>
      </c>
      <c r="K427" s="144">
        <f t="shared" ca="1" si="111"/>
        <v>35</v>
      </c>
      <c r="L427" s="145" t="s">
        <v>19</v>
      </c>
      <c r="M427" s="145" t="s">
        <v>78</v>
      </c>
      <c r="N427" s="154"/>
    </row>
    <row r="428" spans="1:14">
      <c r="A428" s="7">
        <f>ROWS($A$3:A428)</f>
        <v>426</v>
      </c>
      <c r="B428" s="22">
        <f>ROWS($B$409:B428)</f>
        <v>20</v>
      </c>
      <c r="C428" s="133"/>
      <c r="D428" s="134"/>
      <c r="E428" s="818" t="s">
        <v>79</v>
      </c>
      <c r="F428" s="20" t="s">
        <v>80</v>
      </c>
      <c r="G428" s="133"/>
      <c r="H428" s="133" t="s">
        <v>7</v>
      </c>
      <c r="I428" s="142" t="s">
        <v>81</v>
      </c>
      <c r="J428" s="143">
        <v>31172</v>
      </c>
      <c r="K428" s="144">
        <f t="shared" ca="1" si="111"/>
        <v>37</v>
      </c>
      <c r="L428" s="145" t="s">
        <v>82</v>
      </c>
      <c r="M428" s="152" t="s">
        <v>719</v>
      </c>
      <c r="N428" s="148"/>
    </row>
    <row r="429" spans="1:14">
      <c r="A429" s="7">
        <f>ROWS($A$3:A429)</f>
        <v>427</v>
      </c>
      <c r="B429" s="22">
        <f>ROWS($B$409:B429)</f>
        <v>21</v>
      </c>
      <c r="C429" s="133"/>
      <c r="D429" s="134"/>
      <c r="E429" s="26" t="s">
        <v>83</v>
      </c>
      <c r="F429" s="46" t="s">
        <v>84</v>
      </c>
      <c r="G429" s="133" t="s">
        <v>17</v>
      </c>
      <c r="H429" s="18"/>
      <c r="I429" s="142" t="s">
        <v>23</v>
      </c>
      <c r="J429" s="143">
        <v>43003</v>
      </c>
      <c r="K429" s="144">
        <f t="shared" ca="1" si="111"/>
        <v>5</v>
      </c>
      <c r="L429" s="145" t="s">
        <v>51</v>
      </c>
      <c r="M429" s="153" t="s">
        <v>798</v>
      </c>
      <c r="N429" s="148"/>
    </row>
    <row r="430" spans="1:14">
      <c r="A430" s="7">
        <f>ROWS($A$3:A430)</f>
        <v>428</v>
      </c>
      <c r="B430" s="22">
        <f>ROWS($B$409:B430)</f>
        <v>22</v>
      </c>
      <c r="C430" s="133">
        <v>6</v>
      </c>
      <c r="D430" s="845" t="s">
        <v>86</v>
      </c>
      <c r="E430" s="818" t="s">
        <v>87</v>
      </c>
      <c r="F430" s="135" t="s">
        <v>88</v>
      </c>
      <c r="G430" s="133" t="s">
        <v>17</v>
      </c>
      <c r="H430" s="18"/>
      <c r="I430" s="142" t="s">
        <v>23</v>
      </c>
      <c r="J430" s="143">
        <v>27308</v>
      </c>
      <c r="K430" s="144">
        <f t="shared" ca="1" si="111"/>
        <v>48</v>
      </c>
      <c r="L430" s="145" t="s">
        <v>19</v>
      </c>
      <c r="M430" s="145" t="s">
        <v>42</v>
      </c>
      <c r="N430" s="147" t="s">
        <v>2463</v>
      </c>
    </row>
    <row r="431" spans="1:14">
      <c r="A431" s="7">
        <f>ROWS($A$3:A431)</f>
        <v>429</v>
      </c>
      <c r="B431" s="22">
        <f>ROWS($B$409:B431)</f>
        <v>23</v>
      </c>
      <c r="C431" s="133"/>
      <c r="D431" s="134"/>
      <c r="E431" s="818" t="s">
        <v>89</v>
      </c>
      <c r="F431" s="24" t="s">
        <v>2464</v>
      </c>
      <c r="G431" s="133"/>
      <c r="H431" s="133" t="s">
        <v>7</v>
      </c>
      <c r="I431" s="142" t="s">
        <v>91</v>
      </c>
      <c r="J431" s="143">
        <v>26483</v>
      </c>
      <c r="K431" s="144">
        <f t="shared" ca="1" si="111"/>
        <v>50</v>
      </c>
      <c r="L431" s="145" t="s">
        <v>19</v>
      </c>
      <c r="M431" s="145" t="s">
        <v>42</v>
      </c>
      <c r="N431" s="148"/>
    </row>
    <row r="432" spans="1:14">
      <c r="A432" s="7">
        <f>ROWS($A$3:A432)</f>
        <v>430</v>
      </c>
      <c r="B432" s="22">
        <f>ROWS($B$409:B432)</f>
        <v>24</v>
      </c>
      <c r="C432" s="133">
        <v>7</v>
      </c>
      <c r="D432" s="845" t="s">
        <v>92</v>
      </c>
      <c r="E432" s="818" t="s">
        <v>93</v>
      </c>
      <c r="F432" s="135" t="s">
        <v>94</v>
      </c>
      <c r="G432" s="133" t="s">
        <v>17</v>
      </c>
      <c r="H432" s="18"/>
      <c r="I432" s="142" t="s">
        <v>23</v>
      </c>
      <c r="J432" s="143">
        <v>22283</v>
      </c>
      <c r="K432" s="144">
        <f t="shared" ca="1" si="111"/>
        <v>61</v>
      </c>
      <c r="L432" s="145" t="s">
        <v>19</v>
      </c>
      <c r="M432" s="146" t="s">
        <v>772</v>
      </c>
      <c r="N432" s="147" t="s">
        <v>2465</v>
      </c>
    </row>
    <row r="433" spans="1:14">
      <c r="A433" s="7">
        <f>ROWS($A$3:A433)</f>
        <v>431</v>
      </c>
      <c r="B433" s="22">
        <f>ROWS($B$409:B433)</f>
        <v>25</v>
      </c>
      <c r="C433" s="133"/>
      <c r="D433" s="134"/>
      <c r="E433" s="818" t="s">
        <v>95</v>
      </c>
      <c r="F433" s="20" t="s">
        <v>96</v>
      </c>
      <c r="G433" s="133"/>
      <c r="H433" s="133" t="s">
        <v>7</v>
      </c>
      <c r="I433" s="142" t="s">
        <v>23</v>
      </c>
      <c r="J433" s="143">
        <v>35565</v>
      </c>
      <c r="K433" s="144">
        <f t="shared" ca="1" si="111"/>
        <v>25</v>
      </c>
      <c r="L433" s="145" t="s">
        <v>98</v>
      </c>
      <c r="M433" s="145" t="s">
        <v>74</v>
      </c>
      <c r="N433" s="148"/>
    </row>
    <row r="434" spans="1:14">
      <c r="A434" s="7">
        <f>ROWS($A$3:A434)</f>
        <v>432</v>
      </c>
      <c r="B434" s="22">
        <f>ROWS($B$409:B434)</f>
        <v>26</v>
      </c>
      <c r="C434" s="133"/>
      <c r="D434" s="134"/>
      <c r="E434" s="818" t="s">
        <v>99</v>
      </c>
      <c r="F434" s="20" t="s">
        <v>100</v>
      </c>
      <c r="G434" s="133" t="s">
        <v>17</v>
      </c>
      <c r="H434" s="18"/>
      <c r="I434" s="142" t="s">
        <v>23</v>
      </c>
      <c r="J434" s="143">
        <v>36175</v>
      </c>
      <c r="K434" s="144">
        <f t="shared" ca="1" si="111"/>
        <v>23</v>
      </c>
      <c r="L434" s="145" t="s">
        <v>24</v>
      </c>
      <c r="M434" s="145" t="s">
        <v>27</v>
      </c>
      <c r="N434" s="148"/>
    </row>
    <row r="435" spans="1:14">
      <c r="A435" s="7">
        <f>ROWS($A$3:A435)</f>
        <v>433</v>
      </c>
      <c r="B435" s="22">
        <f>ROWS($B$409:B435)</f>
        <v>27</v>
      </c>
      <c r="C435" s="133"/>
      <c r="D435" s="134"/>
      <c r="E435" s="818" t="s">
        <v>101</v>
      </c>
      <c r="F435" s="20" t="s">
        <v>102</v>
      </c>
      <c r="G435" s="133"/>
      <c r="H435" s="133" t="s">
        <v>7</v>
      </c>
      <c r="I435" s="142" t="s">
        <v>23</v>
      </c>
      <c r="J435" s="143">
        <v>38096</v>
      </c>
      <c r="K435" s="144">
        <f t="shared" ca="1" si="111"/>
        <v>18</v>
      </c>
      <c r="L435" s="145" t="s">
        <v>24</v>
      </c>
      <c r="M435" s="149" t="s">
        <v>751</v>
      </c>
      <c r="N435" s="148"/>
    </row>
    <row r="436" spans="1:14">
      <c r="A436" s="7">
        <f>ROWS($A$3:A436)</f>
        <v>434</v>
      </c>
      <c r="B436" s="22">
        <f>ROWS($B$409:B436)</f>
        <v>28</v>
      </c>
      <c r="C436" s="133">
        <v>8</v>
      </c>
      <c r="D436" s="845" t="s">
        <v>103</v>
      </c>
      <c r="E436" s="818" t="s">
        <v>104</v>
      </c>
      <c r="F436" s="135" t="s">
        <v>105</v>
      </c>
      <c r="G436" s="133" t="s">
        <v>17</v>
      </c>
      <c r="H436" s="18"/>
      <c r="I436" s="142" t="s">
        <v>23</v>
      </c>
      <c r="J436" s="143">
        <v>30239</v>
      </c>
      <c r="K436" s="144">
        <f t="shared" ca="1" si="111"/>
        <v>40</v>
      </c>
      <c r="L436" s="145" t="s">
        <v>24</v>
      </c>
      <c r="M436" s="146" t="s">
        <v>772</v>
      </c>
      <c r="N436" s="147" t="s">
        <v>2466</v>
      </c>
    </row>
    <row r="437" spans="1:14">
      <c r="A437" s="7">
        <f>ROWS($A$3:A437)</f>
        <v>435</v>
      </c>
      <c r="B437" s="22">
        <f>ROWS($B$409:B437)</f>
        <v>29</v>
      </c>
      <c r="C437" s="133"/>
      <c r="D437" s="134"/>
      <c r="E437" s="818" t="s">
        <v>106</v>
      </c>
      <c r="F437" s="20" t="s">
        <v>107</v>
      </c>
      <c r="G437" s="133"/>
      <c r="H437" s="133" t="s">
        <v>7</v>
      </c>
      <c r="I437" s="142" t="s">
        <v>108</v>
      </c>
      <c r="J437" s="143">
        <v>28967</v>
      </c>
      <c r="K437" s="144">
        <f t="shared" ca="1" si="111"/>
        <v>43</v>
      </c>
      <c r="L437" s="145" t="s">
        <v>19</v>
      </c>
      <c r="M437" s="146" t="s">
        <v>772</v>
      </c>
      <c r="N437" s="148"/>
    </row>
    <row r="438" spans="1:14">
      <c r="A438" s="7">
        <f>ROWS($A$3:A438)</f>
        <v>436</v>
      </c>
      <c r="B438" s="22">
        <f>ROWS($B$409:B438)</f>
        <v>30</v>
      </c>
      <c r="C438" s="133"/>
      <c r="D438" s="134"/>
      <c r="E438" s="818" t="s">
        <v>109</v>
      </c>
      <c r="F438" s="20" t="s">
        <v>110</v>
      </c>
      <c r="G438" s="133"/>
      <c r="H438" s="133" t="s">
        <v>7</v>
      </c>
      <c r="I438" s="142" t="s">
        <v>23</v>
      </c>
      <c r="J438" s="143">
        <v>38103</v>
      </c>
      <c r="K438" s="144">
        <f t="shared" ca="1" si="111"/>
        <v>18</v>
      </c>
      <c r="L438" s="145" t="s">
        <v>24</v>
      </c>
      <c r="M438" s="149" t="s">
        <v>751</v>
      </c>
      <c r="N438" s="148"/>
    </row>
    <row r="439" spans="1:14">
      <c r="A439" s="7">
        <f>ROWS($A$3:A439)</f>
        <v>437</v>
      </c>
      <c r="B439" s="22">
        <f>ROWS($B$409:B439)</f>
        <v>31</v>
      </c>
      <c r="C439" s="133"/>
      <c r="D439" s="134"/>
      <c r="E439" s="818" t="s">
        <v>111</v>
      </c>
      <c r="F439" s="20" t="s">
        <v>112</v>
      </c>
      <c r="G439" s="133" t="s">
        <v>17</v>
      </c>
      <c r="H439" s="18"/>
      <c r="I439" s="142" t="s">
        <v>23</v>
      </c>
      <c r="J439" s="143">
        <v>38815</v>
      </c>
      <c r="K439" s="144">
        <f t="shared" ca="1" si="111"/>
        <v>16</v>
      </c>
      <c r="L439" s="145" t="s">
        <v>24</v>
      </c>
      <c r="M439" s="149" t="s">
        <v>751</v>
      </c>
      <c r="N439" s="148"/>
    </row>
    <row r="440" spans="1:14">
      <c r="A440" s="7">
        <f>ROWS($A$3:A440)</f>
        <v>438</v>
      </c>
      <c r="B440" s="22">
        <f>ROWS($B$409:B440)</f>
        <v>32</v>
      </c>
      <c r="C440" s="133"/>
      <c r="D440" s="134"/>
      <c r="E440" s="818" t="s">
        <v>114</v>
      </c>
      <c r="F440" s="20" t="s">
        <v>115</v>
      </c>
      <c r="G440" s="133"/>
      <c r="H440" s="133" t="s">
        <v>7</v>
      </c>
      <c r="I440" s="142" t="s">
        <v>23</v>
      </c>
      <c r="J440" s="143">
        <v>39564</v>
      </c>
      <c r="K440" s="144">
        <f t="shared" ca="1" si="111"/>
        <v>14</v>
      </c>
      <c r="L440" s="145" t="s">
        <v>38</v>
      </c>
      <c r="M440" s="149" t="s">
        <v>751</v>
      </c>
      <c r="N440" s="148"/>
    </row>
    <row r="441" spans="1:14">
      <c r="A441" s="7">
        <f>ROWS($A$3:A441)</f>
        <v>439</v>
      </c>
      <c r="B441" s="22">
        <f>ROWS($B$409:B441)</f>
        <v>33</v>
      </c>
      <c r="C441" s="133"/>
      <c r="D441" s="134"/>
      <c r="E441" s="818" t="s">
        <v>116</v>
      </c>
      <c r="F441" s="20" t="s">
        <v>117</v>
      </c>
      <c r="G441" s="133"/>
      <c r="H441" s="133" t="s">
        <v>7</v>
      </c>
      <c r="I441" s="142" t="s">
        <v>23</v>
      </c>
      <c r="J441" s="143">
        <v>40242</v>
      </c>
      <c r="K441" s="144">
        <f t="shared" ca="1" si="111"/>
        <v>12</v>
      </c>
      <c r="L441" s="145" t="s">
        <v>38</v>
      </c>
      <c r="M441" s="149" t="s">
        <v>751</v>
      </c>
      <c r="N441" s="148"/>
    </row>
    <row r="442" spans="1:14">
      <c r="A442" s="7">
        <f>ROWS($A$3:A442)</f>
        <v>440</v>
      </c>
      <c r="B442" s="22">
        <f>ROWS($B$409:B442)</f>
        <v>34</v>
      </c>
      <c r="C442" s="133"/>
      <c r="D442" s="134"/>
      <c r="E442" s="818" t="s">
        <v>118</v>
      </c>
      <c r="F442" s="20" t="s">
        <v>119</v>
      </c>
      <c r="G442" s="133"/>
      <c r="H442" s="133" t="s">
        <v>7</v>
      </c>
      <c r="I442" s="142" t="s">
        <v>23</v>
      </c>
      <c r="J442" s="143">
        <v>41124</v>
      </c>
      <c r="K442" s="144">
        <f t="shared" ca="1" si="111"/>
        <v>10</v>
      </c>
      <c r="L442" s="145" t="s">
        <v>38</v>
      </c>
      <c r="M442" s="149" t="s">
        <v>751</v>
      </c>
      <c r="N442" s="148"/>
    </row>
    <row r="443" spans="1:14">
      <c r="A443" s="7">
        <f>ROWS($A$3:A443)</f>
        <v>441</v>
      </c>
      <c r="B443" s="22">
        <f>ROWS($B$409:B443)</f>
        <v>35</v>
      </c>
      <c r="C443" s="133"/>
      <c r="D443" s="134"/>
      <c r="E443" s="818" t="s">
        <v>120</v>
      </c>
      <c r="F443" s="20" t="s">
        <v>121</v>
      </c>
      <c r="G443" s="133" t="s">
        <v>17</v>
      </c>
      <c r="H443" s="18"/>
      <c r="I443" s="142" t="s">
        <v>23</v>
      </c>
      <c r="J443" s="143">
        <v>42222</v>
      </c>
      <c r="K443" s="144">
        <f t="shared" ca="1" si="111"/>
        <v>7</v>
      </c>
      <c r="L443" s="145" t="s">
        <v>51</v>
      </c>
      <c r="M443" s="153" t="s">
        <v>798</v>
      </c>
      <c r="N443" s="148"/>
    </row>
    <row r="444" spans="1:14">
      <c r="A444" s="7">
        <f>ROWS($A$3:A444)</f>
        <v>442</v>
      </c>
      <c r="B444" s="22">
        <f>ROWS($B$409:B444)</f>
        <v>36</v>
      </c>
      <c r="C444" s="133"/>
      <c r="D444" s="134"/>
      <c r="E444" s="818" t="s">
        <v>122</v>
      </c>
      <c r="F444" s="20" t="s">
        <v>123</v>
      </c>
      <c r="G444" s="133"/>
      <c r="H444" s="133" t="s">
        <v>7</v>
      </c>
      <c r="I444" s="142" t="s">
        <v>23</v>
      </c>
      <c r="J444" s="143">
        <v>42779</v>
      </c>
      <c r="K444" s="144">
        <f t="shared" ca="1" si="111"/>
        <v>5</v>
      </c>
      <c r="L444" s="145" t="s">
        <v>51</v>
      </c>
      <c r="M444" s="153" t="s">
        <v>798</v>
      </c>
      <c r="N444" s="148"/>
    </row>
    <row r="445" spans="1:14">
      <c r="A445" s="7">
        <f>ROWS($A$3:A445)</f>
        <v>443</v>
      </c>
      <c r="B445" s="22">
        <f>ROWS($B$409:B445)</f>
        <v>37</v>
      </c>
      <c r="C445" s="133">
        <v>9</v>
      </c>
      <c r="D445" s="845" t="s">
        <v>124</v>
      </c>
      <c r="E445" s="818" t="s">
        <v>125</v>
      </c>
      <c r="F445" s="135" t="s">
        <v>126</v>
      </c>
      <c r="G445" s="133" t="s">
        <v>17</v>
      </c>
      <c r="H445" s="18"/>
      <c r="I445" s="142" t="s">
        <v>23</v>
      </c>
      <c r="J445" s="143">
        <v>23692</v>
      </c>
      <c r="K445" s="144">
        <f t="shared" ca="1" si="111"/>
        <v>58</v>
      </c>
      <c r="L445" s="145" t="s">
        <v>24</v>
      </c>
      <c r="M445" s="145" t="s">
        <v>74</v>
      </c>
      <c r="N445" s="147" t="s">
        <v>2467</v>
      </c>
    </row>
    <row r="446" spans="1:14">
      <c r="A446" s="7">
        <f>ROWS($A$3:A446)</f>
        <v>444</v>
      </c>
      <c r="B446" s="22">
        <f>ROWS($B$409:B446)</f>
        <v>38</v>
      </c>
      <c r="C446" s="133"/>
      <c r="D446" s="134"/>
      <c r="E446" s="818" t="s">
        <v>127</v>
      </c>
      <c r="F446" s="20" t="s">
        <v>128</v>
      </c>
      <c r="G446" s="133"/>
      <c r="H446" s="133" t="s">
        <v>7</v>
      </c>
      <c r="I446" s="142" t="s">
        <v>129</v>
      </c>
      <c r="J446" s="143">
        <v>24920</v>
      </c>
      <c r="K446" s="144">
        <f t="shared" ca="1" si="111"/>
        <v>54</v>
      </c>
      <c r="L446" s="145" t="s">
        <v>19</v>
      </c>
      <c r="M446" s="152" t="s">
        <v>719</v>
      </c>
      <c r="N446" s="148"/>
    </row>
    <row r="447" spans="1:14">
      <c r="A447" s="7">
        <f>ROWS($A$3:A447)</f>
        <v>445</v>
      </c>
      <c r="B447" s="22">
        <f>ROWS($B$409:B447)</f>
        <v>39</v>
      </c>
      <c r="C447" s="133"/>
      <c r="D447" s="134"/>
      <c r="E447" s="818" t="s">
        <v>130</v>
      </c>
      <c r="F447" s="20" t="s">
        <v>131</v>
      </c>
      <c r="G447" s="133"/>
      <c r="H447" s="133" t="s">
        <v>7</v>
      </c>
      <c r="I447" s="142" t="s">
        <v>23</v>
      </c>
      <c r="J447" s="143">
        <v>35485</v>
      </c>
      <c r="K447" s="144">
        <f t="shared" ca="1" si="111"/>
        <v>25</v>
      </c>
      <c r="L447" s="145" t="s">
        <v>19</v>
      </c>
      <c r="M447" s="145" t="s">
        <v>74</v>
      </c>
      <c r="N447" s="148"/>
    </row>
    <row r="448" spans="1:14">
      <c r="A448" s="7">
        <f>ROWS($A$3:A448)</f>
        <v>446</v>
      </c>
      <c r="B448" s="22">
        <f>ROWS($B$409:B448)</f>
        <v>40</v>
      </c>
      <c r="C448" s="133"/>
      <c r="D448" s="134"/>
      <c r="E448" s="818" t="s">
        <v>132</v>
      </c>
      <c r="F448" s="20" t="s">
        <v>133</v>
      </c>
      <c r="G448" s="133"/>
      <c r="H448" s="133" t="s">
        <v>7</v>
      </c>
      <c r="I448" s="142" t="s">
        <v>23</v>
      </c>
      <c r="J448" s="143">
        <v>37587</v>
      </c>
      <c r="K448" s="144">
        <f t="shared" ca="1" si="111"/>
        <v>20</v>
      </c>
      <c r="L448" s="145" t="s">
        <v>24</v>
      </c>
      <c r="M448" s="149" t="s">
        <v>751</v>
      </c>
      <c r="N448" s="148"/>
    </row>
    <row r="449" spans="1:14">
      <c r="A449" s="7">
        <f>ROWS($A$3:A449)</f>
        <v>447</v>
      </c>
      <c r="B449" s="22">
        <f>ROWS($B$409:B449)</f>
        <v>41</v>
      </c>
      <c r="C449" s="133">
        <v>10</v>
      </c>
      <c r="D449" s="845" t="s">
        <v>134</v>
      </c>
      <c r="E449" s="818" t="s">
        <v>135</v>
      </c>
      <c r="F449" s="135" t="s">
        <v>136</v>
      </c>
      <c r="G449" s="133"/>
      <c r="H449" s="133" t="s">
        <v>7</v>
      </c>
      <c r="I449" s="142" t="s">
        <v>23</v>
      </c>
      <c r="J449" s="143">
        <v>27275</v>
      </c>
      <c r="K449" s="144">
        <f t="shared" ca="1" si="111"/>
        <v>48</v>
      </c>
      <c r="L449" s="145" t="s">
        <v>19</v>
      </c>
      <c r="M449" s="146" t="s">
        <v>772</v>
      </c>
      <c r="N449" s="154" t="s">
        <v>1184</v>
      </c>
    </row>
    <row r="450" spans="1:14">
      <c r="A450" s="7">
        <f>ROWS($A$3:A450)</f>
        <v>448</v>
      </c>
      <c r="B450" s="22">
        <f>ROWS($B$409:B450)</f>
        <v>42</v>
      </c>
      <c r="C450" s="133"/>
      <c r="D450" s="134"/>
      <c r="E450" s="818" t="s">
        <v>137</v>
      </c>
      <c r="F450" s="20" t="s">
        <v>138</v>
      </c>
      <c r="G450" s="133" t="s">
        <v>17</v>
      </c>
      <c r="H450" s="18"/>
      <c r="I450" s="142" t="s">
        <v>139</v>
      </c>
      <c r="J450" s="143">
        <v>37935</v>
      </c>
      <c r="K450" s="144">
        <f t="shared" ca="1" si="111"/>
        <v>19</v>
      </c>
      <c r="L450" s="145" t="s">
        <v>24</v>
      </c>
      <c r="M450" s="149" t="s">
        <v>751</v>
      </c>
      <c r="N450" s="148"/>
    </row>
    <row r="451" spans="1:14">
      <c r="A451" s="7">
        <f>ROWS($A$3:A451)</f>
        <v>449</v>
      </c>
      <c r="B451" s="22">
        <f>ROWS($B$409:B451)</f>
        <v>43</v>
      </c>
      <c r="C451" s="133">
        <v>11</v>
      </c>
      <c r="D451" s="845" t="s">
        <v>140</v>
      </c>
      <c r="E451" s="818" t="s">
        <v>141</v>
      </c>
      <c r="F451" s="135" t="s">
        <v>142</v>
      </c>
      <c r="G451" s="133" t="s">
        <v>17</v>
      </c>
      <c r="H451" s="18"/>
      <c r="I451" s="142" t="s">
        <v>23</v>
      </c>
      <c r="J451" s="143">
        <v>26094</v>
      </c>
      <c r="K451" s="144">
        <f t="shared" ref="K451:K514" ca="1" si="112">ROUNDDOWN(YEARFRAC(J451,TODAY(),1),0)</f>
        <v>51</v>
      </c>
      <c r="L451" s="145" t="s">
        <v>19</v>
      </c>
      <c r="M451" s="146" t="s">
        <v>772</v>
      </c>
      <c r="N451" s="154" t="s">
        <v>2468</v>
      </c>
    </row>
    <row r="452" spans="1:14">
      <c r="A452" s="7">
        <f>ROWS($A$3:A452)</f>
        <v>450</v>
      </c>
      <c r="B452" s="22">
        <f>ROWS($B$409:B452)</f>
        <v>44</v>
      </c>
      <c r="C452" s="133"/>
      <c r="D452" s="134"/>
      <c r="E452" s="818" t="s">
        <v>143</v>
      </c>
      <c r="F452" s="20" t="s">
        <v>144</v>
      </c>
      <c r="G452" s="133"/>
      <c r="H452" s="133" t="s">
        <v>7</v>
      </c>
      <c r="I452" s="142" t="s">
        <v>145</v>
      </c>
      <c r="J452" s="143">
        <v>25593</v>
      </c>
      <c r="K452" s="144">
        <f t="shared" ca="1" si="112"/>
        <v>52</v>
      </c>
      <c r="L452" s="145" t="s">
        <v>19</v>
      </c>
      <c r="M452" s="145" t="s">
        <v>42</v>
      </c>
      <c r="N452" s="148"/>
    </row>
    <row r="453" spans="1:14">
      <c r="A453" s="7">
        <f>ROWS($A$3:A453)</f>
        <v>451</v>
      </c>
      <c r="B453" s="22">
        <f>ROWS($B$409:B453)</f>
        <v>45</v>
      </c>
      <c r="C453" s="133"/>
      <c r="D453" s="134"/>
      <c r="E453" s="818" t="s">
        <v>146</v>
      </c>
      <c r="F453" s="20" t="s">
        <v>147</v>
      </c>
      <c r="G453" s="133" t="s">
        <v>17</v>
      </c>
      <c r="H453" s="18"/>
      <c r="I453" s="142" t="s">
        <v>50</v>
      </c>
      <c r="J453" s="143">
        <v>38491</v>
      </c>
      <c r="K453" s="144">
        <f t="shared" ca="1" si="112"/>
        <v>17</v>
      </c>
      <c r="L453" s="145" t="s">
        <v>24</v>
      </c>
      <c r="M453" s="149" t="s">
        <v>751</v>
      </c>
      <c r="N453" s="148"/>
    </row>
    <row r="454" spans="1:14">
      <c r="A454" s="7">
        <f>ROWS($A$3:A454)</f>
        <v>452</v>
      </c>
      <c r="B454" s="22">
        <f>ROWS($B$409:B454)</f>
        <v>46</v>
      </c>
      <c r="C454" s="133"/>
      <c r="D454" s="134"/>
      <c r="E454" s="818" t="s">
        <v>148</v>
      </c>
      <c r="F454" s="20" t="s">
        <v>149</v>
      </c>
      <c r="G454" s="133" t="s">
        <v>17</v>
      </c>
      <c r="H454" s="18"/>
      <c r="I454" s="142" t="s">
        <v>50</v>
      </c>
      <c r="J454" s="143">
        <v>38982</v>
      </c>
      <c r="K454" s="144">
        <f t="shared" ca="1" si="112"/>
        <v>16</v>
      </c>
      <c r="L454" s="145" t="s">
        <v>24</v>
      </c>
      <c r="M454" s="149" t="s">
        <v>751</v>
      </c>
      <c r="N454" s="148"/>
    </row>
    <row r="455" spans="1:14">
      <c r="A455" s="7">
        <f>ROWS($A$3:A455)</f>
        <v>453</v>
      </c>
      <c r="B455" s="22">
        <f>ROWS($B$409:B455)</f>
        <v>47</v>
      </c>
      <c r="C455" s="133">
        <v>12</v>
      </c>
      <c r="D455" s="845" t="s">
        <v>150</v>
      </c>
      <c r="E455" s="818" t="s">
        <v>151</v>
      </c>
      <c r="F455" s="135" t="s">
        <v>152</v>
      </c>
      <c r="G455" s="133"/>
      <c r="H455" s="133" t="s">
        <v>7</v>
      </c>
      <c r="I455" s="142" t="s">
        <v>153</v>
      </c>
      <c r="J455" s="143">
        <v>24459</v>
      </c>
      <c r="K455" s="144">
        <f t="shared" ca="1" si="112"/>
        <v>55</v>
      </c>
      <c r="L455" s="145" t="s">
        <v>113</v>
      </c>
      <c r="M455" s="145" t="s">
        <v>42</v>
      </c>
      <c r="N455" s="154" t="s">
        <v>1184</v>
      </c>
    </row>
    <row r="456" spans="1:14">
      <c r="A456" s="7">
        <f>ROWS($A$3:A456)</f>
        <v>454</v>
      </c>
      <c r="B456" s="22">
        <f>ROWS($B$409:B456)</f>
        <v>48</v>
      </c>
      <c r="C456" s="133"/>
      <c r="D456" s="134"/>
      <c r="E456" s="818" t="s">
        <v>154</v>
      </c>
      <c r="F456" s="20" t="s">
        <v>155</v>
      </c>
      <c r="G456" s="133" t="s">
        <v>17</v>
      </c>
      <c r="H456" s="18"/>
      <c r="I456" s="142" t="s">
        <v>23</v>
      </c>
      <c r="J456" s="143">
        <v>37538</v>
      </c>
      <c r="K456" s="144">
        <f t="shared" ca="1" si="112"/>
        <v>20</v>
      </c>
      <c r="L456" s="145" t="s">
        <v>24</v>
      </c>
      <c r="M456" s="149" t="s">
        <v>751</v>
      </c>
      <c r="N456" s="148"/>
    </row>
    <row r="457" spans="1:14">
      <c r="A457" s="7">
        <f>ROWS($A$3:A457)</f>
        <v>455</v>
      </c>
      <c r="B457" s="22">
        <f>ROWS($B$409:B457)</f>
        <v>49</v>
      </c>
      <c r="C457" s="133"/>
      <c r="D457" s="134"/>
      <c r="E457" s="818" t="s">
        <v>156</v>
      </c>
      <c r="F457" s="20" t="s">
        <v>157</v>
      </c>
      <c r="G457" s="133"/>
      <c r="H457" s="133" t="s">
        <v>7</v>
      </c>
      <c r="I457" s="142" t="s">
        <v>23</v>
      </c>
      <c r="J457" s="143">
        <v>38083</v>
      </c>
      <c r="K457" s="144">
        <f t="shared" ca="1" si="112"/>
        <v>18</v>
      </c>
      <c r="L457" s="145" t="s">
        <v>24</v>
      </c>
      <c r="M457" s="149" t="s">
        <v>751</v>
      </c>
      <c r="N457" s="148"/>
    </row>
    <row r="458" spans="1:14">
      <c r="A458" s="7">
        <f>ROWS($A$3:A458)</f>
        <v>456</v>
      </c>
      <c r="B458" s="22">
        <f>ROWS($B$409:B458)</f>
        <v>50</v>
      </c>
      <c r="C458" s="133">
        <v>13</v>
      </c>
      <c r="D458" s="845" t="s">
        <v>158</v>
      </c>
      <c r="E458" s="818" t="s">
        <v>159</v>
      </c>
      <c r="F458" s="135" t="s">
        <v>160</v>
      </c>
      <c r="G458" s="133" t="s">
        <v>17</v>
      </c>
      <c r="H458" s="18"/>
      <c r="I458" s="142" t="s">
        <v>23</v>
      </c>
      <c r="J458" s="143">
        <v>18916</v>
      </c>
      <c r="K458" s="144">
        <f t="shared" ca="1" si="112"/>
        <v>71</v>
      </c>
      <c r="L458" s="145" t="s">
        <v>24</v>
      </c>
      <c r="M458" s="146" t="s">
        <v>772</v>
      </c>
      <c r="N458" s="147" t="s">
        <v>2469</v>
      </c>
    </row>
    <row r="459" spans="1:14">
      <c r="A459" s="7">
        <f>ROWS($A$3:A459)</f>
        <v>457</v>
      </c>
      <c r="B459" s="22">
        <f>ROWS($B$409:B459)</f>
        <v>51</v>
      </c>
      <c r="C459" s="133"/>
      <c r="D459" s="134"/>
      <c r="E459" s="818" t="s">
        <v>161</v>
      </c>
      <c r="F459" s="20" t="s">
        <v>162</v>
      </c>
      <c r="G459" s="133"/>
      <c r="H459" s="133" t="s">
        <v>7</v>
      </c>
      <c r="I459" s="142" t="s">
        <v>163</v>
      </c>
      <c r="J459" s="143">
        <v>20962</v>
      </c>
      <c r="K459" s="144">
        <f t="shared" ca="1" si="112"/>
        <v>65</v>
      </c>
      <c r="L459" s="145" t="s">
        <v>19</v>
      </c>
      <c r="M459" s="146" t="s">
        <v>772</v>
      </c>
      <c r="N459" s="148"/>
    </row>
    <row r="460" spans="1:14">
      <c r="A460" s="7">
        <f>ROWS($A$3:A460)</f>
        <v>458</v>
      </c>
      <c r="B460" s="22">
        <f>ROWS($B$409:B460)</f>
        <v>52</v>
      </c>
      <c r="C460" s="133"/>
      <c r="D460" s="134"/>
      <c r="E460" s="818" t="s">
        <v>164</v>
      </c>
      <c r="F460" s="20" t="s">
        <v>165</v>
      </c>
      <c r="G460" s="133" t="s">
        <v>17</v>
      </c>
      <c r="H460" s="18"/>
      <c r="I460" s="142" t="s">
        <v>23</v>
      </c>
      <c r="J460" s="143">
        <v>29287</v>
      </c>
      <c r="K460" s="144">
        <f t="shared" ca="1" si="112"/>
        <v>42</v>
      </c>
      <c r="L460" s="145" t="s">
        <v>19</v>
      </c>
      <c r="M460" s="145" t="s">
        <v>166</v>
      </c>
      <c r="N460" s="148"/>
    </row>
    <row r="461" spans="1:14">
      <c r="A461" s="7">
        <f>ROWS($A$3:A461)</f>
        <v>459</v>
      </c>
      <c r="B461" s="22">
        <f>ROWS($B$409:B461)</f>
        <v>53</v>
      </c>
      <c r="C461" s="133"/>
      <c r="D461" s="134"/>
      <c r="E461" s="818" t="s">
        <v>167</v>
      </c>
      <c r="F461" s="20" t="s">
        <v>168</v>
      </c>
      <c r="G461" s="133" t="s">
        <v>17</v>
      </c>
      <c r="H461" s="18"/>
      <c r="I461" s="142" t="s">
        <v>23</v>
      </c>
      <c r="J461" s="143">
        <v>29901</v>
      </c>
      <c r="K461" s="144">
        <f t="shared" ca="1" si="112"/>
        <v>41</v>
      </c>
      <c r="L461" s="145" t="s">
        <v>19</v>
      </c>
      <c r="M461" s="145" t="s">
        <v>166</v>
      </c>
      <c r="N461" s="148"/>
    </row>
    <row r="462" spans="1:14">
      <c r="A462" s="7">
        <f>ROWS($A$3:A462)</f>
        <v>460</v>
      </c>
      <c r="B462" s="22">
        <f>ROWS($B$409:B462)</f>
        <v>54</v>
      </c>
      <c r="C462" s="133"/>
      <c r="D462" s="134"/>
      <c r="E462" s="818" t="s">
        <v>169</v>
      </c>
      <c r="F462" s="20" t="s">
        <v>170</v>
      </c>
      <c r="G462" s="133" t="s">
        <v>17</v>
      </c>
      <c r="H462" s="18"/>
      <c r="I462" s="142" t="s">
        <v>23</v>
      </c>
      <c r="J462" s="143">
        <v>30471</v>
      </c>
      <c r="K462" s="144">
        <f t="shared" ca="1" si="112"/>
        <v>39</v>
      </c>
      <c r="L462" s="145" t="s">
        <v>19</v>
      </c>
      <c r="M462" s="145" t="s">
        <v>166</v>
      </c>
      <c r="N462" s="148"/>
    </row>
    <row r="463" spans="1:14">
      <c r="A463" s="7">
        <f>ROWS($A$3:A463)</f>
        <v>461</v>
      </c>
      <c r="B463" s="22">
        <f>ROWS($B$409:B463)</f>
        <v>55</v>
      </c>
      <c r="C463" s="133"/>
      <c r="D463" s="134"/>
      <c r="E463" s="818" t="s">
        <v>171</v>
      </c>
      <c r="F463" s="20" t="s">
        <v>172</v>
      </c>
      <c r="G463" s="133" t="s">
        <v>17</v>
      </c>
      <c r="H463" s="18"/>
      <c r="I463" s="142" t="s">
        <v>23</v>
      </c>
      <c r="J463" s="143">
        <v>31530</v>
      </c>
      <c r="K463" s="144">
        <f t="shared" ca="1" si="112"/>
        <v>36</v>
      </c>
      <c r="L463" s="145" t="s">
        <v>19</v>
      </c>
      <c r="M463" s="145" t="s">
        <v>166</v>
      </c>
      <c r="N463" s="148"/>
    </row>
    <row r="464" spans="1:14">
      <c r="A464" s="7">
        <f>ROWS($A$3:A464)</f>
        <v>462</v>
      </c>
      <c r="B464" s="22">
        <f>ROWS($B$409:B464)</f>
        <v>56</v>
      </c>
      <c r="C464" s="133"/>
      <c r="D464" s="134"/>
      <c r="E464" s="818" t="s">
        <v>173</v>
      </c>
      <c r="F464" s="20" t="s">
        <v>174</v>
      </c>
      <c r="G464" s="133" t="s">
        <v>17</v>
      </c>
      <c r="H464" s="18"/>
      <c r="I464" s="142" t="s">
        <v>23</v>
      </c>
      <c r="J464" s="143">
        <v>34283</v>
      </c>
      <c r="K464" s="144">
        <f t="shared" ca="1" si="112"/>
        <v>29</v>
      </c>
      <c r="L464" s="145" t="s">
        <v>82</v>
      </c>
      <c r="M464" s="145" t="s">
        <v>74</v>
      </c>
      <c r="N464" s="148"/>
    </row>
    <row r="465" spans="1:14">
      <c r="A465" s="7">
        <f>ROWS($A$3:A465)</f>
        <v>463</v>
      </c>
      <c r="B465" s="22">
        <f>ROWS($B$409:B465)</f>
        <v>57</v>
      </c>
      <c r="C465" s="133"/>
      <c r="D465" s="134"/>
      <c r="E465" s="818" t="s">
        <v>175</v>
      </c>
      <c r="F465" s="20" t="s">
        <v>176</v>
      </c>
      <c r="G465" s="133" t="s">
        <v>17</v>
      </c>
      <c r="H465" s="18"/>
      <c r="I465" s="142" t="s">
        <v>23</v>
      </c>
      <c r="J465" s="143">
        <v>34978</v>
      </c>
      <c r="K465" s="144">
        <f t="shared" ca="1" si="112"/>
        <v>27</v>
      </c>
      <c r="L465" s="145" t="s">
        <v>82</v>
      </c>
      <c r="M465" s="145" t="s">
        <v>74</v>
      </c>
      <c r="N465" s="148"/>
    </row>
    <row r="466" spans="1:14">
      <c r="A466" s="7">
        <f>ROWS($A$3:A466)</f>
        <v>464</v>
      </c>
      <c r="B466" s="22">
        <f>ROWS($B$409:B466)</f>
        <v>58</v>
      </c>
      <c r="C466" s="133">
        <v>14</v>
      </c>
      <c r="D466" s="845" t="s">
        <v>177</v>
      </c>
      <c r="E466" s="818" t="s">
        <v>178</v>
      </c>
      <c r="F466" s="135" t="s">
        <v>179</v>
      </c>
      <c r="G466" s="133" t="s">
        <v>17</v>
      </c>
      <c r="H466" s="18"/>
      <c r="I466" s="142" t="s">
        <v>23</v>
      </c>
      <c r="J466" s="143">
        <v>29719</v>
      </c>
      <c r="K466" s="144">
        <f t="shared" ca="1" si="112"/>
        <v>41</v>
      </c>
      <c r="L466" s="145" t="s">
        <v>19</v>
      </c>
      <c r="M466" s="145" t="s">
        <v>42</v>
      </c>
      <c r="N466" s="154" t="s">
        <v>1184</v>
      </c>
    </row>
    <row r="467" spans="1:14">
      <c r="A467" s="7">
        <f>ROWS($A$3:A467)</f>
        <v>465</v>
      </c>
      <c r="B467" s="22">
        <f>ROWS($B$409:B467)</f>
        <v>59</v>
      </c>
      <c r="C467" s="133"/>
      <c r="D467" s="134"/>
      <c r="E467" s="818" t="s">
        <v>180</v>
      </c>
      <c r="F467" s="20" t="s">
        <v>181</v>
      </c>
      <c r="G467" s="133"/>
      <c r="H467" s="133" t="s">
        <v>7</v>
      </c>
      <c r="I467" s="142" t="s">
        <v>50</v>
      </c>
      <c r="J467" s="143">
        <v>30344</v>
      </c>
      <c r="K467" s="144">
        <f t="shared" ca="1" si="112"/>
        <v>39</v>
      </c>
      <c r="L467" s="145" t="s">
        <v>82</v>
      </c>
      <c r="M467" s="145" t="s">
        <v>42</v>
      </c>
      <c r="N467" s="148"/>
    </row>
    <row r="468" spans="1:14">
      <c r="A468" s="7">
        <f>ROWS($A$3:A468)</f>
        <v>466</v>
      </c>
      <c r="B468" s="22">
        <f>ROWS($B$409:B468)</f>
        <v>60</v>
      </c>
      <c r="C468" s="133">
        <v>15</v>
      </c>
      <c r="D468" s="845" t="s">
        <v>182</v>
      </c>
      <c r="E468" s="818" t="s">
        <v>183</v>
      </c>
      <c r="F468" s="135" t="s">
        <v>184</v>
      </c>
      <c r="G468" s="133" t="s">
        <v>17</v>
      </c>
      <c r="H468" s="18"/>
      <c r="I468" s="142" t="s">
        <v>185</v>
      </c>
      <c r="J468" s="143">
        <v>25995</v>
      </c>
      <c r="K468" s="144">
        <f t="shared" ca="1" si="112"/>
        <v>51</v>
      </c>
      <c r="L468" s="145" t="s">
        <v>19</v>
      </c>
      <c r="M468" s="145" t="s">
        <v>42</v>
      </c>
      <c r="N468" s="147" t="s">
        <v>2470</v>
      </c>
    </row>
    <row r="469" spans="1:14">
      <c r="A469" s="7">
        <f>ROWS($A$3:A469)</f>
        <v>467</v>
      </c>
      <c r="B469" s="22">
        <f>ROWS($B$409:B469)</f>
        <v>61</v>
      </c>
      <c r="C469" s="133"/>
      <c r="D469" s="134"/>
      <c r="E469" s="818" t="s">
        <v>186</v>
      </c>
      <c r="F469" s="20" t="s">
        <v>187</v>
      </c>
      <c r="G469" s="133"/>
      <c r="H469" s="133" t="s">
        <v>7</v>
      </c>
      <c r="I469" s="142" t="s">
        <v>188</v>
      </c>
      <c r="J469" s="143">
        <v>27975</v>
      </c>
      <c r="K469" s="144">
        <f t="shared" ca="1" si="112"/>
        <v>46</v>
      </c>
      <c r="L469" s="145" t="s">
        <v>19</v>
      </c>
      <c r="M469" s="145" t="s">
        <v>42</v>
      </c>
      <c r="N469" s="148"/>
    </row>
    <row r="470" spans="1:14">
      <c r="A470" s="7">
        <f>ROWS($A$3:A470)</f>
        <v>468</v>
      </c>
      <c r="B470" s="22">
        <f>ROWS($B$409:B470)</f>
        <v>62</v>
      </c>
      <c r="C470" s="133"/>
      <c r="D470" s="134"/>
      <c r="E470" s="818" t="s">
        <v>189</v>
      </c>
      <c r="F470" s="20" t="s">
        <v>190</v>
      </c>
      <c r="G470" s="133" t="s">
        <v>17</v>
      </c>
      <c r="H470" s="18"/>
      <c r="I470" s="142" t="s">
        <v>191</v>
      </c>
      <c r="J470" s="143">
        <v>35836</v>
      </c>
      <c r="K470" s="144">
        <f t="shared" ca="1" si="112"/>
        <v>24</v>
      </c>
      <c r="L470" s="145" t="s">
        <v>19</v>
      </c>
      <c r="M470" s="145" t="s">
        <v>74</v>
      </c>
      <c r="N470" s="148"/>
    </row>
    <row r="471" spans="1:14">
      <c r="A471" s="7">
        <f>ROWS($A$3:A471)</f>
        <v>469</v>
      </c>
      <c r="B471" s="22">
        <f>ROWS($B$409:B471)</f>
        <v>63</v>
      </c>
      <c r="C471" s="133"/>
      <c r="D471" s="134"/>
      <c r="E471" s="818" t="s">
        <v>192</v>
      </c>
      <c r="F471" s="20" t="s">
        <v>193</v>
      </c>
      <c r="G471" s="133"/>
      <c r="H471" s="133" t="s">
        <v>7</v>
      </c>
      <c r="I471" s="142" t="s">
        <v>81</v>
      </c>
      <c r="J471" s="143">
        <v>37086</v>
      </c>
      <c r="K471" s="144">
        <f t="shared" ca="1" si="112"/>
        <v>21</v>
      </c>
      <c r="L471" s="145" t="s">
        <v>19</v>
      </c>
      <c r="M471" s="153" t="s">
        <v>74</v>
      </c>
      <c r="N471" s="148"/>
    </row>
    <row r="472" spans="1:14">
      <c r="A472" s="7">
        <f>ROWS($A$3:A472)</f>
        <v>470</v>
      </c>
      <c r="B472" s="22">
        <f>ROWS($B$409:B472)</f>
        <v>64</v>
      </c>
      <c r="C472" s="133"/>
      <c r="D472" s="134"/>
      <c r="E472" s="818" t="s">
        <v>194</v>
      </c>
      <c r="F472" s="20" t="s">
        <v>195</v>
      </c>
      <c r="G472" s="133"/>
      <c r="H472" s="133" t="s">
        <v>7</v>
      </c>
      <c r="I472" s="142" t="s">
        <v>81</v>
      </c>
      <c r="J472" s="143">
        <v>38828</v>
      </c>
      <c r="K472" s="144">
        <f t="shared" ca="1" si="112"/>
        <v>16</v>
      </c>
      <c r="L472" s="145" t="s">
        <v>24</v>
      </c>
      <c r="M472" s="149" t="s">
        <v>751</v>
      </c>
      <c r="N472" s="148"/>
    </row>
    <row r="473" spans="1:14">
      <c r="A473" s="7">
        <f>ROWS($A$3:A473)</f>
        <v>471</v>
      </c>
      <c r="B473" s="22">
        <f>ROWS($B$409:B473)</f>
        <v>65</v>
      </c>
      <c r="C473" s="133">
        <v>16</v>
      </c>
      <c r="D473" s="845" t="s">
        <v>196</v>
      </c>
      <c r="E473" s="818" t="s">
        <v>197</v>
      </c>
      <c r="F473" s="135" t="s">
        <v>198</v>
      </c>
      <c r="G473" s="133" t="s">
        <v>17</v>
      </c>
      <c r="H473" s="18"/>
      <c r="I473" s="142" t="s">
        <v>50</v>
      </c>
      <c r="J473" s="143">
        <v>30555</v>
      </c>
      <c r="K473" s="144">
        <f t="shared" ca="1" si="112"/>
        <v>39</v>
      </c>
      <c r="L473" s="145" t="s">
        <v>19</v>
      </c>
      <c r="M473" s="145" t="s">
        <v>42</v>
      </c>
      <c r="N473" s="147" t="s">
        <v>2471</v>
      </c>
    </row>
    <row r="474" spans="1:14">
      <c r="A474" s="7">
        <f>ROWS($A$3:A474)</f>
        <v>472</v>
      </c>
      <c r="B474" s="22">
        <f>ROWS($B$409:B474)</f>
        <v>66</v>
      </c>
      <c r="C474" s="133"/>
      <c r="D474" s="134"/>
      <c r="E474" s="818" t="s">
        <v>199</v>
      </c>
      <c r="F474" s="20" t="s">
        <v>200</v>
      </c>
      <c r="G474" s="133"/>
      <c r="H474" s="133" t="s">
        <v>7</v>
      </c>
      <c r="I474" s="142" t="s">
        <v>81</v>
      </c>
      <c r="J474" s="143">
        <v>29972</v>
      </c>
      <c r="K474" s="144">
        <f t="shared" ca="1" si="112"/>
        <v>40</v>
      </c>
      <c r="L474" s="145" t="s">
        <v>19</v>
      </c>
      <c r="M474" s="145" t="s">
        <v>42</v>
      </c>
      <c r="N474" s="148"/>
    </row>
    <row r="475" spans="1:14">
      <c r="A475" s="7">
        <f>ROWS($A$3:A475)</f>
        <v>473</v>
      </c>
      <c r="B475" s="22">
        <f>ROWS($B$409:B475)</f>
        <v>67</v>
      </c>
      <c r="C475" s="133"/>
      <c r="D475" s="134"/>
      <c r="E475" s="818" t="s">
        <v>201</v>
      </c>
      <c r="F475" s="20" t="s">
        <v>202</v>
      </c>
      <c r="G475" s="133" t="s">
        <v>17</v>
      </c>
      <c r="H475" s="18"/>
      <c r="I475" s="142" t="s">
        <v>23</v>
      </c>
      <c r="J475" s="143">
        <v>37969</v>
      </c>
      <c r="K475" s="144">
        <f t="shared" ca="1" si="112"/>
        <v>18</v>
      </c>
      <c r="L475" s="145" t="s">
        <v>24</v>
      </c>
      <c r="M475" s="149" t="s">
        <v>751</v>
      </c>
      <c r="N475" s="148"/>
    </row>
    <row r="476" spans="1:14">
      <c r="A476" s="7">
        <f>ROWS($A$3:A476)</f>
        <v>474</v>
      </c>
      <c r="B476" s="22">
        <f>ROWS($B$409:B476)</f>
        <v>68</v>
      </c>
      <c r="C476" s="133"/>
      <c r="D476" s="134"/>
      <c r="E476" s="818" t="s">
        <v>203</v>
      </c>
      <c r="F476" s="20" t="s">
        <v>204</v>
      </c>
      <c r="G476" s="133" t="s">
        <v>17</v>
      </c>
      <c r="H476" s="18"/>
      <c r="I476" s="142" t="s">
        <v>23</v>
      </c>
      <c r="J476" s="143">
        <v>39137</v>
      </c>
      <c r="K476" s="144">
        <f t="shared" ca="1" si="112"/>
        <v>15</v>
      </c>
      <c r="L476" s="145" t="s">
        <v>24</v>
      </c>
      <c r="M476" s="149" t="s">
        <v>751</v>
      </c>
      <c r="N476" s="148"/>
    </row>
    <row r="477" spans="1:14">
      <c r="A477" s="7">
        <f>ROWS($A$3:A477)</f>
        <v>475</v>
      </c>
      <c r="B477" s="22">
        <f>ROWS($B$409:B477)</f>
        <v>69</v>
      </c>
      <c r="C477" s="133"/>
      <c r="D477" s="134"/>
      <c r="E477" s="818" t="s">
        <v>205</v>
      </c>
      <c r="F477" s="20" t="s">
        <v>206</v>
      </c>
      <c r="G477" s="133"/>
      <c r="H477" s="133" t="s">
        <v>7</v>
      </c>
      <c r="I477" s="142" t="s">
        <v>23</v>
      </c>
      <c r="J477" s="143">
        <v>40076</v>
      </c>
      <c r="K477" s="144">
        <f t="shared" ca="1" si="112"/>
        <v>13</v>
      </c>
      <c r="L477" s="145" t="s">
        <v>38</v>
      </c>
      <c r="M477" s="149" t="s">
        <v>751</v>
      </c>
      <c r="N477" s="148"/>
    </row>
    <row r="478" spans="1:14">
      <c r="A478" s="7">
        <f>ROWS($A$3:A478)</f>
        <v>476</v>
      </c>
      <c r="B478" s="22">
        <f>ROWS($B$409:B478)</f>
        <v>70</v>
      </c>
      <c r="C478" s="133"/>
      <c r="D478" s="134"/>
      <c r="E478" s="818" t="s">
        <v>207</v>
      </c>
      <c r="F478" s="20" t="s">
        <v>208</v>
      </c>
      <c r="G478" s="133" t="s">
        <v>17</v>
      </c>
      <c r="H478" s="18"/>
      <c r="I478" s="142" t="s">
        <v>50</v>
      </c>
      <c r="J478" s="143">
        <v>44029</v>
      </c>
      <c r="K478" s="144">
        <f t="shared" ca="1" si="112"/>
        <v>2</v>
      </c>
      <c r="L478" s="145" t="s">
        <v>51</v>
      </c>
      <c r="M478" s="153" t="s">
        <v>798</v>
      </c>
      <c r="N478" s="148"/>
    </row>
    <row r="479" spans="1:14">
      <c r="A479" s="7">
        <f>ROWS($A$3:A479)</f>
        <v>477</v>
      </c>
      <c r="B479" s="22">
        <f>ROWS($B$409:B479)</f>
        <v>71</v>
      </c>
      <c r="C479" s="133">
        <v>17</v>
      </c>
      <c r="D479" s="845" t="s">
        <v>210</v>
      </c>
      <c r="E479" s="818" t="s">
        <v>211</v>
      </c>
      <c r="F479" s="135" t="s">
        <v>212</v>
      </c>
      <c r="G479" s="133" t="s">
        <v>17</v>
      </c>
      <c r="H479" s="18"/>
      <c r="I479" s="142" t="s">
        <v>23</v>
      </c>
      <c r="J479" s="143">
        <v>26017</v>
      </c>
      <c r="K479" s="144">
        <f t="shared" ca="1" si="112"/>
        <v>51</v>
      </c>
      <c r="L479" s="145" t="s">
        <v>19</v>
      </c>
      <c r="M479" s="145" t="s">
        <v>42</v>
      </c>
      <c r="N479" s="147" t="s">
        <v>2472</v>
      </c>
    </row>
    <row r="480" spans="1:14">
      <c r="A480" s="7">
        <f>ROWS($A$3:A480)</f>
        <v>478</v>
      </c>
      <c r="B480" s="22">
        <f>ROWS($B$409:B480)</f>
        <v>72</v>
      </c>
      <c r="C480" s="133"/>
      <c r="D480" s="134"/>
      <c r="E480" s="818" t="s">
        <v>213</v>
      </c>
      <c r="F480" s="20" t="s">
        <v>214</v>
      </c>
      <c r="G480" s="133"/>
      <c r="H480" s="133" t="s">
        <v>7</v>
      </c>
      <c r="I480" s="142" t="s">
        <v>215</v>
      </c>
      <c r="J480" s="143">
        <v>26898</v>
      </c>
      <c r="K480" s="144">
        <f t="shared" ca="1" si="112"/>
        <v>49</v>
      </c>
      <c r="L480" s="145" t="s">
        <v>19</v>
      </c>
      <c r="M480" s="152" t="s">
        <v>719</v>
      </c>
      <c r="N480" s="148"/>
    </row>
    <row r="481" spans="1:14">
      <c r="A481" s="7">
        <f>ROWS($A$3:A481)</f>
        <v>479</v>
      </c>
      <c r="B481" s="22">
        <f>ROWS($B$409:B481)</f>
        <v>73</v>
      </c>
      <c r="C481" s="133"/>
      <c r="D481" s="134"/>
      <c r="E481" s="818" t="s">
        <v>216</v>
      </c>
      <c r="F481" s="20" t="s">
        <v>217</v>
      </c>
      <c r="G481" s="133"/>
      <c r="H481" s="133" t="s">
        <v>7</v>
      </c>
      <c r="I481" s="142" t="s">
        <v>23</v>
      </c>
      <c r="J481" s="143">
        <v>37654</v>
      </c>
      <c r="K481" s="144">
        <f t="shared" ca="1" si="112"/>
        <v>19</v>
      </c>
      <c r="L481" s="145" t="s">
        <v>24</v>
      </c>
      <c r="M481" s="149" t="s">
        <v>751</v>
      </c>
      <c r="N481" s="148"/>
    </row>
    <row r="482" spans="1:14">
      <c r="A482" s="7">
        <f>ROWS($A$3:A482)</f>
        <v>480</v>
      </c>
      <c r="B482" s="22">
        <f>ROWS($B$409:B482)</f>
        <v>74</v>
      </c>
      <c r="C482" s="133"/>
      <c r="D482" s="134"/>
      <c r="E482" s="818" t="s">
        <v>218</v>
      </c>
      <c r="F482" s="20" t="s">
        <v>219</v>
      </c>
      <c r="G482" s="133" t="s">
        <v>17</v>
      </c>
      <c r="H482" s="18"/>
      <c r="I482" s="142" t="s">
        <v>50</v>
      </c>
      <c r="J482" s="143">
        <v>38197</v>
      </c>
      <c r="K482" s="144">
        <f t="shared" ca="1" si="112"/>
        <v>18</v>
      </c>
      <c r="L482" s="145" t="s">
        <v>24</v>
      </c>
      <c r="M482" s="149" t="s">
        <v>751</v>
      </c>
      <c r="N482" s="148"/>
    </row>
    <row r="483" spans="1:14">
      <c r="A483" s="7">
        <f>ROWS($A$3:A483)</f>
        <v>481</v>
      </c>
      <c r="B483" s="22">
        <f>ROWS($B$409:B483)</f>
        <v>75</v>
      </c>
      <c r="C483" s="133"/>
      <c r="D483" s="134"/>
      <c r="E483" s="818" t="s">
        <v>220</v>
      </c>
      <c r="F483" s="20" t="s">
        <v>221</v>
      </c>
      <c r="G483" s="133" t="s">
        <v>17</v>
      </c>
      <c r="H483" s="18"/>
      <c r="I483" s="142" t="s">
        <v>23</v>
      </c>
      <c r="J483" s="143">
        <v>40995</v>
      </c>
      <c r="K483" s="144">
        <f t="shared" ca="1" si="112"/>
        <v>10</v>
      </c>
      <c r="L483" s="145" t="s">
        <v>38</v>
      </c>
      <c r="M483" s="149" t="s">
        <v>751</v>
      </c>
      <c r="N483" s="148"/>
    </row>
    <row r="484" spans="1:14">
      <c r="A484" s="7">
        <f>ROWS($A$3:A484)</f>
        <v>482</v>
      </c>
      <c r="B484" s="22">
        <f>ROWS($B$409:B484)</f>
        <v>76</v>
      </c>
      <c r="C484" s="133">
        <v>18</v>
      </c>
      <c r="D484" s="845" t="s">
        <v>222</v>
      </c>
      <c r="E484" s="818" t="s">
        <v>223</v>
      </c>
      <c r="F484" s="135" t="s">
        <v>224</v>
      </c>
      <c r="G484" s="133"/>
      <c r="H484" s="133" t="s">
        <v>7</v>
      </c>
      <c r="I484" s="142" t="s">
        <v>225</v>
      </c>
      <c r="J484" s="143">
        <v>25110</v>
      </c>
      <c r="K484" s="144">
        <f t="shared" ca="1" si="112"/>
        <v>54</v>
      </c>
      <c r="L484" s="145" t="s">
        <v>19</v>
      </c>
      <c r="M484" s="145" t="s">
        <v>42</v>
      </c>
      <c r="N484" s="147" t="s">
        <v>2473</v>
      </c>
    </row>
    <row r="485" spans="1:14">
      <c r="A485" s="7">
        <f>ROWS($A$3:A485)</f>
        <v>483</v>
      </c>
      <c r="B485" s="22">
        <f>ROWS($B$409:B485)</f>
        <v>77</v>
      </c>
      <c r="C485" s="133"/>
      <c r="D485" s="134"/>
      <c r="E485" s="818" t="s">
        <v>226</v>
      </c>
      <c r="F485" s="20" t="s">
        <v>227</v>
      </c>
      <c r="G485" s="133" t="s">
        <v>17</v>
      </c>
      <c r="H485" s="18"/>
      <c r="I485" s="142" t="s">
        <v>50</v>
      </c>
      <c r="J485" s="143">
        <v>36121</v>
      </c>
      <c r="K485" s="144">
        <f t="shared" ca="1" si="112"/>
        <v>24</v>
      </c>
      <c r="L485" s="145" t="s">
        <v>19</v>
      </c>
      <c r="M485" s="145" t="s">
        <v>74</v>
      </c>
      <c r="N485" s="148"/>
    </row>
    <row r="486" spans="1:14">
      <c r="A486" s="7">
        <f>ROWS($A$3:A486)</f>
        <v>484</v>
      </c>
      <c r="B486" s="22">
        <f>ROWS($B$409:B486)</f>
        <v>78</v>
      </c>
      <c r="C486" s="133"/>
      <c r="D486" s="134"/>
      <c r="E486" s="818" t="s">
        <v>228</v>
      </c>
      <c r="F486" s="20" t="s">
        <v>229</v>
      </c>
      <c r="G486" s="133" t="s">
        <v>17</v>
      </c>
      <c r="H486" s="18"/>
      <c r="I486" s="142" t="s">
        <v>23</v>
      </c>
      <c r="J486" s="143">
        <v>37872</v>
      </c>
      <c r="K486" s="144">
        <f t="shared" ca="1" si="112"/>
        <v>19</v>
      </c>
      <c r="L486" s="145" t="s">
        <v>24</v>
      </c>
      <c r="M486" s="145" t="s">
        <v>27</v>
      </c>
      <c r="N486" s="148"/>
    </row>
    <row r="487" spans="1:14">
      <c r="A487" s="7">
        <f>ROWS($A$3:A487)</f>
        <v>485</v>
      </c>
      <c r="B487" s="22">
        <f>ROWS($B$409:B487)</f>
        <v>79</v>
      </c>
      <c r="C487" s="133"/>
      <c r="D487" s="134"/>
      <c r="E487" s="818" t="s">
        <v>230</v>
      </c>
      <c r="F487" s="20" t="s">
        <v>231</v>
      </c>
      <c r="G487" s="133" t="s">
        <v>17</v>
      </c>
      <c r="H487" s="18"/>
      <c r="I487" s="142" t="s">
        <v>23</v>
      </c>
      <c r="J487" s="143">
        <v>38961</v>
      </c>
      <c r="K487" s="144">
        <f t="shared" ca="1" si="112"/>
        <v>16</v>
      </c>
      <c r="L487" s="145" t="s">
        <v>113</v>
      </c>
      <c r="M487" s="149" t="s">
        <v>751</v>
      </c>
      <c r="N487" s="148"/>
    </row>
    <row r="488" spans="1:14">
      <c r="A488" s="7">
        <f>ROWS($A$3:A488)</f>
        <v>486</v>
      </c>
      <c r="B488" s="22">
        <f>ROWS($B$409:B488)</f>
        <v>80</v>
      </c>
      <c r="C488" s="133"/>
      <c r="D488" s="134"/>
      <c r="E488" s="818" t="s">
        <v>232</v>
      </c>
      <c r="F488" s="20" t="s">
        <v>233</v>
      </c>
      <c r="G488" s="133" t="s">
        <v>17</v>
      </c>
      <c r="H488" s="18"/>
      <c r="I488" s="142" t="s">
        <v>23</v>
      </c>
      <c r="J488" s="143">
        <v>39788</v>
      </c>
      <c r="K488" s="144">
        <f t="shared" ca="1" si="112"/>
        <v>13</v>
      </c>
      <c r="L488" s="145" t="s">
        <v>38</v>
      </c>
      <c r="M488" s="149" t="s">
        <v>751</v>
      </c>
      <c r="N488" s="148"/>
    </row>
    <row r="489" spans="1:14">
      <c r="A489" s="7">
        <f>ROWS($A$3:A489)</f>
        <v>487</v>
      </c>
      <c r="B489" s="22">
        <f>ROWS($B$409:B489)</f>
        <v>81</v>
      </c>
      <c r="C489" s="133">
        <v>19</v>
      </c>
      <c r="D489" s="845" t="s">
        <v>234</v>
      </c>
      <c r="E489" s="818" t="s">
        <v>235</v>
      </c>
      <c r="F489" s="135" t="s">
        <v>236</v>
      </c>
      <c r="G489" s="133" t="s">
        <v>17</v>
      </c>
      <c r="H489" s="18"/>
      <c r="I489" s="142" t="s">
        <v>50</v>
      </c>
      <c r="J489" s="143">
        <v>22017</v>
      </c>
      <c r="K489" s="144">
        <f t="shared" ca="1" si="112"/>
        <v>62</v>
      </c>
      <c r="L489" s="145" t="s">
        <v>19</v>
      </c>
      <c r="M489" s="145" t="s">
        <v>42</v>
      </c>
      <c r="N489" s="154"/>
    </row>
    <row r="490" spans="1:14">
      <c r="A490" s="7">
        <f>ROWS($A$3:A490)</f>
        <v>488</v>
      </c>
      <c r="B490" s="22">
        <f>ROWS($B$409:B490)</f>
        <v>82</v>
      </c>
      <c r="C490" s="133"/>
      <c r="D490" s="134"/>
      <c r="E490" s="818" t="s">
        <v>237</v>
      </c>
      <c r="F490" s="20" t="s">
        <v>238</v>
      </c>
      <c r="G490" s="133"/>
      <c r="H490" s="133" t="s">
        <v>7</v>
      </c>
      <c r="I490" s="142" t="s">
        <v>50</v>
      </c>
      <c r="J490" s="143">
        <v>25676</v>
      </c>
      <c r="K490" s="144">
        <f t="shared" ca="1" si="112"/>
        <v>52</v>
      </c>
      <c r="L490" s="145" t="s">
        <v>19</v>
      </c>
      <c r="M490" s="145" t="s">
        <v>42</v>
      </c>
      <c r="N490" s="148"/>
    </row>
    <row r="491" spans="1:14">
      <c r="A491" s="7">
        <f>ROWS($A$3:A491)</f>
        <v>489</v>
      </c>
      <c r="B491" s="22">
        <f>ROWS($B$409:B491)</f>
        <v>83</v>
      </c>
      <c r="C491" s="133"/>
      <c r="D491" s="134"/>
      <c r="E491" s="818" t="s">
        <v>239</v>
      </c>
      <c r="F491" s="20" t="s">
        <v>240</v>
      </c>
      <c r="G491" s="133" t="s">
        <v>17</v>
      </c>
      <c r="H491" s="18"/>
      <c r="I491" s="142" t="s">
        <v>50</v>
      </c>
      <c r="J491" s="143">
        <v>33968</v>
      </c>
      <c r="K491" s="144">
        <f t="shared" ca="1" si="112"/>
        <v>29</v>
      </c>
      <c r="L491" s="145" t="s">
        <v>24</v>
      </c>
      <c r="M491" s="145" t="s">
        <v>42</v>
      </c>
      <c r="N491" s="148"/>
    </row>
    <row r="492" spans="1:14">
      <c r="A492" s="7">
        <f>ROWS($A$3:A492)</f>
        <v>490</v>
      </c>
      <c r="B492" s="22">
        <f>ROWS($B$409:B492)</f>
        <v>84</v>
      </c>
      <c r="C492" s="133"/>
      <c r="D492" s="134"/>
      <c r="E492" s="818" t="s">
        <v>241</v>
      </c>
      <c r="F492" s="20" t="s">
        <v>242</v>
      </c>
      <c r="G492" s="133"/>
      <c r="H492" s="133" t="s">
        <v>7</v>
      </c>
      <c r="I492" s="142" t="s">
        <v>50</v>
      </c>
      <c r="J492" s="143">
        <v>34580</v>
      </c>
      <c r="K492" s="144">
        <f t="shared" ca="1" si="112"/>
        <v>28</v>
      </c>
      <c r="L492" s="145" t="s">
        <v>98</v>
      </c>
      <c r="M492" s="145" t="s">
        <v>74</v>
      </c>
      <c r="N492" s="148"/>
    </row>
    <row r="493" spans="1:14">
      <c r="A493" s="7">
        <f>ROWS($A$3:A493)</f>
        <v>491</v>
      </c>
      <c r="B493" s="22">
        <f>ROWS($B$409:B493)</f>
        <v>85</v>
      </c>
      <c r="C493" s="133"/>
      <c r="D493" s="134"/>
      <c r="E493" s="818" t="s">
        <v>243</v>
      </c>
      <c r="F493" s="20" t="s">
        <v>244</v>
      </c>
      <c r="G493" s="133" t="s">
        <v>17</v>
      </c>
      <c r="H493" s="18"/>
      <c r="I493" s="142" t="s">
        <v>50</v>
      </c>
      <c r="J493" s="143">
        <v>36786</v>
      </c>
      <c r="K493" s="144">
        <f t="shared" ca="1" si="112"/>
        <v>22</v>
      </c>
      <c r="L493" s="145" t="s">
        <v>82</v>
      </c>
      <c r="M493" s="149" t="s">
        <v>751</v>
      </c>
      <c r="N493" s="148"/>
    </row>
    <row r="494" spans="1:14">
      <c r="A494" s="7">
        <f>ROWS($A$3:A494)</f>
        <v>492</v>
      </c>
      <c r="B494" s="22">
        <f>ROWS($B$409:B494)</f>
        <v>86</v>
      </c>
      <c r="C494" s="133">
        <v>20</v>
      </c>
      <c r="D494" s="845" t="s">
        <v>246</v>
      </c>
      <c r="E494" s="818" t="s">
        <v>247</v>
      </c>
      <c r="F494" s="135" t="s">
        <v>248</v>
      </c>
      <c r="G494" s="133" t="s">
        <v>17</v>
      </c>
      <c r="H494" s="18"/>
      <c r="I494" s="142" t="s">
        <v>249</v>
      </c>
      <c r="J494" s="143">
        <v>25140</v>
      </c>
      <c r="K494" s="144">
        <f t="shared" ca="1" si="112"/>
        <v>54</v>
      </c>
      <c r="L494" s="145" t="s">
        <v>19</v>
      </c>
      <c r="M494" s="145" t="s">
        <v>42</v>
      </c>
      <c r="N494" s="154" t="s">
        <v>1184</v>
      </c>
    </row>
    <row r="495" spans="1:14">
      <c r="A495" s="7">
        <f>ROWS($A$3:A495)</f>
        <v>493</v>
      </c>
      <c r="B495" s="22">
        <f>ROWS($B$409:B495)</f>
        <v>87</v>
      </c>
      <c r="C495" s="133"/>
      <c r="D495" s="134"/>
      <c r="E495" s="818" t="s">
        <v>250</v>
      </c>
      <c r="F495" s="20" t="s">
        <v>251</v>
      </c>
      <c r="G495" s="133"/>
      <c r="H495" s="133" t="s">
        <v>7</v>
      </c>
      <c r="I495" s="142" t="s">
        <v>50</v>
      </c>
      <c r="J495" s="143">
        <v>25295</v>
      </c>
      <c r="K495" s="144">
        <f t="shared" ca="1" si="112"/>
        <v>53</v>
      </c>
      <c r="L495" s="145" t="s">
        <v>19</v>
      </c>
      <c r="M495" s="145" t="s">
        <v>252</v>
      </c>
      <c r="N495" s="148"/>
    </row>
    <row r="496" spans="1:14">
      <c r="A496" s="7">
        <f>ROWS($A$3:A496)</f>
        <v>494</v>
      </c>
      <c r="B496" s="22">
        <f>ROWS($B$409:B496)</f>
        <v>88</v>
      </c>
      <c r="C496" s="133"/>
      <c r="D496" s="134"/>
      <c r="E496" s="818" t="s">
        <v>253</v>
      </c>
      <c r="F496" s="20" t="s">
        <v>254</v>
      </c>
      <c r="G496" s="133" t="s">
        <v>17</v>
      </c>
      <c r="H496" s="18"/>
      <c r="I496" s="142" t="s">
        <v>50</v>
      </c>
      <c r="J496" s="143">
        <v>38224</v>
      </c>
      <c r="K496" s="144">
        <f t="shared" ca="1" si="112"/>
        <v>18</v>
      </c>
      <c r="L496" s="145" t="s">
        <v>24</v>
      </c>
      <c r="M496" s="149" t="s">
        <v>751</v>
      </c>
      <c r="N496" s="148"/>
    </row>
    <row r="497" spans="1:14">
      <c r="A497" s="7">
        <f>ROWS($A$3:A497)</f>
        <v>495</v>
      </c>
      <c r="B497" s="22">
        <f>ROWS($B$409:B497)</f>
        <v>89</v>
      </c>
      <c r="C497" s="133"/>
      <c r="D497" s="134"/>
      <c r="E497" s="818" t="s">
        <v>255</v>
      </c>
      <c r="F497" s="20" t="s">
        <v>256</v>
      </c>
      <c r="G497" s="133" t="s">
        <v>17</v>
      </c>
      <c r="H497" s="18"/>
      <c r="I497" s="142" t="s">
        <v>50</v>
      </c>
      <c r="J497" s="143">
        <v>38988</v>
      </c>
      <c r="K497" s="144">
        <f t="shared" ca="1" si="112"/>
        <v>16</v>
      </c>
      <c r="L497" s="145" t="s">
        <v>24</v>
      </c>
      <c r="M497" s="149" t="s">
        <v>751</v>
      </c>
      <c r="N497" s="148"/>
    </row>
    <row r="498" spans="1:14">
      <c r="A498" s="7">
        <f>ROWS($A$3:A498)</f>
        <v>496</v>
      </c>
      <c r="B498" s="22">
        <f>ROWS($B$409:B498)</f>
        <v>90</v>
      </c>
      <c r="C498" s="133">
        <v>21</v>
      </c>
      <c r="D498" s="845" t="s">
        <v>257</v>
      </c>
      <c r="E498" s="818" t="s">
        <v>258</v>
      </c>
      <c r="F498" s="135" t="s">
        <v>259</v>
      </c>
      <c r="G498" s="133"/>
      <c r="H498" s="133" t="s">
        <v>7</v>
      </c>
      <c r="I498" s="142" t="s">
        <v>260</v>
      </c>
      <c r="J498" s="143">
        <v>19829</v>
      </c>
      <c r="K498" s="144">
        <f t="shared" ca="1" si="112"/>
        <v>68</v>
      </c>
      <c r="L498" s="145" t="s">
        <v>113</v>
      </c>
      <c r="M498" s="146" t="s">
        <v>772</v>
      </c>
      <c r="N498" s="154"/>
    </row>
    <row r="499" spans="1:14">
      <c r="A499" s="7">
        <f>ROWS($A$3:A499)</f>
        <v>497</v>
      </c>
      <c r="B499" s="22">
        <f>ROWS($B$409:B499)</f>
        <v>91</v>
      </c>
      <c r="C499" s="133">
        <v>22</v>
      </c>
      <c r="D499" s="845" t="s">
        <v>261</v>
      </c>
      <c r="E499" s="818" t="s">
        <v>262</v>
      </c>
      <c r="F499" s="135" t="s">
        <v>263</v>
      </c>
      <c r="G499" s="133" t="s">
        <v>17</v>
      </c>
      <c r="H499" s="18"/>
      <c r="I499" s="142" t="s">
        <v>50</v>
      </c>
      <c r="J499" s="143">
        <v>30619</v>
      </c>
      <c r="K499" s="144">
        <f t="shared" ca="1" si="112"/>
        <v>39</v>
      </c>
      <c r="L499" s="145" t="s">
        <v>24</v>
      </c>
      <c r="M499" s="145" t="s">
        <v>166</v>
      </c>
      <c r="N499" s="147" t="s">
        <v>2474</v>
      </c>
    </row>
    <row r="500" spans="1:14">
      <c r="A500" s="7">
        <f>ROWS($A$3:A500)</f>
        <v>498</v>
      </c>
      <c r="B500" s="22">
        <f>ROWS($B$409:B500)</f>
        <v>92</v>
      </c>
      <c r="C500" s="133"/>
      <c r="D500" s="134"/>
      <c r="E500" s="818" t="s">
        <v>264</v>
      </c>
      <c r="F500" s="20" t="s">
        <v>265</v>
      </c>
      <c r="G500" s="133"/>
      <c r="H500" s="133" t="s">
        <v>7</v>
      </c>
      <c r="I500" s="142" t="s">
        <v>266</v>
      </c>
      <c r="J500" s="143">
        <v>33550</v>
      </c>
      <c r="K500" s="144">
        <f t="shared" ca="1" si="112"/>
        <v>31</v>
      </c>
      <c r="L500" s="145" t="s">
        <v>24</v>
      </c>
      <c r="M500" s="152" t="s">
        <v>719</v>
      </c>
      <c r="N500" s="148"/>
    </row>
    <row r="501" spans="1:14">
      <c r="A501" s="7">
        <f>ROWS($A$3:A501)</f>
        <v>499</v>
      </c>
      <c r="B501" s="22">
        <f>ROWS($B$409:B501)</f>
        <v>93</v>
      </c>
      <c r="C501" s="133"/>
      <c r="D501" s="134"/>
      <c r="E501" s="818" t="s">
        <v>267</v>
      </c>
      <c r="F501" s="20" t="s">
        <v>268</v>
      </c>
      <c r="G501" s="133"/>
      <c r="H501" s="133" t="s">
        <v>7</v>
      </c>
      <c r="I501" s="142" t="s">
        <v>269</v>
      </c>
      <c r="J501" s="143">
        <v>43485</v>
      </c>
      <c r="K501" s="144">
        <f t="shared" ca="1" si="112"/>
        <v>3</v>
      </c>
      <c r="L501" s="145" t="s">
        <v>51</v>
      </c>
      <c r="M501" s="153" t="s">
        <v>798</v>
      </c>
      <c r="N501" s="148"/>
    </row>
    <row r="502" spans="1:14">
      <c r="A502" s="7">
        <f>ROWS($A$3:A502)</f>
        <v>500</v>
      </c>
      <c r="B502" s="22">
        <f>ROWS($B$409:B502)</f>
        <v>94</v>
      </c>
      <c r="C502" s="133"/>
      <c r="D502" s="134"/>
      <c r="E502" s="818" t="s">
        <v>270</v>
      </c>
      <c r="F502" s="20" t="s">
        <v>271</v>
      </c>
      <c r="G502" s="133"/>
      <c r="H502" s="133" t="s">
        <v>7</v>
      </c>
      <c r="I502" s="142" t="s">
        <v>81</v>
      </c>
      <c r="J502" s="143">
        <v>43993</v>
      </c>
      <c r="K502" s="144">
        <f t="shared" ca="1" si="112"/>
        <v>2</v>
      </c>
      <c r="L502" s="145" t="s">
        <v>51</v>
      </c>
      <c r="M502" s="153" t="s">
        <v>798</v>
      </c>
      <c r="N502" s="148"/>
    </row>
    <row r="503" spans="1:14">
      <c r="A503" s="7">
        <f>ROWS($A$3:A503)</f>
        <v>501</v>
      </c>
      <c r="B503" s="22">
        <f>ROWS($B$409:B503)</f>
        <v>95</v>
      </c>
      <c r="C503" s="133">
        <v>23</v>
      </c>
      <c r="D503" s="845" t="s">
        <v>272</v>
      </c>
      <c r="E503" s="818" t="s">
        <v>273</v>
      </c>
      <c r="F503" s="135" t="s">
        <v>2363</v>
      </c>
      <c r="G503" s="133"/>
      <c r="H503" s="133" t="s">
        <v>7</v>
      </c>
      <c r="I503" s="142" t="s">
        <v>139</v>
      </c>
      <c r="J503" s="143">
        <v>21715</v>
      </c>
      <c r="K503" s="144">
        <f t="shared" ca="1" si="112"/>
        <v>63</v>
      </c>
      <c r="L503" s="145" t="s">
        <v>113</v>
      </c>
      <c r="M503" s="146" t="s">
        <v>772</v>
      </c>
      <c r="N503" s="147" t="s">
        <v>2475</v>
      </c>
    </row>
    <row r="504" spans="1:14">
      <c r="A504" s="7">
        <f>ROWS($A$3:A504)</f>
        <v>502</v>
      </c>
      <c r="B504" s="22">
        <f>ROWS($B$409:B504)</f>
        <v>96</v>
      </c>
      <c r="C504" s="133"/>
      <c r="D504" s="134"/>
      <c r="E504" s="155" t="s">
        <v>275</v>
      </c>
      <c r="F504" s="156" t="s">
        <v>276</v>
      </c>
      <c r="G504" s="133" t="s">
        <v>17</v>
      </c>
      <c r="H504" s="18"/>
      <c r="I504" s="142" t="s">
        <v>23</v>
      </c>
      <c r="J504" s="143">
        <v>34709</v>
      </c>
      <c r="K504" s="144">
        <f t="shared" ca="1" si="112"/>
        <v>27</v>
      </c>
      <c r="L504" s="145" t="s">
        <v>19</v>
      </c>
      <c r="M504" s="145" t="s">
        <v>42</v>
      </c>
      <c r="N504" s="148"/>
    </row>
    <row r="505" spans="1:14">
      <c r="A505" s="7">
        <f>ROWS($A$3:A505)</f>
        <v>503</v>
      </c>
      <c r="B505" s="22">
        <f>ROWS($B$409:B505)</f>
        <v>97</v>
      </c>
      <c r="C505" s="133"/>
      <c r="D505" s="134"/>
      <c r="E505" s="818" t="s">
        <v>277</v>
      </c>
      <c r="F505" s="20" t="s">
        <v>278</v>
      </c>
      <c r="G505" s="133"/>
      <c r="H505" s="133" t="s">
        <v>7</v>
      </c>
      <c r="I505" s="142" t="s">
        <v>23</v>
      </c>
      <c r="J505" s="143">
        <v>36914</v>
      </c>
      <c r="K505" s="144">
        <f t="shared" ca="1" si="112"/>
        <v>21</v>
      </c>
      <c r="L505" s="145" t="s">
        <v>19</v>
      </c>
      <c r="M505" s="145" t="s">
        <v>74</v>
      </c>
      <c r="N505" s="148"/>
    </row>
    <row r="506" spans="1:14">
      <c r="A506" s="7">
        <f>ROWS($A$3:A506)</f>
        <v>504</v>
      </c>
      <c r="B506" s="22">
        <f>ROWS($B$409:B506)</f>
        <v>98</v>
      </c>
      <c r="C506" s="133">
        <v>24</v>
      </c>
      <c r="D506" s="845" t="s">
        <v>279</v>
      </c>
      <c r="E506" s="818" t="s">
        <v>280</v>
      </c>
      <c r="F506" s="135" t="s">
        <v>281</v>
      </c>
      <c r="G506" s="133" t="s">
        <v>17</v>
      </c>
      <c r="H506" s="18"/>
      <c r="I506" s="142" t="s">
        <v>23</v>
      </c>
      <c r="J506" s="143">
        <v>23173</v>
      </c>
      <c r="K506" s="144">
        <f t="shared" ca="1" si="112"/>
        <v>59</v>
      </c>
      <c r="L506" s="145" t="s">
        <v>24</v>
      </c>
      <c r="M506" s="145" t="s">
        <v>42</v>
      </c>
      <c r="N506" s="147" t="s">
        <v>2476</v>
      </c>
    </row>
    <row r="507" spans="1:14">
      <c r="A507" s="7">
        <f>ROWS($A$3:A507)</f>
        <v>505</v>
      </c>
      <c r="B507" s="22">
        <f>ROWS($B$409:B507)</f>
        <v>99</v>
      </c>
      <c r="C507" s="133"/>
      <c r="D507" s="134"/>
      <c r="E507" s="818" t="s">
        <v>282</v>
      </c>
      <c r="F507" s="20" t="s">
        <v>283</v>
      </c>
      <c r="G507" s="133"/>
      <c r="H507" s="133" t="s">
        <v>7</v>
      </c>
      <c r="I507" s="142" t="s">
        <v>284</v>
      </c>
      <c r="J507" s="143">
        <v>24420</v>
      </c>
      <c r="K507" s="144">
        <f t="shared" ca="1" si="112"/>
        <v>56</v>
      </c>
      <c r="L507" s="145" t="s">
        <v>24</v>
      </c>
      <c r="M507" s="145" t="s">
        <v>42</v>
      </c>
      <c r="N507" s="148"/>
    </row>
    <row r="508" spans="1:14">
      <c r="A508" s="7">
        <f>ROWS($A$3:A508)</f>
        <v>506</v>
      </c>
      <c r="B508" s="22">
        <f>ROWS($B$409:B508)</f>
        <v>100</v>
      </c>
      <c r="C508" s="133"/>
      <c r="D508" s="134"/>
      <c r="E508" s="818" t="s">
        <v>285</v>
      </c>
      <c r="F508" s="20" t="s">
        <v>286</v>
      </c>
      <c r="G508" s="133" t="s">
        <v>17</v>
      </c>
      <c r="H508" s="18"/>
      <c r="I508" s="142" t="s">
        <v>23</v>
      </c>
      <c r="J508" s="143">
        <v>33497</v>
      </c>
      <c r="K508" s="144">
        <f t="shared" ca="1" si="112"/>
        <v>31</v>
      </c>
      <c r="L508" s="145" t="s">
        <v>24</v>
      </c>
      <c r="M508" s="153" t="s">
        <v>27</v>
      </c>
      <c r="N508" s="148"/>
    </row>
    <row r="509" spans="1:14">
      <c r="A509" s="7">
        <f>ROWS($A$3:A509)</f>
        <v>507</v>
      </c>
      <c r="B509" s="22">
        <f>ROWS($B$409:B509)</f>
        <v>101</v>
      </c>
      <c r="C509" s="133"/>
      <c r="D509" s="134"/>
      <c r="E509" s="818" t="s">
        <v>287</v>
      </c>
      <c r="F509" s="20" t="s">
        <v>288</v>
      </c>
      <c r="G509" s="133" t="s">
        <v>17</v>
      </c>
      <c r="H509" s="18"/>
      <c r="I509" s="142" t="s">
        <v>50</v>
      </c>
      <c r="J509" s="143">
        <v>39986</v>
      </c>
      <c r="K509" s="144">
        <f t="shared" ca="1" si="112"/>
        <v>13</v>
      </c>
      <c r="L509" s="145" t="s">
        <v>38</v>
      </c>
      <c r="M509" s="149" t="s">
        <v>751</v>
      </c>
      <c r="N509" s="148"/>
    </row>
    <row r="510" spans="1:14">
      <c r="A510" s="7">
        <f>ROWS($A$3:A510)</f>
        <v>508</v>
      </c>
      <c r="B510" s="22">
        <f>ROWS($B$409:B510)</f>
        <v>102</v>
      </c>
      <c r="C510" s="133"/>
      <c r="D510" s="134"/>
      <c r="E510" s="818" t="s">
        <v>289</v>
      </c>
      <c r="F510" s="20" t="s">
        <v>290</v>
      </c>
      <c r="G510" s="133"/>
      <c r="H510" s="133" t="s">
        <v>7</v>
      </c>
      <c r="I510" s="142" t="s">
        <v>50</v>
      </c>
      <c r="J510" s="143">
        <v>41158</v>
      </c>
      <c r="K510" s="144">
        <f t="shared" ca="1" si="112"/>
        <v>10</v>
      </c>
      <c r="L510" s="145" t="s">
        <v>38</v>
      </c>
      <c r="M510" s="149" t="s">
        <v>751</v>
      </c>
      <c r="N510" s="148"/>
    </row>
    <row r="511" spans="1:14">
      <c r="A511" s="7">
        <f>ROWS($A$3:A511)</f>
        <v>509</v>
      </c>
      <c r="B511" s="22">
        <f>ROWS($B$409:B511)</f>
        <v>103</v>
      </c>
      <c r="C511" s="133"/>
      <c r="D511" s="134"/>
      <c r="E511" s="818" t="s">
        <v>291</v>
      </c>
      <c r="F511" s="20" t="s">
        <v>292</v>
      </c>
      <c r="G511" s="133"/>
      <c r="H511" s="133" t="s">
        <v>7</v>
      </c>
      <c r="I511" s="142" t="s">
        <v>293</v>
      </c>
      <c r="J511" s="143">
        <v>41281</v>
      </c>
      <c r="K511" s="144">
        <f t="shared" ca="1" si="112"/>
        <v>9</v>
      </c>
      <c r="L511" s="145" t="s">
        <v>38</v>
      </c>
      <c r="M511" s="149" t="s">
        <v>751</v>
      </c>
      <c r="N511" s="148"/>
    </row>
    <row r="512" spans="1:14">
      <c r="A512" s="7">
        <f>ROWS($A$3:A512)</f>
        <v>510</v>
      </c>
      <c r="B512" s="22">
        <f>ROWS($B$409:B512)</f>
        <v>104</v>
      </c>
      <c r="C512" s="133">
        <v>25</v>
      </c>
      <c r="D512" s="845" t="s">
        <v>294</v>
      </c>
      <c r="E512" s="818" t="s">
        <v>295</v>
      </c>
      <c r="F512" s="135" t="s">
        <v>296</v>
      </c>
      <c r="G512" s="133" t="s">
        <v>17</v>
      </c>
      <c r="H512" s="18"/>
      <c r="I512" s="142" t="s">
        <v>23</v>
      </c>
      <c r="J512" s="143">
        <v>31401</v>
      </c>
      <c r="K512" s="144">
        <f t="shared" ca="1" si="112"/>
        <v>36</v>
      </c>
      <c r="L512" s="145" t="s">
        <v>19</v>
      </c>
      <c r="M512" s="145" t="s">
        <v>42</v>
      </c>
      <c r="N512" s="147" t="s">
        <v>2477</v>
      </c>
    </row>
    <row r="513" spans="1:14">
      <c r="A513" s="7">
        <f>ROWS($A$3:A513)</f>
        <v>511</v>
      </c>
      <c r="B513" s="22">
        <f>ROWS($B$409:B513)</f>
        <v>105</v>
      </c>
      <c r="C513" s="133"/>
      <c r="D513" s="134"/>
      <c r="E513" s="818" t="s">
        <v>297</v>
      </c>
      <c r="F513" s="20" t="s">
        <v>298</v>
      </c>
      <c r="G513" s="133"/>
      <c r="H513" s="133" t="s">
        <v>7</v>
      </c>
      <c r="I513" s="142" t="s">
        <v>299</v>
      </c>
      <c r="J513" s="143">
        <v>30553</v>
      </c>
      <c r="K513" s="144">
        <f t="shared" ca="1" si="112"/>
        <v>39</v>
      </c>
      <c r="L513" s="145" t="s">
        <v>19</v>
      </c>
      <c r="M513" s="145" t="s">
        <v>42</v>
      </c>
      <c r="N513" s="148"/>
    </row>
    <row r="514" spans="1:14">
      <c r="A514" s="7">
        <f>ROWS($A$3:A514)</f>
        <v>512</v>
      </c>
      <c r="B514" s="22">
        <f>ROWS($B$409:B514)</f>
        <v>106</v>
      </c>
      <c r="C514" s="133"/>
      <c r="D514" s="134"/>
      <c r="E514" s="818" t="s">
        <v>300</v>
      </c>
      <c r="F514" s="20" t="s">
        <v>301</v>
      </c>
      <c r="G514" s="133"/>
      <c r="H514" s="133" t="s">
        <v>7</v>
      </c>
      <c r="I514" s="142" t="s">
        <v>50</v>
      </c>
      <c r="J514" s="143">
        <v>41097</v>
      </c>
      <c r="K514" s="144">
        <f t="shared" ca="1" si="112"/>
        <v>10</v>
      </c>
      <c r="L514" s="145" t="s">
        <v>38</v>
      </c>
      <c r="M514" s="149" t="s">
        <v>751</v>
      </c>
      <c r="N514" s="148"/>
    </row>
    <row r="515" spans="1:14">
      <c r="A515" s="7">
        <f>ROWS($A$3:A515)</f>
        <v>513</v>
      </c>
      <c r="B515" s="22">
        <f>ROWS($B$409:B515)</f>
        <v>107</v>
      </c>
      <c r="C515" s="133"/>
      <c r="D515" s="134"/>
      <c r="E515" s="19" t="s">
        <v>302</v>
      </c>
      <c r="F515" s="20" t="s">
        <v>303</v>
      </c>
      <c r="G515" s="133" t="s">
        <v>17</v>
      </c>
      <c r="H515" s="18"/>
      <c r="I515" s="142" t="s">
        <v>50</v>
      </c>
      <c r="J515" s="143">
        <v>44299</v>
      </c>
      <c r="K515" s="144">
        <f t="shared" ref="K515:K578" ca="1" si="113">ROUNDDOWN(YEARFRAC(J515,TODAY(),1),0)</f>
        <v>1</v>
      </c>
      <c r="L515" s="145" t="s">
        <v>51</v>
      </c>
      <c r="M515" s="153" t="s">
        <v>798</v>
      </c>
      <c r="N515" s="148"/>
    </row>
    <row r="516" spans="1:14">
      <c r="A516" s="7">
        <f>ROWS($A$3:A516)</f>
        <v>514</v>
      </c>
      <c r="B516" s="22">
        <f>ROWS($B$409:B516)</f>
        <v>108</v>
      </c>
      <c r="C516" s="133"/>
      <c r="D516" s="134"/>
      <c r="E516" s="818" t="s">
        <v>304</v>
      </c>
      <c r="F516" s="20" t="s">
        <v>305</v>
      </c>
      <c r="G516" s="133"/>
      <c r="H516" s="133" t="s">
        <v>7</v>
      </c>
      <c r="I516" s="142" t="s">
        <v>50</v>
      </c>
      <c r="J516" s="143">
        <v>42177</v>
      </c>
      <c r="K516" s="144">
        <f t="shared" ca="1" si="113"/>
        <v>7</v>
      </c>
      <c r="L516" s="145" t="s">
        <v>51</v>
      </c>
      <c r="M516" s="153" t="s">
        <v>798</v>
      </c>
      <c r="N516" s="148"/>
    </row>
    <row r="517" spans="1:14">
      <c r="A517" s="7">
        <f>ROWS($A$3:A517)</f>
        <v>515</v>
      </c>
      <c r="B517" s="22">
        <f>ROWS($B$409:B517)</f>
        <v>109</v>
      </c>
      <c r="C517" s="133">
        <v>26</v>
      </c>
      <c r="D517" s="845" t="s">
        <v>306</v>
      </c>
      <c r="E517" s="818" t="s">
        <v>307</v>
      </c>
      <c r="F517" s="135" t="s">
        <v>308</v>
      </c>
      <c r="G517" s="133" t="s">
        <v>17</v>
      </c>
      <c r="H517" s="18"/>
      <c r="I517" s="142" t="s">
        <v>23</v>
      </c>
      <c r="J517" s="143">
        <v>22169</v>
      </c>
      <c r="K517" s="144">
        <f t="shared" ca="1" si="113"/>
        <v>62</v>
      </c>
      <c r="L517" s="145" t="s">
        <v>24</v>
      </c>
      <c r="M517" s="145" t="s">
        <v>42</v>
      </c>
      <c r="N517" s="824" t="s">
        <v>2478</v>
      </c>
    </row>
    <row r="518" spans="1:14">
      <c r="A518" s="7">
        <f>ROWS($A$3:A518)</f>
        <v>516</v>
      </c>
      <c r="B518" s="22">
        <f>ROWS($B$409:B518)</f>
        <v>110</v>
      </c>
      <c r="C518" s="133"/>
      <c r="D518" s="134"/>
      <c r="E518" s="818" t="s">
        <v>309</v>
      </c>
      <c r="F518" s="20" t="s">
        <v>310</v>
      </c>
      <c r="G518" s="133"/>
      <c r="H518" s="133" t="s">
        <v>7</v>
      </c>
      <c r="I518" s="142" t="s">
        <v>311</v>
      </c>
      <c r="J518" s="143">
        <v>28115</v>
      </c>
      <c r="K518" s="144">
        <f t="shared" ca="1" si="113"/>
        <v>45</v>
      </c>
      <c r="L518" s="145" t="s">
        <v>24</v>
      </c>
      <c r="M518" s="146" t="s">
        <v>772</v>
      </c>
      <c r="N518" s="148"/>
    </row>
    <row r="519" spans="1:14">
      <c r="A519" s="7">
        <f>ROWS($A$3:A519)</f>
        <v>517</v>
      </c>
      <c r="B519" s="22">
        <f>ROWS($B$409:B519)</f>
        <v>111</v>
      </c>
      <c r="C519" s="133"/>
      <c r="D519" s="134"/>
      <c r="E519" s="818" t="s">
        <v>312</v>
      </c>
      <c r="F519" s="20" t="s">
        <v>313</v>
      </c>
      <c r="G519" s="133" t="s">
        <v>17</v>
      </c>
      <c r="H519" s="18"/>
      <c r="I519" s="142" t="s">
        <v>50</v>
      </c>
      <c r="J519" s="143">
        <v>35397</v>
      </c>
      <c r="K519" s="144">
        <f t="shared" ca="1" si="113"/>
        <v>26</v>
      </c>
      <c r="L519" s="145" t="s">
        <v>19</v>
      </c>
      <c r="M519" s="145" t="s">
        <v>314</v>
      </c>
      <c r="N519" s="148"/>
    </row>
    <row r="520" spans="1:14">
      <c r="A520" s="7">
        <f>ROWS($A$3:A520)</f>
        <v>518</v>
      </c>
      <c r="B520" s="22">
        <f>ROWS($B$409:B520)</f>
        <v>112</v>
      </c>
      <c r="C520" s="133"/>
      <c r="D520" s="134"/>
      <c r="E520" s="818" t="s">
        <v>315</v>
      </c>
      <c r="F520" s="20" t="s">
        <v>316</v>
      </c>
      <c r="G520" s="133"/>
      <c r="H520" s="133" t="s">
        <v>7</v>
      </c>
      <c r="I520" s="142" t="s">
        <v>50</v>
      </c>
      <c r="J520" s="143">
        <v>36360</v>
      </c>
      <c r="K520" s="144">
        <f t="shared" ca="1" si="113"/>
        <v>23</v>
      </c>
      <c r="L520" s="145" t="s">
        <v>19</v>
      </c>
      <c r="M520" s="149" t="s">
        <v>751</v>
      </c>
      <c r="N520" s="148"/>
    </row>
    <row r="521" spans="1:14">
      <c r="A521" s="7">
        <f>ROWS($A$3:A521)</f>
        <v>519</v>
      </c>
      <c r="B521" s="22">
        <f>ROWS($B$409:B521)</f>
        <v>113</v>
      </c>
      <c r="C521" s="133"/>
      <c r="D521" s="134"/>
      <c r="E521" s="818" t="s">
        <v>318</v>
      </c>
      <c r="F521" s="20" t="s">
        <v>319</v>
      </c>
      <c r="G521" s="133"/>
      <c r="H521" s="133" t="s">
        <v>7</v>
      </c>
      <c r="I521" s="142" t="s">
        <v>50</v>
      </c>
      <c r="J521" s="143">
        <v>36360</v>
      </c>
      <c r="K521" s="144">
        <f t="shared" ca="1" si="113"/>
        <v>23</v>
      </c>
      <c r="L521" s="145" t="s">
        <v>19</v>
      </c>
      <c r="M521" s="149" t="s">
        <v>751</v>
      </c>
      <c r="N521" s="148"/>
    </row>
    <row r="522" spans="1:14">
      <c r="A522" s="7">
        <f>ROWS($A$3:A522)</f>
        <v>520</v>
      </c>
      <c r="B522" s="22">
        <f>ROWS($B$409:B522)</f>
        <v>114</v>
      </c>
      <c r="C522" s="133">
        <v>27</v>
      </c>
      <c r="D522" s="845" t="s">
        <v>320</v>
      </c>
      <c r="E522" s="818" t="s">
        <v>321</v>
      </c>
      <c r="F522" s="135" t="s">
        <v>322</v>
      </c>
      <c r="G522" s="133" t="s">
        <v>17</v>
      </c>
      <c r="H522" s="18"/>
      <c r="I522" s="142" t="s">
        <v>323</v>
      </c>
      <c r="J522" s="143">
        <v>23725</v>
      </c>
      <c r="K522" s="144">
        <f t="shared" ca="1" si="113"/>
        <v>57</v>
      </c>
      <c r="L522" s="145" t="s">
        <v>19</v>
      </c>
      <c r="M522" s="145" t="s">
        <v>42</v>
      </c>
      <c r="N522" s="154" t="s">
        <v>1184</v>
      </c>
    </row>
    <row r="523" spans="1:14">
      <c r="A523" s="7">
        <f>ROWS($A$3:A523)</f>
        <v>521</v>
      </c>
      <c r="B523" s="22">
        <f>ROWS($B$409:B523)</f>
        <v>115</v>
      </c>
      <c r="C523" s="133"/>
      <c r="D523" s="134"/>
      <c r="E523" s="818" t="s">
        <v>324</v>
      </c>
      <c r="F523" s="20" t="s">
        <v>325</v>
      </c>
      <c r="G523" s="133"/>
      <c r="H523" s="133" t="s">
        <v>7</v>
      </c>
      <c r="I523" s="142" t="s">
        <v>23</v>
      </c>
      <c r="J523" s="143">
        <v>24456</v>
      </c>
      <c r="K523" s="144">
        <f t="shared" ca="1" si="113"/>
        <v>55</v>
      </c>
      <c r="L523" s="145" t="s">
        <v>19</v>
      </c>
      <c r="M523" s="145" t="s">
        <v>42</v>
      </c>
      <c r="N523" s="148"/>
    </row>
    <row r="524" spans="1:14">
      <c r="A524" s="7">
        <f>ROWS($A$3:A524)</f>
        <v>522</v>
      </c>
      <c r="B524" s="22">
        <f>ROWS($B$409:B524)</f>
        <v>116</v>
      </c>
      <c r="C524" s="133"/>
      <c r="D524" s="134"/>
      <c r="E524" s="155" t="s">
        <v>326</v>
      </c>
      <c r="F524" s="157" t="s">
        <v>327</v>
      </c>
      <c r="G524" s="133"/>
      <c r="H524" s="133" t="s">
        <v>7</v>
      </c>
      <c r="I524" s="142" t="s">
        <v>50</v>
      </c>
      <c r="J524" s="143">
        <v>33390</v>
      </c>
      <c r="K524" s="144">
        <f t="shared" ca="1" si="113"/>
        <v>31</v>
      </c>
      <c r="L524" s="145" t="s">
        <v>19</v>
      </c>
      <c r="M524" s="145" t="s">
        <v>74</v>
      </c>
      <c r="N524" s="148"/>
    </row>
    <row r="525" spans="1:14">
      <c r="A525" s="7">
        <f>ROWS($A$3:A525)</f>
        <v>523</v>
      </c>
      <c r="B525" s="22">
        <f>ROWS($B$409:B525)</f>
        <v>117</v>
      </c>
      <c r="C525" s="133"/>
      <c r="D525" s="134"/>
      <c r="E525" s="818" t="s">
        <v>328</v>
      </c>
      <c r="F525" s="20" t="s">
        <v>329</v>
      </c>
      <c r="G525" s="133" t="s">
        <v>17</v>
      </c>
      <c r="H525" s="18"/>
      <c r="I525" s="142" t="s">
        <v>50</v>
      </c>
      <c r="J525" s="143">
        <v>35937</v>
      </c>
      <c r="K525" s="144">
        <f t="shared" ca="1" si="113"/>
        <v>24</v>
      </c>
      <c r="L525" s="145" t="s">
        <v>19</v>
      </c>
      <c r="M525" s="145" t="s">
        <v>42</v>
      </c>
      <c r="N525" s="148"/>
    </row>
    <row r="526" spans="1:14">
      <c r="A526" s="7">
        <f>ROWS($A$3:A526)</f>
        <v>524</v>
      </c>
      <c r="B526" s="22">
        <f>ROWS($B$409:B526)</f>
        <v>118</v>
      </c>
      <c r="C526" s="133">
        <v>28</v>
      </c>
      <c r="D526" s="845" t="s">
        <v>330</v>
      </c>
      <c r="E526" s="818" t="s">
        <v>331</v>
      </c>
      <c r="F526" s="135" t="s">
        <v>332</v>
      </c>
      <c r="G526" s="133"/>
      <c r="H526" s="133" t="s">
        <v>7</v>
      </c>
      <c r="I526" s="142" t="s">
        <v>23</v>
      </c>
      <c r="J526" s="143">
        <v>23417</v>
      </c>
      <c r="K526" s="144">
        <f t="shared" ca="1" si="113"/>
        <v>58</v>
      </c>
      <c r="L526" s="145" t="s">
        <v>113</v>
      </c>
      <c r="M526" s="145" t="s">
        <v>42</v>
      </c>
      <c r="N526" s="147" t="s">
        <v>2479</v>
      </c>
    </row>
    <row r="527" spans="1:14">
      <c r="A527" s="7">
        <f>ROWS($A$3:A527)</f>
        <v>525</v>
      </c>
      <c r="B527" s="22">
        <f>ROWS($B$409:B527)</f>
        <v>119</v>
      </c>
      <c r="C527" s="133"/>
      <c r="D527" s="134"/>
      <c r="E527" s="818" t="s">
        <v>333</v>
      </c>
      <c r="F527" s="20" t="s">
        <v>334</v>
      </c>
      <c r="G527" s="133" t="s">
        <v>17</v>
      </c>
      <c r="H527" s="18"/>
      <c r="I527" s="142" t="s">
        <v>50</v>
      </c>
      <c r="J527" s="143">
        <v>33506</v>
      </c>
      <c r="K527" s="144">
        <f t="shared" ca="1" si="113"/>
        <v>31</v>
      </c>
      <c r="L527" s="145" t="s">
        <v>24</v>
      </c>
      <c r="M527" s="153" t="s">
        <v>27</v>
      </c>
      <c r="N527" s="148"/>
    </row>
    <row r="528" spans="1:14">
      <c r="A528" s="7">
        <f>ROWS($A$3:A528)</f>
        <v>526</v>
      </c>
      <c r="B528" s="22">
        <f>ROWS($B$409:B528)</f>
        <v>120</v>
      </c>
      <c r="C528" s="133">
        <v>29</v>
      </c>
      <c r="D528" s="845" t="s">
        <v>335</v>
      </c>
      <c r="E528" s="818" t="s">
        <v>336</v>
      </c>
      <c r="F528" s="135" t="s">
        <v>337</v>
      </c>
      <c r="G528" s="133"/>
      <c r="H528" s="133" t="s">
        <v>7</v>
      </c>
      <c r="I528" s="142" t="s">
        <v>338</v>
      </c>
      <c r="J528" s="143">
        <v>17358</v>
      </c>
      <c r="K528" s="144">
        <f t="shared" ca="1" si="113"/>
        <v>75</v>
      </c>
      <c r="L528" s="145" t="s">
        <v>24</v>
      </c>
      <c r="M528" s="146" t="s">
        <v>772</v>
      </c>
      <c r="N528" s="147" t="s">
        <v>2480</v>
      </c>
    </row>
    <row r="529" spans="1:14">
      <c r="A529" s="7">
        <f>ROWS($A$3:A529)</f>
        <v>527</v>
      </c>
      <c r="B529" s="22">
        <f>ROWS($B$409:B529)</f>
        <v>121</v>
      </c>
      <c r="C529" s="133">
        <v>30</v>
      </c>
      <c r="D529" s="845" t="s">
        <v>339</v>
      </c>
      <c r="E529" s="818" t="s">
        <v>340</v>
      </c>
      <c r="F529" s="135" t="s">
        <v>341</v>
      </c>
      <c r="G529" s="133" t="s">
        <v>17</v>
      </c>
      <c r="H529" s="18"/>
      <c r="I529" s="142" t="s">
        <v>23</v>
      </c>
      <c r="J529" s="143">
        <v>28193</v>
      </c>
      <c r="K529" s="144">
        <f t="shared" ca="1" si="113"/>
        <v>45</v>
      </c>
      <c r="L529" s="145" t="s">
        <v>19</v>
      </c>
      <c r="M529" s="145" t="s">
        <v>342</v>
      </c>
      <c r="N529" s="147" t="s">
        <v>2481</v>
      </c>
    </row>
    <row r="530" spans="1:14">
      <c r="A530" s="7">
        <f>ROWS($A$3:A530)</f>
        <v>528</v>
      </c>
      <c r="B530" s="22">
        <f>ROWS($B$409:B530)</f>
        <v>122</v>
      </c>
      <c r="C530" s="133"/>
      <c r="D530" s="134"/>
      <c r="E530" s="818" t="s">
        <v>343</v>
      </c>
      <c r="F530" s="20" t="s">
        <v>344</v>
      </c>
      <c r="G530" s="133"/>
      <c r="H530" s="133" t="s">
        <v>7</v>
      </c>
      <c r="I530" s="142" t="s">
        <v>345</v>
      </c>
      <c r="J530" s="143">
        <v>30444</v>
      </c>
      <c r="K530" s="144">
        <f t="shared" ca="1" si="113"/>
        <v>39</v>
      </c>
      <c r="L530" s="145" t="s">
        <v>19</v>
      </c>
      <c r="M530" s="152" t="s">
        <v>719</v>
      </c>
      <c r="N530" s="148"/>
    </row>
    <row r="531" spans="1:14">
      <c r="A531" s="7">
        <f>ROWS($A$3:A531)</f>
        <v>529</v>
      </c>
      <c r="B531" s="22">
        <f>ROWS($B$409:B531)</f>
        <v>123</v>
      </c>
      <c r="C531" s="133"/>
      <c r="D531" s="134"/>
      <c r="E531" s="818" t="s">
        <v>346</v>
      </c>
      <c r="F531" s="20" t="s">
        <v>347</v>
      </c>
      <c r="G531" s="133" t="s">
        <v>17</v>
      </c>
      <c r="H531" s="18"/>
      <c r="I531" s="142" t="s">
        <v>23</v>
      </c>
      <c r="J531" s="143">
        <v>40104</v>
      </c>
      <c r="K531" s="144">
        <f t="shared" ca="1" si="113"/>
        <v>13</v>
      </c>
      <c r="L531" s="145" t="s">
        <v>38</v>
      </c>
      <c r="M531" s="149" t="s">
        <v>751</v>
      </c>
      <c r="N531" s="148"/>
    </row>
    <row r="532" spans="1:14">
      <c r="A532" s="7">
        <f>ROWS($A$3:A532)</f>
        <v>530</v>
      </c>
      <c r="B532" s="22">
        <f>ROWS($B$409:B532)</f>
        <v>124</v>
      </c>
      <c r="C532" s="133"/>
      <c r="D532" s="134"/>
      <c r="E532" s="818" t="s">
        <v>348</v>
      </c>
      <c r="F532" s="20" t="s">
        <v>349</v>
      </c>
      <c r="G532" s="133" t="s">
        <v>17</v>
      </c>
      <c r="H532" s="18"/>
      <c r="I532" s="142" t="s">
        <v>23</v>
      </c>
      <c r="J532" s="143">
        <v>40553</v>
      </c>
      <c r="K532" s="144">
        <f t="shared" ca="1" si="113"/>
        <v>11</v>
      </c>
      <c r="L532" s="145" t="s">
        <v>38</v>
      </c>
      <c r="M532" s="149" t="s">
        <v>751</v>
      </c>
      <c r="N532" s="148"/>
    </row>
    <row r="533" spans="1:14">
      <c r="A533" s="7">
        <f>ROWS($A$3:A533)</f>
        <v>531</v>
      </c>
      <c r="B533" s="22">
        <f>ROWS($B$409:B533)</f>
        <v>125</v>
      </c>
      <c r="C533" s="133"/>
      <c r="D533" s="134"/>
      <c r="E533" s="818" t="s">
        <v>2537</v>
      </c>
      <c r="F533" s="20" t="s">
        <v>351</v>
      </c>
      <c r="G533" s="133" t="s">
        <v>17</v>
      </c>
      <c r="H533" s="18"/>
      <c r="I533" s="142" t="s">
        <v>23</v>
      </c>
      <c r="J533" s="143">
        <v>41056</v>
      </c>
      <c r="K533" s="144">
        <f t="shared" ca="1" si="113"/>
        <v>10</v>
      </c>
      <c r="L533" s="145" t="s">
        <v>38</v>
      </c>
      <c r="M533" s="149" t="s">
        <v>751</v>
      </c>
      <c r="N533" s="148"/>
    </row>
    <row r="534" spans="1:14">
      <c r="A534" s="7">
        <f>ROWS($A$3:A534)</f>
        <v>532</v>
      </c>
      <c r="B534" s="22">
        <f>ROWS($B$409:B534)</f>
        <v>126</v>
      </c>
      <c r="C534" s="133"/>
      <c r="D534" s="134"/>
      <c r="E534" s="818" t="s">
        <v>352</v>
      </c>
      <c r="F534" s="20" t="s">
        <v>353</v>
      </c>
      <c r="G534" s="133" t="s">
        <v>17</v>
      </c>
      <c r="H534" s="18"/>
      <c r="I534" s="142" t="s">
        <v>354</v>
      </c>
      <c r="J534" s="143">
        <v>42488</v>
      </c>
      <c r="K534" s="144">
        <f t="shared" ca="1" si="113"/>
        <v>6</v>
      </c>
      <c r="L534" s="145" t="s">
        <v>51</v>
      </c>
      <c r="M534" s="153" t="s">
        <v>798</v>
      </c>
      <c r="N534" s="148"/>
    </row>
    <row r="535" spans="1:14">
      <c r="A535" s="7">
        <f>ROWS($A$3:A535)</f>
        <v>533</v>
      </c>
      <c r="B535" s="22">
        <f>ROWS($B$409:B535)</f>
        <v>127</v>
      </c>
      <c r="C535" s="133"/>
      <c r="D535" s="134"/>
      <c r="E535" s="818" t="s">
        <v>355</v>
      </c>
      <c r="F535" s="20" t="s">
        <v>356</v>
      </c>
      <c r="G535" s="133"/>
      <c r="H535" s="133" t="s">
        <v>7</v>
      </c>
      <c r="I535" s="142" t="s">
        <v>23</v>
      </c>
      <c r="J535" s="143">
        <v>43714</v>
      </c>
      <c r="K535" s="144">
        <f t="shared" ca="1" si="113"/>
        <v>3</v>
      </c>
      <c r="L535" s="145" t="s">
        <v>51</v>
      </c>
      <c r="M535" s="153" t="s">
        <v>798</v>
      </c>
      <c r="N535" s="148"/>
    </row>
    <row r="536" spans="1:14">
      <c r="A536" s="7">
        <f>ROWS($A$3:A536)</f>
        <v>534</v>
      </c>
      <c r="B536" s="22">
        <f>ROWS($B$409:B536)</f>
        <v>128</v>
      </c>
      <c r="C536" s="133">
        <v>31</v>
      </c>
      <c r="D536" s="845" t="s">
        <v>357</v>
      </c>
      <c r="E536" s="158" t="s">
        <v>358</v>
      </c>
      <c r="F536" s="135" t="s">
        <v>359</v>
      </c>
      <c r="G536" s="133"/>
      <c r="H536" s="133" t="s">
        <v>7</v>
      </c>
      <c r="I536" s="142" t="s">
        <v>129</v>
      </c>
      <c r="J536" s="143">
        <v>13864</v>
      </c>
      <c r="K536" s="144">
        <f t="shared" ca="1" si="113"/>
        <v>84</v>
      </c>
      <c r="L536" s="145" t="s">
        <v>113</v>
      </c>
      <c r="M536" s="146" t="s">
        <v>772</v>
      </c>
      <c r="N536" s="154" t="s">
        <v>1184</v>
      </c>
    </row>
    <row r="537" spans="1:14">
      <c r="A537" s="7">
        <f>ROWS($A$3:A537)</f>
        <v>535</v>
      </c>
      <c r="B537" s="22">
        <f>ROWS($B$409:B537)</f>
        <v>129</v>
      </c>
      <c r="C537" s="133">
        <v>32</v>
      </c>
      <c r="D537" s="845" t="s">
        <v>361</v>
      </c>
      <c r="E537" s="818" t="s">
        <v>362</v>
      </c>
      <c r="F537" s="135" t="s">
        <v>363</v>
      </c>
      <c r="G537" s="133"/>
      <c r="H537" s="133" t="s">
        <v>7</v>
      </c>
      <c r="I537" s="142" t="s">
        <v>129</v>
      </c>
      <c r="J537" s="143">
        <v>29900</v>
      </c>
      <c r="K537" s="144">
        <f t="shared" ca="1" si="113"/>
        <v>41</v>
      </c>
      <c r="L537" s="145" t="s">
        <v>19</v>
      </c>
      <c r="M537" s="145" t="s">
        <v>42</v>
      </c>
      <c r="N537" s="147" t="s">
        <v>2482</v>
      </c>
    </row>
    <row r="538" spans="1:14">
      <c r="A538" s="7">
        <f>ROWS($A$3:A538)</f>
        <v>536</v>
      </c>
      <c r="B538" s="22">
        <f>ROWS($B$409:B538)</f>
        <v>130</v>
      </c>
      <c r="C538" s="133"/>
      <c r="D538" s="134"/>
      <c r="E538" s="818" t="s">
        <v>364</v>
      </c>
      <c r="F538" s="20" t="s">
        <v>365</v>
      </c>
      <c r="G538" s="133" t="s">
        <v>17</v>
      </c>
      <c r="H538" s="18"/>
      <c r="I538" s="142" t="s">
        <v>50</v>
      </c>
      <c r="J538" s="143">
        <v>39997</v>
      </c>
      <c r="K538" s="144">
        <f t="shared" ca="1" si="113"/>
        <v>13</v>
      </c>
      <c r="L538" s="145" t="s">
        <v>38</v>
      </c>
      <c r="M538" s="153" t="s">
        <v>798</v>
      </c>
      <c r="N538" s="148"/>
    </row>
    <row r="539" spans="1:14">
      <c r="A539" s="7">
        <f>ROWS($A$3:A539)</f>
        <v>537</v>
      </c>
      <c r="B539" s="22">
        <f>ROWS($B$409:B539)</f>
        <v>131</v>
      </c>
      <c r="C539" s="133"/>
      <c r="D539" s="134"/>
      <c r="E539" s="818" t="s">
        <v>366</v>
      </c>
      <c r="F539" s="20" t="s">
        <v>367</v>
      </c>
      <c r="G539" s="133"/>
      <c r="H539" s="133" t="s">
        <v>7</v>
      </c>
      <c r="I539" s="142" t="s">
        <v>50</v>
      </c>
      <c r="J539" s="143">
        <v>41372</v>
      </c>
      <c r="K539" s="144">
        <f t="shared" ca="1" si="113"/>
        <v>9</v>
      </c>
      <c r="L539" s="145" t="s">
        <v>38</v>
      </c>
      <c r="M539" s="153" t="s">
        <v>798</v>
      </c>
      <c r="N539" s="148"/>
    </row>
    <row r="540" spans="1:14">
      <c r="A540" s="7">
        <f>ROWS($A$3:A540)</f>
        <v>538</v>
      </c>
      <c r="B540" s="22">
        <f>ROWS($B$409:B540)</f>
        <v>132</v>
      </c>
      <c r="C540" s="133">
        <v>33</v>
      </c>
      <c r="D540" s="845" t="s">
        <v>368</v>
      </c>
      <c r="E540" s="818" t="s">
        <v>369</v>
      </c>
      <c r="F540" s="135" t="s">
        <v>370</v>
      </c>
      <c r="G540" s="133"/>
      <c r="H540" s="133" t="s">
        <v>7</v>
      </c>
      <c r="I540" s="142" t="s">
        <v>371</v>
      </c>
      <c r="J540" s="143">
        <v>23623</v>
      </c>
      <c r="K540" s="144">
        <f t="shared" ca="1" si="113"/>
        <v>58</v>
      </c>
      <c r="L540" s="145" t="s">
        <v>19</v>
      </c>
      <c r="M540" s="146" t="s">
        <v>772</v>
      </c>
      <c r="N540" s="154"/>
    </row>
    <row r="541" spans="1:14">
      <c r="A541" s="7">
        <f>ROWS($A$3:A541)</f>
        <v>539</v>
      </c>
      <c r="B541" s="22">
        <f>ROWS($B$409:B541)</f>
        <v>133</v>
      </c>
      <c r="C541" s="133"/>
      <c r="D541" s="134"/>
      <c r="E541" s="818" t="s">
        <v>374</v>
      </c>
      <c r="F541" s="20" t="s">
        <v>375</v>
      </c>
      <c r="G541" s="133"/>
      <c r="H541" s="133" t="s">
        <v>7</v>
      </c>
      <c r="I541" s="142" t="s">
        <v>23</v>
      </c>
      <c r="J541" s="143">
        <v>35670</v>
      </c>
      <c r="K541" s="144">
        <f t="shared" ca="1" si="113"/>
        <v>25</v>
      </c>
      <c r="L541" s="145" t="s">
        <v>98</v>
      </c>
      <c r="M541" s="145" t="s">
        <v>74</v>
      </c>
      <c r="N541" s="148"/>
    </row>
    <row r="542" spans="1:14">
      <c r="A542" s="7">
        <f>ROWS($A$3:A542)</f>
        <v>540</v>
      </c>
      <c r="B542" s="22">
        <f>ROWS($B$409:B542)</f>
        <v>134</v>
      </c>
      <c r="C542" s="133">
        <v>34</v>
      </c>
      <c r="D542" s="845" t="s">
        <v>376</v>
      </c>
      <c r="E542" s="818" t="s">
        <v>377</v>
      </c>
      <c r="F542" s="135" t="s">
        <v>378</v>
      </c>
      <c r="G542" s="133" t="s">
        <v>17</v>
      </c>
      <c r="H542" s="18"/>
      <c r="I542" s="142" t="s">
        <v>23</v>
      </c>
      <c r="J542" s="143">
        <v>33193</v>
      </c>
      <c r="K542" s="144">
        <f t="shared" ca="1" si="113"/>
        <v>32</v>
      </c>
      <c r="L542" s="145" t="s">
        <v>19</v>
      </c>
      <c r="M542" s="145" t="s">
        <v>42</v>
      </c>
      <c r="N542" s="154"/>
    </row>
    <row r="543" spans="1:14">
      <c r="A543" s="7">
        <f>ROWS($A$3:A543)</f>
        <v>541</v>
      </c>
      <c r="B543" s="22">
        <f>ROWS($B$409:B543)</f>
        <v>135</v>
      </c>
      <c r="C543" s="133"/>
      <c r="D543" s="134"/>
      <c r="E543" s="818" t="s">
        <v>379</v>
      </c>
      <c r="F543" s="20" t="s">
        <v>380</v>
      </c>
      <c r="G543" s="133"/>
      <c r="H543" s="133" t="s">
        <v>7</v>
      </c>
      <c r="I543" s="142" t="s">
        <v>381</v>
      </c>
      <c r="J543" s="143">
        <v>32796</v>
      </c>
      <c r="K543" s="144">
        <f t="shared" ca="1" si="113"/>
        <v>33</v>
      </c>
      <c r="L543" s="145" t="s">
        <v>82</v>
      </c>
      <c r="M543" s="152" t="s">
        <v>719</v>
      </c>
      <c r="N543" s="148"/>
    </row>
    <row r="544" spans="1:14">
      <c r="A544" s="7">
        <f>ROWS($A$3:A544)</f>
        <v>542</v>
      </c>
      <c r="B544" s="22">
        <f>ROWS($B$409:B544)</f>
        <v>136</v>
      </c>
      <c r="C544" s="133"/>
      <c r="D544" s="134"/>
      <c r="E544" s="818" t="s">
        <v>382</v>
      </c>
      <c r="F544" s="20" t="s">
        <v>383</v>
      </c>
      <c r="G544" s="133" t="s">
        <v>17</v>
      </c>
      <c r="H544" s="18"/>
      <c r="I544" s="142" t="s">
        <v>381</v>
      </c>
      <c r="J544" s="143">
        <v>41935</v>
      </c>
      <c r="K544" s="144">
        <f t="shared" ca="1" si="113"/>
        <v>8</v>
      </c>
      <c r="L544" s="145" t="s">
        <v>51</v>
      </c>
      <c r="M544" s="153" t="s">
        <v>798</v>
      </c>
      <c r="N544" s="148"/>
    </row>
    <row r="545" spans="1:14">
      <c r="A545" s="7">
        <f>ROWS($A$3:A545)</f>
        <v>543</v>
      </c>
      <c r="B545" s="22">
        <f>ROWS($B$409:B545)</f>
        <v>137</v>
      </c>
      <c r="C545" s="133"/>
      <c r="D545" s="134"/>
      <c r="E545" s="818" t="s">
        <v>384</v>
      </c>
      <c r="F545" s="20" t="s">
        <v>385</v>
      </c>
      <c r="G545" s="133"/>
      <c r="H545" s="133" t="s">
        <v>7</v>
      </c>
      <c r="I545" s="142" t="s">
        <v>381</v>
      </c>
      <c r="J545" s="143">
        <v>42832</v>
      </c>
      <c r="K545" s="144">
        <f t="shared" ca="1" si="113"/>
        <v>5</v>
      </c>
      <c r="L545" s="145" t="s">
        <v>51</v>
      </c>
      <c r="M545" s="153" t="s">
        <v>798</v>
      </c>
      <c r="N545" s="148"/>
    </row>
    <row r="546" spans="1:14">
      <c r="A546" s="7">
        <f>ROWS($A$3:A546)</f>
        <v>544</v>
      </c>
      <c r="B546" s="22">
        <f>ROWS($B$409:B546)</f>
        <v>138</v>
      </c>
      <c r="C546" s="133">
        <v>35</v>
      </c>
      <c r="D546" s="845" t="s">
        <v>386</v>
      </c>
      <c r="E546" s="818" t="s">
        <v>387</v>
      </c>
      <c r="F546" s="135" t="s">
        <v>388</v>
      </c>
      <c r="G546" s="133" t="s">
        <v>17</v>
      </c>
      <c r="H546" s="18"/>
      <c r="I546" s="142" t="s">
        <v>23</v>
      </c>
      <c r="J546" s="143">
        <v>29340</v>
      </c>
      <c r="K546" s="144">
        <f t="shared" ca="1" si="113"/>
        <v>42</v>
      </c>
      <c r="L546" s="145" t="s">
        <v>19</v>
      </c>
      <c r="M546" s="145" t="s">
        <v>42</v>
      </c>
      <c r="N546" s="147" t="s">
        <v>2483</v>
      </c>
    </row>
    <row r="547" spans="1:14">
      <c r="A547" s="7">
        <f>ROWS($A$3:A547)</f>
        <v>545</v>
      </c>
      <c r="B547" s="22">
        <f>ROWS($B$409:B547)</f>
        <v>139</v>
      </c>
      <c r="C547" s="133"/>
      <c r="D547" s="134"/>
      <c r="E547" s="818" t="s">
        <v>389</v>
      </c>
      <c r="F547" s="20" t="s">
        <v>390</v>
      </c>
      <c r="G547" s="133"/>
      <c r="H547" s="133" t="s">
        <v>7</v>
      </c>
      <c r="I547" s="142" t="s">
        <v>269</v>
      </c>
      <c r="J547" s="143">
        <v>30271</v>
      </c>
      <c r="K547" s="144">
        <f t="shared" ca="1" si="113"/>
        <v>40</v>
      </c>
      <c r="L547" s="145" t="s">
        <v>19</v>
      </c>
      <c r="M547" s="145" t="s">
        <v>42</v>
      </c>
      <c r="N547" s="148"/>
    </row>
    <row r="548" spans="1:14">
      <c r="A548" s="7">
        <f>ROWS($A$3:A548)</f>
        <v>546</v>
      </c>
      <c r="B548" s="22">
        <f>ROWS($B$409:B548)</f>
        <v>140</v>
      </c>
      <c r="C548" s="133"/>
      <c r="D548" s="134"/>
      <c r="E548" s="818" t="s">
        <v>391</v>
      </c>
      <c r="F548" s="20" t="s">
        <v>392</v>
      </c>
      <c r="G548" s="133" t="s">
        <v>17</v>
      </c>
      <c r="H548" s="18"/>
      <c r="I548" s="142" t="s">
        <v>393</v>
      </c>
      <c r="J548" s="143">
        <v>39773</v>
      </c>
      <c r="K548" s="144">
        <f t="shared" ca="1" si="113"/>
        <v>14</v>
      </c>
      <c r="L548" s="145" t="s">
        <v>24</v>
      </c>
      <c r="M548" s="149" t="s">
        <v>751</v>
      </c>
      <c r="N548" s="148"/>
    </row>
    <row r="549" spans="1:14">
      <c r="A549" s="7">
        <f>ROWS($A$3:A549)</f>
        <v>547</v>
      </c>
      <c r="B549" s="22">
        <f>ROWS($B$409:B549)</f>
        <v>141</v>
      </c>
      <c r="C549" s="133"/>
      <c r="D549" s="134"/>
      <c r="E549" s="818" t="s">
        <v>394</v>
      </c>
      <c r="F549" s="20" t="s">
        <v>395</v>
      </c>
      <c r="G549" s="133" t="s">
        <v>17</v>
      </c>
      <c r="H549" s="18"/>
      <c r="I549" s="142" t="s">
        <v>23</v>
      </c>
      <c r="J549" s="143">
        <v>40094</v>
      </c>
      <c r="K549" s="144">
        <f t="shared" ca="1" si="113"/>
        <v>13</v>
      </c>
      <c r="L549" s="145" t="s">
        <v>38</v>
      </c>
      <c r="M549" s="149" t="s">
        <v>751</v>
      </c>
      <c r="N549" s="148"/>
    </row>
    <row r="550" spans="1:14">
      <c r="A550" s="7">
        <f>ROWS($A$3:A550)</f>
        <v>548</v>
      </c>
      <c r="B550" s="22">
        <f>ROWS($B$409:B550)</f>
        <v>142</v>
      </c>
      <c r="C550" s="133"/>
      <c r="D550" s="134"/>
      <c r="E550" s="818" t="s">
        <v>396</v>
      </c>
      <c r="F550" s="24" t="s">
        <v>2484</v>
      </c>
      <c r="G550" s="133"/>
      <c r="H550" s="133" t="s">
        <v>7</v>
      </c>
      <c r="I550" s="142" t="s">
        <v>23</v>
      </c>
      <c r="J550" s="143">
        <v>40836</v>
      </c>
      <c r="K550" s="144">
        <f t="shared" ca="1" si="113"/>
        <v>11</v>
      </c>
      <c r="L550" s="145" t="s">
        <v>38</v>
      </c>
      <c r="M550" s="149" t="s">
        <v>751</v>
      </c>
      <c r="N550" s="148"/>
    </row>
    <row r="551" spans="1:14">
      <c r="A551" s="7">
        <f>ROWS($A$3:A551)</f>
        <v>549</v>
      </c>
      <c r="B551" s="22">
        <f>ROWS($B$409:B551)</f>
        <v>143</v>
      </c>
      <c r="C551" s="133"/>
      <c r="D551" s="134"/>
      <c r="E551" s="818" t="s">
        <v>398</v>
      </c>
      <c r="F551" s="20" t="s">
        <v>399</v>
      </c>
      <c r="G551" s="133" t="s">
        <v>17</v>
      </c>
      <c r="H551" s="18"/>
      <c r="I551" s="142" t="s">
        <v>50</v>
      </c>
      <c r="J551" s="143">
        <v>42478</v>
      </c>
      <c r="K551" s="144">
        <f t="shared" ca="1" si="113"/>
        <v>6</v>
      </c>
      <c r="L551" s="145" t="s">
        <v>51</v>
      </c>
      <c r="M551" s="153" t="s">
        <v>798</v>
      </c>
      <c r="N551" s="148"/>
    </row>
    <row r="552" spans="1:14">
      <c r="A552" s="7">
        <f>ROWS($A$3:A552)</f>
        <v>550</v>
      </c>
      <c r="B552" s="22">
        <f>ROWS($B$409:B552)</f>
        <v>144</v>
      </c>
      <c r="C552" s="133">
        <v>36</v>
      </c>
      <c r="D552" s="845" t="s">
        <v>400</v>
      </c>
      <c r="E552" s="818" t="s">
        <v>401</v>
      </c>
      <c r="F552" s="135" t="s">
        <v>402</v>
      </c>
      <c r="G552" s="133" t="s">
        <v>17</v>
      </c>
      <c r="H552" s="18"/>
      <c r="I552" s="142" t="s">
        <v>23</v>
      </c>
      <c r="J552" s="143">
        <v>28431</v>
      </c>
      <c r="K552" s="144">
        <f t="shared" ca="1" si="113"/>
        <v>45</v>
      </c>
      <c r="L552" s="145" t="s">
        <v>19</v>
      </c>
      <c r="M552" s="145" t="s">
        <v>42</v>
      </c>
      <c r="N552" s="154" t="s">
        <v>1184</v>
      </c>
    </row>
    <row r="553" spans="1:14">
      <c r="A553" s="7">
        <f>ROWS($A$3:A553)</f>
        <v>551</v>
      </c>
      <c r="B553" s="22">
        <f>ROWS($B$409:B553)</f>
        <v>145</v>
      </c>
      <c r="C553" s="133"/>
      <c r="D553" s="134"/>
      <c r="E553" s="818" t="s">
        <v>403</v>
      </c>
      <c r="F553" s="20" t="s">
        <v>404</v>
      </c>
      <c r="G553" s="133"/>
      <c r="H553" s="133" t="s">
        <v>7</v>
      </c>
      <c r="I553" s="142" t="s">
        <v>191</v>
      </c>
      <c r="J553" s="143">
        <v>31540</v>
      </c>
      <c r="K553" s="144">
        <f t="shared" ca="1" si="113"/>
        <v>36</v>
      </c>
      <c r="L553" s="145" t="s">
        <v>19</v>
      </c>
      <c r="M553" s="152" t="s">
        <v>719</v>
      </c>
      <c r="N553" s="148"/>
    </row>
    <row r="554" spans="1:14">
      <c r="A554" s="7">
        <f>ROWS($A$3:A554)</f>
        <v>552</v>
      </c>
      <c r="B554" s="22">
        <f>ROWS($B$409:B554)</f>
        <v>146</v>
      </c>
      <c r="C554" s="133"/>
      <c r="D554" s="134"/>
      <c r="E554" s="818" t="s">
        <v>405</v>
      </c>
      <c r="F554" s="20" t="s">
        <v>406</v>
      </c>
      <c r="G554" s="133" t="s">
        <v>17</v>
      </c>
      <c r="H554" s="18"/>
      <c r="I554" s="142" t="s">
        <v>269</v>
      </c>
      <c r="J554" s="143">
        <v>43423</v>
      </c>
      <c r="K554" s="144">
        <f t="shared" ca="1" si="113"/>
        <v>4</v>
      </c>
      <c r="L554" s="145" t="s">
        <v>51</v>
      </c>
      <c r="M554" s="153" t="s">
        <v>798</v>
      </c>
      <c r="N554" s="148"/>
    </row>
    <row r="555" spans="1:14">
      <c r="A555" s="7">
        <f>ROWS($A$3:A555)</f>
        <v>553</v>
      </c>
      <c r="B555" s="22">
        <f>ROWS($B$409:B555)</f>
        <v>147</v>
      </c>
      <c r="C555" s="133"/>
      <c r="D555" s="134"/>
      <c r="E555" s="159" t="s">
        <v>407</v>
      </c>
      <c r="F555" s="20" t="s">
        <v>408</v>
      </c>
      <c r="G555" s="133" t="s">
        <v>17</v>
      </c>
      <c r="H555" s="18"/>
      <c r="I555" s="142" t="s">
        <v>50</v>
      </c>
      <c r="J555" s="143">
        <v>44564</v>
      </c>
      <c r="K555" s="144">
        <f t="shared" ca="1" si="113"/>
        <v>0</v>
      </c>
      <c r="L555" s="145" t="s">
        <v>51</v>
      </c>
      <c r="M555" s="153" t="s">
        <v>798</v>
      </c>
      <c r="N555" s="147" t="s">
        <v>2485</v>
      </c>
    </row>
    <row r="556" spans="1:14">
      <c r="A556" s="7">
        <f>ROWS($A$3:A556)</f>
        <v>554</v>
      </c>
      <c r="B556" s="22">
        <f>ROWS($B$409:B556)</f>
        <v>148</v>
      </c>
      <c r="C556" s="133">
        <v>37</v>
      </c>
      <c r="D556" s="845" t="s">
        <v>409</v>
      </c>
      <c r="E556" s="818" t="s">
        <v>410</v>
      </c>
      <c r="F556" s="135" t="s">
        <v>411</v>
      </c>
      <c r="G556" s="133"/>
      <c r="H556" s="133" t="s">
        <v>7</v>
      </c>
      <c r="I556" s="142" t="s">
        <v>412</v>
      </c>
      <c r="J556" s="143">
        <v>15478</v>
      </c>
      <c r="K556" s="144">
        <f t="shared" ca="1" si="113"/>
        <v>80</v>
      </c>
      <c r="L556" s="145" t="s">
        <v>113</v>
      </c>
      <c r="M556" s="146" t="s">
        <v>772</v>
      </c>
      <c r="N556" s="147" t="s">
        <v>2485</v>
      </c>
    </row>
    <row r="557" spans="1:14">
      <c r="A557" s="7">
        <f>ROWS($A$3:A557)</f>
        <v>555</v>
      </c>
      <c r="B557" s="22">
        <f>ROWS($B$409:B557)</f>
        <v>149</v>
      </c>
      <c r="C557" s="133">
        <v>38</v>
      </c>
      <c r="D557" s="845" t="s">
        <v>413</v>
      </c>
      <c r="E557" s="818" t="s">
        <v>414</v>
      </c>
      <c r="F557" s="135" t="s">
        <v>415</v>
      </c>
      <c r="G557" s="133" t="s">
        <v>17</v>
      </c>
      <c r="H557" s="18"/>
      <c r="I557" s="142" t="s">
        <v>23</v>
      </c>
      <c r="J557" s="143">
        <v>26703</v>
      </c>
      <c r="K557" s="144">
        <f t="shared" ca="1" si="113"/>
        <v>49</v>
      </c>
      <c r="L557" s="145" t="s">
        <v>19</v>
      </c>
      <c r="M557" s="146" t="s">
        <v>772</v>
      </c>
      <c r="N557" s="148"/>
    </row>
    <row r="558" spans="1:14">
      <c r="A558" s="7">
        <f>ROWS($A$3:A558)</f>
        <v>556</v>
      </c>
      <c r="B558" s="22">
        <f>ROWS($B$409:B558)</f>
        <v>150</v>
      </c>
      <c r="C558" s="133"/>
      <c r="D558" s="134"/>
      <c r="E558" s="818" t="s">
        <v>416</v>
      </c>
      <c r="F558" s="20" t="s">
        <v>417</v>
      </c>
      <c r="G558" s="133"/>
      <c r="H558" s="133" t="s">
        <v>7</v>
      </c>
      <c r="I558" s="142" t="s">
        <v>418</v>
      </c>
      <c r="J558" s="143">
        <v>28562</v>
      </c>
      <c r="K558" s="144">
        <f t="shared" ca="1" si="113"/>
        <v>44</v>
      </c>
      <c r="L558" s="145" t="s">
        <v>19</v>
      </c>
      <c r="M558" s="145" t="s">
        <v>342</v>
      </c>
      <c r="N558" s="148"/>
    </row>
    <row r="559" spans="1:14">
      <c r="A559" s="7">
        <f>ROWS($A$3:A559)</f>
        <v>557</v>
      </c>
      <c r="B559" s="22">
        <f>ROWS($B$409:B559)</f>
        <v>151</v>
      </c>
      <c r="C559" s="133"/>
      <c r="D559" s="134"/>
      <c r="E559" s="818" t="s">
        <v>419</v>
      </c>
      <c r="F559" s="20" t="s">
        <v>420</v>
      </c>
      <c r="G559" s="133" t="s">
        <v>17</v>
      </c>
      <c r="H559" s="18"/>
      <c r="I559" s="142" t="s">
        <v>23</v>
      </c>
      <c r="J559" s="143">
        <v>38846</v>
      </c>
      <c r="K559" s="144">
        <f t="shared" ca="1" si="113"/>
        <v>16</v>
      </c>
      <c r="L559" s="145" t="s">
        <v>24</v>
      </c>
      <c r="M559" s="149" t="s">
        <v>751</v>
      </c>
      <c r="N559" s="148"/>
    </row>
    <row r="560" spans="1:14">
      <c r="A560" s="7">
        <f>ROWS($A$3:A560)</f>
        <v>558</v>
      </c>
      <c r="B560" s="22">
        <f>ROWS($B$409:B560)</f>
        <v>152</v>
      </c>
      <c r="C560" s="133"/>
      <c r="D560" s="134"/>
      <c r="E560" s="818" t="s">
        <v>421</v>
      </c>
      <c r="F560" s="20" t="s">
        <v>290</v>
      </c>
      <c r="G560" s="133"/>
      <c r="H560" s="133" t="s">
        <v>7</v>
      </c>
      <c r="I560" s="142" t="s">
        <v>23</v>
      </c>
      <c r="J560" s="143">
        <v>39443</v>
      </c>
      <c r="K560" s="144">
        <f t="shared" ca="1" si="113"/>
        <v>14</v>
      </c>
      <c r="L560" s="145" t="s">
        <v>24</v>
      </c>
      <c r="M560" s="149" t="s">
        <v>751</v>
      </c>
      <c r="N560" s="148"/>
    </row>
    <row r="561" spans="1:14">
      <c r="A561" s="7">
        <f>ROWS($A$3:A561)</f>
        <v>559</v>
      </c>
      <c r="B561" s="22">
        <f>ROWS($B$409:B561)</f>
        <v>153</v>
      </c>
      <c r="C561" s="133"/>
      <c r="D561" s="134"/>
      <c r="E561" s="818" t="s">
        <v>422</v>
      </c>
      <c r="F561" s="20" t="s">
        <v>423</v>
      </c>
      <c r="G561" s="133"/>
      <c r="H561" s="133" t="s">
        <v>7</v>
      </c>
      <c r="I561" s="142" t="s">
        <v>23</v>
      </c>
      <c r="J561" s="143">
        <v>40540</v>
      </c>
      <c r="K561" s="144">
        <f t="shared" ca="1" si="113"/>
        <v>11</v>
      </c>
      <c r="L561" s="145" t="s">
        <v>38</v>
      </c>
      <c r="M561" s="149" t="s">
        <v>751</v>
      </c>
      <c r="N561" s="148"/>
    </row>
    <row r="562" spans="1:14">
      <c r="A562" s="7">
        <f>ROWS($A$3:A562)</f>
        <v>560</v>
      </c>
      <c r="B562" s="22">
        <f>ROWS($B$409:B562)</f>
        <v>154</v>
      </c>
      <c r="C562" s="133"/>
      <c r="D562" s="134"/>
      <c r="E562" s="818" t="s">
        <v>424</v>
      </c>
      <c r="F562" s="20" t="s">
        <v>425</v>
      </c>
      <c r="G562" s="133" t="s">
        <v>17</v>
      </c>
      <c r="H562" s="18"/>
      <c r="I562" s="142" t="s">
        <v>23</v>
      </c>
      <c r="J562" s="143">
        <v>41317</v>
      </c>
      <c r="K562" s="144">
        <f t="shared" ca="1" si="113"/>
        <v>9</v>
      </c>
      <c r="L562" s="145" t="s">
        <v>38</v>
      </c>
      <c r="M562" s="149" t="s">
        <v>751</v>
      </c>
      <c r="N562" s="154"/>
    </row>
    <row r="563" spans="1:14">
      <c r="A563" s="7">
        <f>ROWS($A$3:A563)</f>
        <v>561</v>
      </c>
      <c r="B563" s="22">
        <f>ROWS($B$409:B563)</f>
        <v>155</v>
      </c>
      <c r="C563" s="133">
        <v>39</v>
      </c>
      <c r="D563" s="845" t="s">
        <v>426</v>
      </c>
      <c r="E563" s="818" t="s">
        <v>427</v>
      </c>
      <c r="F563" s="135" t="s">
        <v>428</v>
      </c>
      <c r="G563" s="133"/>
      <c r="H563" s="133" t="s">
        <v>7</v>
      </c>
      <c r="I563" s="142" t="s">
        <v>23</v>
      </c>
      <c r="J563" s="143">
        <v>27063</v>
      </c>
      <c r="K563" s="144">
        <f t="shared" ca="1" si="113"/>
        <v>48</v>
      </c>
      <c r="L563" s="145" t="s">
        <v>19</v>
      </c>
      <c r="M563" s="145" t="s">
        <v>429</v>
      </c>
      <c r="N563" s="148"/>
    </row>
    <row r="564" spans="1:14">
      <c r="A564" s="7">
        <f>ROWS($A$3:A564)</f>
        <v>562</v>
      </c>
      <c r="B564" s="22">
        <f>ROWS($B$409:B564)</f>
        <v>156</v>
      </c>
      <c r="C564" s="133"/>
      <c r="D564" s="134"/>
      <c r="E564" s="818" t="s">
        <v>430</v>
      </c>
      <c r="F564" s="20" t="s">
        <v>431</v>
      </c>
      <c r="G564" s="133"/>
      <c r="H564" s="133" t="s">
        <v>7</v>
      </c>
      <c r="I564" s="142" t="s">
        <v>50</v>
      </c>
      <c r="J564" s="143">
        <v>40589</v>
      </c>
      <c r="K564" s="144">
        <f t="shared" ca="1" si="113"/>
        <v>11</v>
      </c>
      <c r="L564" s="145" t="s">
        <v>38</v>
      </c>
      <c r="M564" s="149" t="s">
        <v>751</v>
      </c>
      <c r="N564" s="147" t="s">
        <v>2486</v>
      </c>
    </row>
    <row r="565" spans="1:14">
      <c r="A565" s="7">
        <f>ROWS($A$3:A565)</f>
        <v>563</v>
      </c>
      <c r="B565" s="22">
        <f>ROWS($B$409:B565)</f>
        <v>157</v>
      </c>
      <c r="C565" s="133">
        <v>40</v>
      </c>
      <c r="D565" s="845" t="s">
        <v>432</v>
      </c>
      <c r="E565" s="818" t="s">
        <v>433</v>
      </c>
      <c r="F565" s="135" t="s">
        <v>434</v>
      </c>
      <c r="G565" s="133" t="s">
        <v>17</v>
      </c>
      <c r="H565" s="18"/>
      <c r="I565" s="142" t="s">
        <v>23</v>
      </c>
      <c r="J565" s="143">
        <v>19977</v>
      </c>
      <c r="K565" s="144">
        <f t="shared" ca="1" si="113"/>
        <v>68</v>
      </c>
      <c r="L565" s="145" t="s">
        <v>24</v>
      </c>
      <c r="M565" s="145" t="s">
        <v>42</v>
      </c>
      <c r="N565" s="148"/>
    </row>
    <row r="566" spans="1:14">
      <c r="A566" s="7">
        <f>ROWS($A$3:A566)</f>
        <v>564</v>
      </c>
      <c r="B566" s="22">
        <f>ROWS($B$409:B566)</f>
        <v>158</v>
      </c>
      <c r="C566" s="133"/>
      <c r="D566" s="134"/>
      <c r="E566" s="818" t="s">
        <v>435</v>
      </c>
      <c r="F566" s="20" t="s">
        <v>436</v>
      </c>
      <c r="G566" s="133"/>
      <c r="H566" s="133" t="s">
        <v>7</v>
      </c>
      <c r="I566" s="142" t="s">
        <v>437</v>
      </c>
      <c r="J566" s="143">
        <v>21638</v>
      </c>
      <c r="K566" s="144">
        <f t="shared" ca="1" si="113"/>
        <v>63</v>
      </c>
      <c r="L566" s="145" t="s">
        <v>24</v>
      </c>
      <c r="M566" s="145" t="s">
        <v>42</v>
      </c>
      <c r="N566" s="148"/>
    </row>
    <row r="567" spans="1:14">
      <c r="A567" s="7">
        <f>ROWS($A$3:A567)</f>
        <v>565</v>
      </c>
      <c r="B567" s="22">
        <f>ROWS($B$409:B567)</f>
        <v>159</v>
      </c>
      <c r="C567" s="133"/>
      <c r="D567" s="134"/>
      <c r="E567" s="818" t="s">
        <v>442</v>
      </c>
      <c r="F567" s="20" t="s">
        <v>443</v>
      </c>
      <c r="G567" s="133" t="s">
        <v>17</v>
      </c>
      <c r="H567" s="18"/>
      <c r="I567" s="142" t="s">
        <v>23</v>
      </c>
      <c r="J567" s="143">
        <v>37796</v>
      </c>
      <c r="K567" s="144">
        <f t="shared" ca="1" si="113"/>
        <v>19</v>
      </c>
      <c r="L567" s="145" t="s">
        <v>24</v>
      </c>
      <c r="M567" s="145" t="s">
        <v>27</v>
      </c>
      <c r="N567" s="147" t="s">
        <v>2487</v>
      </c>
    </row>
    <row r="568" spans="1:14">
      <c r="A568" s="7">
        <f>ROWS($A$3:A568)</f>
        <v>566</v>
      </c>
      <c r="B568" s="22">
        <f>ROWS($B$409:B568)</f>
        <v>160</v>
      </c>
      <c r="C568" s="133">
        <v>41</v>
      </c>
      <c r="D568" s="845" t="s">
        <v>444</v>
      </c>
      <c r="E568" s="818" t="s">
        <v>445</v>
      </c>
      <c r="F568" s="135" t="s">
        <v>446</v>
      </c>
      <c r="G568" s="133" t="s">
        <v>17</v>
      </c>
      <c r="H568" s="18"/>
      <c r="I568" s="142" t="s">
        <v>23</v>
      </c>
      <c r="J568" s="143">
        <v>22517</v>
      </c>
      <c r="K568" s="144">
        <f t="shared" ca="1" si="113"/>
        <v>61</v>
      </c>
      <c r="L568" s="145" t="s">
        <v>19</v>
      </c>
      <c r="M568" s="146" t="s">
        <v>772</v>
      </c>
      <c r="N568" s="148"/>
    </row>
    <row r="569" spans="1:14">
      <c r="A569" s="7">
        <f>ROWS($A$3:A569)</f>
        <v>567</v>
      </c>
      <c r="B569" s="22">
        <f>ROWS($B$409:B569)</f>
        <v>161</v>
      </c>
      <c r="C569" s="133"/>
      <c r="D569" s="134"/>
      <c r="E569" s="825" t="s">
        <v>2488</v>
      </c>
      <c r="F569" s="20" t="s">
        <v>448</v>
      </c>
      <c r="G569" s="133"/>
      <c r="H569" s="133" t="s">
        <v>7</v>
      </c>
      <c r="I569" s="142" t="s">
        <v>449</v>
      </c>
      <c r="J569" s="143">
        <v>24149</v>
      </c>
      <c r="K569" s="144">
        <f t="shared" ca="1" si="113"/>
        <v>56</v>
      </c>
      <c r="L569" s="145" t="s">
        <v>24</v>
      </c>
      <c r="M569" s="146" t="s">
        <v>772</v>
      </c>
      <c r="N569" s="148"/>
    </row>
    <row r="570" spans="1:14">
      <c r="A570" s="7">
        <f>ROWS($A$3:A570)</f>
        <v>568</v>
      </c>
      <c r="B570" s="22">
        <f>ROWS($B$409:B570)</f>
        <v>162</v>
      </c>
      <c r="C570" s="133"/>
      <c r="D570" s="134"/>
      <c r="E570" s="818" t="s">
        <v>450</v>
      </c>
      <c r="F570" s="20" t="s">
        <v>451</v>
      </c>
      <c r="G570" s="133"/>
      <c r="H570" s="133" t="s">
        <v>7</v>
      </c>
      <c r="I570" s="142" t="s">
        <v>23</v>
      </c>
      <c r="J570" s="143">
        <v>37926</v>
      </c>
      <c r="K570" s="144">
        <f t="shared" ca="1" si="113"/>
        <v>19</v>
      </c>
      <c r="L570" s="145" t="s">
        <v>24</v>
      </c>
      <c r="M570" s="149" t="s">
        <v>751</v>
      </c>
      <c r="N570" s="148"/>
    </row>
    <row r="571" spans="1:14">
      <c r="A571" s="7">
        <f>ROWS($A$3:A571)</f>
        <v>569</v>
      </c>
      <c r="B571" s="22">
        <f>ROWS($B$409:B571)</f>
        <v>163</v>
      </c>
      <c r="C571" s="133"/>
      <c r="D571" s="134"/>
      <c r="E571" s="818" t="s">
        <v>452</v>
      </c>
      <c r="F571" s="20" t="s">
        <v>453</v>
      </c>
      <c r="G571" s="133"/>
      <c r="H571" s="133" t="s">
        <v>7</v>
      </c>
      <c r="I571" s="142" t="s">
        <v>23</v>
      </c>
      <c r="J571" s="143">
        <v>37926</v>
      </c>
      <c r="K571" s="144">
        <f t="shared" ca="1" si="113"/>
        <v>19</v>
      </c>
      <c r="L571" s="145" t="s">
        <v>24</v>
      </c>
      <c r="M571" s="149" t="s">
        <v>751</v>
      </c>
      <c r="N571" s="148"/>
    </row>
    <row r="572" spans="1:14">
      <c r="A572" s="7">
        <f>ROWS($A$3:A572)</f>
        <v>570</v>
      </c>
      <c r="B572" s="22">
        <f>ROWS($B$409:B572)</f>
        <v>164</v>
      </c>
      <c r="C572" s="133">
        <v>42</v>
      </c>
      <c r="D572" s="845" t="s">
        <v>454</v>
      </c>
      <c r="E572" s="818" t="s">
        <v>455</v>
      </c>
      <c r="F572" s="135" t="s">
        <v>456</v>
      </c>
      <c r="G572" s="133" t="s">
        <v>17</v>
      </c>
      <c r="H572" s="18"/>
      <c r="I572" s="142" t="s">
        <v>23</v>
      </c>
      <c r="J572" s="143">
        <v>27666</v>
      </c>
      <c r="K572" s="144">
        <f t="shared" ca="1" si="113"/>
        <v>47</v>
      </c>
      <c r="L572" s="145" t="s">
        <v>19</v>
      </c>
      <c r="M572" s="145" t="s">
        <v>429</v>
      </c>
      <c r="N572" s="147" t="s">
        <v>2489</v>
      </c>
    </row>
    <row r="573" spans="1:14">
      <c r="A573" s="7">
        <f>ROWS($A$3:A573)</f>
        <v>571</v>
      </c>
      <c r="B573" s="22">
        <f>ROWS($B$409:B573)</f>
        <v>165</v>
      </c>
      <c r="C573" s="133"/>
      <c r="D573" s="134"/>
      <c r="E573" s="818" t="s">
        <v>457</v>
      </c>
      <c r="F573" s="20" t="s">
        <v>458</v>
      </c>
      <c r="G573" s="133"/>
      <c r="H573" s="133" t="s">
        <v>7</v>
      </c>
      <c r="I573" s="142" t="s">
        <v>459</v>
      </c>
      <c r="J573" s="143">
        <v>28540</v>
      </c>
      <c r="K573" s="144">
        <f t="shared" ca="1" si="113"/>
        <v>44</v>
      </c>
      <c r="L573" s="145" t="s">
        <v>19</v>
      </c>
      <c r="M573" s="145" t="s">
        <v>429</v>
      </c>
      <c r="N573" s="148"/>
    </row>
    <row r="574" spans="1:14">
      <c r="A574" s="7">
        <f>ROWS($A$3:A574)</f>
        <v>572</v>
      </c>
      <c r="B574" s="22">
        <f>ROWS($B$409:B574)</f>
        <v>166</v>
      </c>
      <c r="C574" s="133"/>
      <c r="D574" s="134"/>
      <c r="E574" s="818" t="s">
        <v>460</v>
      </c>
      <c r="F574" s="20" t="s">
        <v>461</v>
      </c>
      <c r="G574" s="133"/>
      <c r="H574" s="133" t="s">
        <v>7</v>
      </c>
      <c r="I574" s="142" t="s">
        <v>23</v>
      </c>
      <c r="J574" s="143">
        <v>37544</v>
      </c>
      <c r="K574" s="144">
        <f t="shared" ca="1" si="113"/>
        <v>20</v>
      </c>
      <c r="L574" s="145" t="s">
        <v>19</v>
      </c>
      <c r="M574" s="145" t="s">
        <v>27</v>
      </c>
      <c r="N574" s="148"/>
    </row>
    <row r="575" spans="1:14">
      <c r="A575" s="7">
        <f>ROWS($A$3:A575)</f>
        <v>573</v>
      </c>
      <c r="B575" s="22">
        <f>ROWS($B$409:B575)</f>
        <v>167</v>
      </c>
      <c r="C575" s="133"/>
      <c r="D575" s="134"/>
      <c r="E575" s="818" t="s">
        <v>462</v>
      </c>
      <c r="F575" s="20" t="s">
        <v>463</v>
      </c>
      <c r="G575" s="133" t="s">
        <v>17</v>
      </c>
      <c r="H575" s="18"/>
      <c r="I575" s="142" t="s">
        <v>23</v>
      </c>
      <c r="J575" s="143">
        <v>38007</v>
      </c>
      <c r="K575" s="144">
        <f t="shared" ca="1" si="113"/>
        <v>18</v>
      </c>
      <c r="L575" s="145" t="s">
        <v>24</v>
      </c>
      <c r="M575" s="149" t="s">
        <v>751</v>
      </c>
      <c r="N575" s="148"/>
    </row>
    <row r="576" spans="1:14">
      <c r="A576" s="7">
        <f>ROWS($A$3:A576)</f>
        <v>574</v>
      </c>
      <c r="B576" s="22">
        <f>ROWS($B$409:B576)</f>
        <v>168</v>
      </c>
      <c r="C576" s="133"/>
      <c r="D576" s="134"/>
      <c r="E576" s="818" t="s">
        <v>464</v>
      </c>
      <c r="F576" s="20" t="s">
        <v>465</v>
      </c>
      <c r="G576" s="133"/>
      <c r="H576" s="133" t="s">
        <v>7</v>
      </c>
      <c r="I576" s="142" t="s">
        <v>23</v>
      </c>
      <c r="J576" s="143">
        <v>39680</v>
      </c>
      <c r="K576" s="144">
        <f t="shared" ca="1" si="113"/>
        <v>14</v>
      </c>
      <c r="L576" s="145" t="s">
        <v>38</v>
      </c>
      <c r="M576" s="149" t="s">
        <v>751</v>
      </c>
      <c r="N576" s="148"/>
    </row>
    <row r="577" spans="1:14">
      <c r="A577" s="7">
        <f>ROWS($A$3:A577)</f>
        <v>575</v>
      </c>
      <c r="B577" s="22">
        <f>ROWS($B$409:B577)</f>
        <v>169</v>
      </c>
      <c r="C577" s="133"/>
      <c r="D577" s="134"/>
      <c r="E577" s="818" t="s">
        <v>466</v>
      </c>
      <c r="F577" s="20" t="s">
        <v>467</v>
      </c>
      <c r="G577" s="133" t="s">
        <v>17</v>
      </c>
      <c r="H577" s="18"/>
      <c r="I577" s="142" t="s">
        <v>23</v>
      </c>
      <c r="J577" s="143">
        <v>40337</v>
      </c>
      <c r="K577" s="144">
        <f t="shared" ca="1" si="113"/>
        <v>12</v>
      </c>
      <c r="L577" s="145" t="s">
        <v>38</v>
      </c>
      <c r="M577" s="149" t="s">
        <v>751</v>
      </c>
      <c r="N577" s="148"/>
    </row>
    <row r="578" spans="1:14">
      <c r="A578" s="7">
        <f>ROWS($A$3:A578)</f>
        <v>576</v>
      </c>
      <c r="B578" s="22">
        <f>ROWS($B$409:B578)</f>
        <v>170</v>
      </c>
      <c r="C578" s="133">
        <v>43</v>
      </c>
      <c r="D578" s="845" t="s">
        <v>468</v>
      </c>
      <c r="E578" s="818" t="s">
        <v>469</v>
      </c>
      <c r="F578" s="135" t="s">
        <v>470</v>
      </c>
      <c r="G578" s="133" t="s">
        <v>17</v>
      </c>
      <c r="H578" s="18"/>
      <c r="I578" s="142" t="s">
        <v>471</v>
      </c>
      <c r="J578" s="143">
        <v>29186</v>
      </c>
      <c r="K578" s="144">
        <f t="shared" ca="1" si="113"/>
        <v>43</v>
      </c>
      <c r="L578" s="145" t="s">
        <v>24</v>
      </c>
      <c r="M578" s="145" t="s">
        <v>472</v>
      </c>
      <c r="N578" s="147" t="s">
        <v>2490</v>
      </c>
    </row>
    <row r="579" spans="1:14">
      <c r="A579" s="7">
        <f>ROWS($A$3:A579)</f>
        <v>577</v>
      </c>
      <c r="B579" s="22">
        <f>ROWS($B$409:B579)</f>
        <v>171</v>
      </c>
      <c r="C579" s="133"/>
      <c r="D579" s="134"/>
      <c r="E579" s="818" t="s">
        <v>473</v>
      </c>
      <c r="F579" s="20" t="s">
        <v>474</v>
      </c>
      <c r="G579" s="133"/>
      <c r="H579" s="133" t="s">
        <v>7</v>
      </c>
      <c r="I579" s="142" t="s">
        <v>50</v>
      </c>
      <c r="J579" s="143">
        <v>28934</v>
      </c>
      <c r="K579" s="144">
        <f t="shared" ref="K579:K642" ca="1" si="114">ROUNDDOWN(YEARFRAC(J579,TODAY(),1),0)</f>
        <v>43</v>
      </c>
      <c r="L579" s="145" t="s">
        <v>19</v>
      </c>
      <c r="M579" s="152" t="s">
        <v>719</v>
      </c>
      <c r="N579" s="148"/>
    </row>
    <row r="580" spans="1:14">
      <c r="A580" s="7">
        <f>ROWS($A$3:A580)</f>
        <v>578</v>
      </c>
      <c r="B580" s="22">
        <f>ROWS($B$409:B580)</f>
        <v>172</v>
      </c>
      <c r="C580" s="133"/>
      <c r="D580" s="134"/>
      <c r="E580" s="818" t="s">
        <v>475</v>
      </c>
      <c r="F580" s="20" t="s">
        <v>476</v>
      </c>
      <c r="G580" s="133"/>
      <c r="H580" s="133" t="s">
        <v>7</v>
      </c>
      <c r="I580" s="142" t="s">
        <v>50</v>
      </c>
      <c r="J580" s="143">
        <v>40094</v>
      </c>
      <c r="K580" s="144">
        <f t="shared" ca="1" si="114"/>
        <v>13</v>
      </c>
      <c r="L580" s="145" t="s">
        <v>38</v>
      </c>
      <c r="M580" s="149" t="s">
        <v>751</v>
      </c>
      <c r="N580" s="148"/>
    </row>
    <row r="581" spans="1:14">
      <c r="A581" s="7">
        <f>ROWS($A$3:A581)</f>
        <v>579</v>
      </c>
      <c r="B581" s="22">
        <f>ROWS($B$409:B581)</f>
        <v>173</v>
      </c>
      <c r="C581" s="133"/>
      <c r="D581" s="134"/>
      <c r="E581" s="818" t="s">
        <v>477</v>
      </c>
      <c r="F581" s="20" t="s">
        <v>478</v>
      </c>
      <c r="G581" s="133" t="s">
        <v>17</v>
      </c>
      <c r="H581" s="18"/>
      <c r="I581" s="142" t="s">
        <v>23</v>
      </c>
      <c r="J581" s="143">
        <v>41132</v>
      </c>
      <c r="K581" s="144">
        <f t="shared" ca="1" si="114"/>
        <v>10</v>
      </c>
      <c r="L581" s="145" t="s">
        <v>38</v>
      </c>
      <c r="M581" s="149" t="s">
        <v>751</v>
      </c>
      <c r="N581" s="148"/>
    </row>
    <row r="582" spans="1:14">
      <c r="A582" s="7">
        <f>ROWS($A$3:A582)</f>
        <v>580</v>
      </c>
      <c r="B582" s="22">
        <f>ROWS($B$409:B582)</f>
        <v>174</v>
      </c>
      <c r="C582" s="133">
        <v>44</v>
      </c>
      <c r="D582" s="845" t="s">
        <v>479</v>
      </c>
      <c r="E582" s="818" t="s">
        <v>480</v>
      </c>
      <c r="F582" s="135" t="s">
        <v>481</v>
      </c>
      <c r="G582" s="133" t="s">
        <v>17</v>
      </c>
      <c r="H582" s="18"/>
      <c r="I582" s="142" t="s">
        <v>23</v>
      </c>
      <c r="J582" s="143">
        <v>19005</v>
      </c>
      <c r="K582" s="144">
        <f t="shared" ca="1" si="114"/>
        <v>70</v>
      </c>
      <c r="L582" s="145" t="s">
        <v>24</v>
      </c>
      <c r="M582" s="146" t="s">
        <v>772</v>
      </c>
      <c r="N582" s="154" t="s">
        <v>1184</v>
      </c>
    </row>
    <row r="583" spans="1:14">
      <c r="A583" s="7">
        <f>ROWS($A$3:A583)</f>
        <v>581</v>
      </c>
      <c r="B583" s="22">
        <f>ROWS($B$409:B583)</f>
        <v>175</v>
      </c>
      <c r="C583" s="133">
        <v>45</v>
      </c>
      <c r="D583" s="845" t="s">
        <v>484</v>
      </c>
      <c r="E583" s="818" t="s">
        <v>485</v>
      </c>
      <c r="F583" s="135" t="s">
        <v>486</v>
      </c>
      <c r="G583" s="133" t="s">
        <v>17</v>
      </c>
      <c r="H583" s="18"/>
      <c r="I583" s="142" t="s">
        <v>50</v>
      </c>
      <c r="J583" s="143">
        <v>21066</v>
      </c>
      <c r="K583" s="144">
        <f t="shared" ca="1" si="114"/>
        <v>65</v>
      </c>
      <c r="L583" s="145" t="s">
        <v>19</v>
      </c>
      <c r="M583" s="146" t="s">
        <v>772</v>
      </c>
      <c r="N583" s="168"/>
    </row>
    <row r="584" spans="1:14">
      <c r="A584" s="7">
        <f>ROWS($A$3:A584)</f>
        <v>582</v>
      </c>
      <c r="B584" s="22">
        <f>ROWS($B$409:B584)</f>
        <v>176</v>
      </c>
      <c r="C584" s="133">
        <v>46</v>
      </c>
      <c r="D584" s="845" t="s">
        <v>487</v>
      </c>
      <c r="E584" s="818" t="s">
        <v>488</v>
      </c>
      <c r="F584" s="135" t="s">
        <v>489</v>
      </c>
      <c r="G584" s="133" t="s">
        <v>17</v>
      </c>
      <c r="H584" s="18"/>
      <c r="I584" s="142" t="s">
        <v>50</v>
      </c>
      <c r="J584" s="143">
        <v>23790</v>
      </c>
      <c r="K584" s="144">
        <f t="shared" ca="1" si="114"/>
        <v>57</v>
      </c>
      <c r="L584" s="145" t="s">
        <v>19</v>
      </c>
      <c r="M584" s="146" t="s">
        <v>772</v>
      </c>
      <c r="N584" s="147" t="s">
        <v>2470</v>
      </c>
    </row>
    <row r="585" spans="1:14">
      <c r="A585" s="7">
        <f>ROWS($A$3:A585)</f>
        <v>583</v>
      </c>
      <c r="B585" s="22">
        <f>ROWS($B$409:B585)</f>
        <v>177</v>
      </c>
      <c r="C585" s="133"/>
      <c r="D585" s="134"/>
      <c r="E585" s="818" t="s">
        <v>490</v>
      </c>
      <c r="F585" s="20" t="s">
        <v>491</v>
      </c>
      <c r="G585" s="133"/>
      <c r="H585" s="133" t="s">
        <v>7</v>
      </c>
      <c r="I585" s="142" t="s">
        <v>492</v>
      </c>
      <c r="J585" s="143">
        <v>24311</v>
      </c>
      <c r="K585" s="144">
        <f t="shared" ca="1" si="114"/>
        <v>56</v>
      </c>
      <c r="L585" s="145" t="s">
        <v>19</v>
      </c>
      <c r="M585" s="146" t="s">
        <v>772</v>
      </c>
      <c r="N585" s="148"/>
    </row>
    <row r="586" spans="1:14">
      <c r="A586" s="7">
        <f>ROWS($A$3:A586)</f>
        <v>584</v>
      </c>
      <c r="B586" s="22">
        <f>ROWS($B$409:B586)</f>
        <v>178</v>
      </c>
      <c r="C586" s="133"/>
      <c r="D586" s="134"/>
      <c r="E586" s="818" t="s">
        <v>493</v>
      </c>
      <c r="F586" s="20" t="s">
        <v>494</v>
      </c>
      <c r="G586" s="133" t="s">
        <v>17</v>
      </c>
      <c r="H586" s="18"/>
      <c r="I586" s="169" t="s">
        <v>495</v>
      </c>
      <c r="J586" s="143">
        <v>34553</v>
      </c>
      <c r="K586" s="144">
        <f t="shared" ca="1" si="114"/>
        <v>28</v>
      </c>
      <c r="L586" s="145" t="s">
        <v>19</v>
      </c>
      <c r="M586" s="145" t="s">
        <v>74</v>
      </c>
      <c r="N586" s="148"/>
    </row>
    <row r="587" spans="1:14">
      <c r="A587" s="7">
        <f>ROWS($A$3:A587)</f>
        <v>585</v>
      </c>
      <c r="B587" s="22">
        <f>ROWS($B$409:B587)</f>
        <v>179</v>
      </c>
      <c r="C587" s="133"/>
      <c r="D587" s="134"/>
      <c r="E587" s="818" t="s">
        <v>496</v>
      </c>
      <c r="F587" s="20" t="s">
        <v>497</v>
      </c>
      <c r="G587" s="133" t="s">
        <v>17</v>
      </c>
      <c r="H587" s="18"/>
      <c r="I587" s="142" t="s">
        <v>495</v>
      </c>
      <c r="J587" s="143">
        <v>36816</v>
      </c>
      <c r="K587" s="144">
        <f t="shared" ca="1" si="114"/>
        <v>22</v>
      </c>
      <c r="L587" s="145" t="s">
        <v>24</v>
      </c>
      <c r="M587" s="145" t="s">
        <v>74</v>
      </c>
      <c r="N587" s="148"/>
    </row>
    <row r="588" spans="1:14">
      <c r="A588" s="7">
        <f>ROWS($A$3:A588)</f>
        <v>586</v>
      </c>
      <c r="B588" s="22">
        <f>ROWS($B$409:B588)</f>
        <v>180</v>
      </c>
      <c r="C588" s="133"/>
      <c r="D588" s="134"/>
      <c r="E588" s="818" t="s">
        <v>498</v>
      </c>
      <c r="F588" s="20" t="s">
        <v>499</v>
      </c>
      <c r="G588" s="133"/>
      <c r="H588" s="133" t="s">
        <v>7</v>
      </c>
      <c r="I588" s="142" t="s">
        <v>23</v>
      </c>
      <c r="J588" s="143">
        <v>38328</v>
      </c>
      <c r="K588" s="144">
        <f t="shared" ca="1" si="114"/>
        <v>17</v>
      </c>
      <c r="L588" s="145" t="s">
        <v>24</v>
      </c>
      <c r="M588" s="149" t="s">
        <v>751</v>
      </c>
      <c r="N588" s="148"/>
    </row>
    <row r="589" spans="1:14">
      <c r="A589" s="7">
        <f>ROWS($A$3:A589)</f>
        <v>587</v>
      </c>
      <c r="B589" s="22">
        <f>ROWS($B$409:B589)</f>
        <v>181</v>
      </c>
      <c r="C589" s="133"/>
      <c r="D589" s="134"/>
      <c r="E589" s="818" t="s">
        <v>500</v>
      </c>
      <c r="F589" s="20" t="s">
        <v>501</v>
      </c>
      <c r="G589" s="133" t="s">
        <v>17</v>
      </c>
      <c r="H589" s="18"/>
      <c r="I589" s="142" t="s">
        <v>23</v>
      </c>
      <c r="J589" s="143">
        <v>39261</v>
      </c>
      <c r="K589" s="144">
        <f t="shared" ca="1" si="114"/>
        <v>15</v>
      </c>
      <c r="L589" s="145" t="s">
        <v>38</v>
      </c>
      <c r="M589" s="149" t="s">
        <v>751</v>
      </c>
      <c r="N589" s="148"/>
    </row>
    <row r="590" spans="1:14">
      <c r="A590" s="7">
        <f>ROWS($A$3:A590)</f>
        <v>588</v>
      </c>
      <c r="B590" s="22">
        <f>ROWS($B$409:B590)</f>
        <v>182</v>
      </c>
      <c r="C590" s="133">
        <v>47</v>
      </c>
      <c r="D590" s="845" t="s">
        <v>502</v>
      </c>
      <c r="E590" s="818" t="s">
        <v>503</v>
      </c>
      <c r="F590" s="135" t="s">
        <v>504</v>
      </c>
      <c r="G590" s="133" t="s">
        <v>17</v>
      </c>
      <c r="H590" s="18"/>
      <c r="I590" s="142" t="s">
        <v>23</v>
      </c>
      <c r="J590" s="143">
        <v>25794</v>
      </c>
      <c r="K590" s="144">
        <f t="shared" ca="1" si="114"/>
        <v>52</v>
      </c>
      <c r="L590" s="145" t="s">
        <v>19</v>
      </c>
      <c r="M590" s="146" t="s">
        <v>772</v>
      </c>
      <c r="N590" s="147" t="s">
        <v>2492</v>
      </c>
    </row>
    <row r="591" spans="1:14">
      <c r="A591" s="7">
        <f>ROWS($A$3:A591)</f>
        <v>589</v>
      </c>
      <c r="B591" s="22">
        <f>ROWS($B$409:B591)</f>
        <v>183</v>
      </c>
      <c r="C591" s="133"/>
      <c r="D591" s="134"/>
      <c r="E591" s="818" t="s">
        <v>505</v>
      </c>
      <c r="F591" s="20" t="s">
        <v>506</v>
      </c>
      <c r="G591" s="133"/>
      <c r="H591" s="133" t="s">
        <v>7</v>
      </c>
      <c r="I591" s="142" t="s">
        <v>507</v>
      </c>
      <c r="J591" s="143">
        <v>26400</v>
      </c>
      <c r="K591" s="144">
        <f t="shared" ca="1" si="114"/>
        <v>50</v>
      </c>
      <c r="L591" s="145" t="s">
        <v>19</v>
      </c>
      <c r="M591" s="146" t="s">
        <v>772</v>
      </c>
      <c r="N591" s="148"/>
    </row>
    <row r="592" spans="1:14">
      <c r="A592" s="7">
        <f>ROWS($A$3:A592)</f>
        <v>590</v>
      </c>
      <c r="B592" s="22">
        <f>ROWS($B$409:B592)</f>
        <v>184</v>
      </c>
      <c r="C592" s="133"/>
      <c r="D592" s="134"/>
      <c r="E592" s="818" t="s">
        <v>508</v>
      </c>
      <c r="F592" s="20" t="s">
        <v>509</v>
      </c>
      <c r="G592" s="133" t="s">
        <v>17</v>
      </c>
      <c r="H592" s="18"/>
      <c r="I592" s="142" t="s">
        <v>23</v>
      </c>
      <c r="J592" s="143">
        <v>36812</v>
      </c>
      <c r="K592" s="144">
        <f t="shared" ca="1" si="114"/>
        <v>22</v>
      </c>
      <c r="L592" s="145" t="s">
        <v>24</v>
      </c>
      <c r="M592" s="145" t="s">
        <v>27</v>
      </c>
      <c r="N592" s="148"/>
    </row>
    <row r="593" spans="1:14">
      <c r="A593" s="7">
        <f>ROWS($A$3:A593)</f>
        <v>591</v>
      </c>
      <c r="B593" s="22">
        <f>ROWS($B$409:B593)</f>
        <v>185</v>
      </c>
      <c r="C593" s="133"/>
      <c r="D593" s="134"/>
      <c r="E593" s="818" t="s">
        <v>510</v>
      </c>
      <c r="F593" s="20" t="s">
        <v>511</v>
      </c>
      <c r="G593" s="133"/>
      <c r="H593" s="133" t="s">
        <v>7</v>
      </c>
      <c r="I593" s="142" t="s">
        <v>23</v>
      </c>
      <c r="J593" s="143">
        <v>38048</v>
      </c>
      <c r="K593" s="144">
        <f t="shared" ca="1" si="114"/>
        <v>18</v>
      </c>
      <c r="L593" s="145" t="s">
        <v>24</v>
      </c>
      <c r="M593" s="149" t="s">
        <v>751</v>
      </c>
      <c r="N593" s="148"/>
    </row>
    <row r="594" spans="1:14">
      <c r="A594" s="7">
        <f>ROWS($A$3:A594)</f>
        <v>592</v>
      </c>
      <c r="B594" s="22">
        <f>ROWS($B$409:B594)</f>
        <v>186</v>
      </c>
      <c r="C594" s="133">
        <v>48</v>
      </c>
      <c r="D594" s="845" t="s">
        <v>512</v>
      </c>
      <c r="E594" s="818" t="s">
        <v>513</v>
      </c>
      <c r="F594" s="135" t="s">
        <v>514</v>
      </c>
      <c r="G594" s="133" t="s">
        <v>17</v>
      </c>
      <c r="H594" s="18"/>
      <c r="I594" s="142" t="s">
        <v>50</v>
      </c>
      <c r="J594" s="143">
        <v>29955</v>
      </c>
      <c r="K594" s="144">
        <f t="shared" ca="1" si="114"/>
        <v>40</v>
      </c>
      <c r="L594" s="145" t="s">
        <v>19</v>
      </c>
      <c r="M594" s="145" t="s">
        <v>42</v>
      </c>
      <c r="N594" s="147" t="s">
        <v>2493</v>
      </c>
    </row>
    <row r="595" spans="1:14">
      <c r="A595" s="7">
        <f>ROWS($A$3:A595)</f>
        <v>593</v>
      </c>
      <c r="B595" s="22">
        <f>ROWS($B$409:B595)</f>
        <v>187</v>
      </c>
      <c r="C595" s="133"/>
      <c r="D595" s="134"/>
      <c r="E595" s="818" t="s">
        <v>515</v>
      </c>
      <c r="F595" s="20" t="s">
        <v>516</v>
      </c>
      <c r="G595" s="133"/>
      <c r="H595" s="133" t="s">
        <v>7</v>
      </c>
      <c r="I595" s="142" t="s">
        <v>517</v>
      </c>
      <c r="J595" s="143">
        <v>30385</v>
      </c>
      <c r="K595" s="144">
        <f t="shared" ca="1" si="114"/>
        <v>39</v>
      </c>
      <c r="L595" s="145" t="s">
        <v>19</v>
      </c>
      <c r="M595" s="145" t="s">
        <v>42</v>
      </c>
      <c r="N595" s="148"/>
    </row>
    <row r="596" spans="1:14">
      <c r="A596" s="7">
        <f>ROWS($A$3:A596)</f>
        <v>594</v>
      </c>
      <c r="B596" s="22">
        <f>ROWS($B$409:B596)</f>
        <v>188</v>
      </c>
      <c r="C596" s="133"/>
      <c r="D596" s="134"/>
      <c r="E596" s="818" t="s">
        <v>518</v>
      </c>
      <c r="F596" s="20" t="s">
        <v>519</v>
      </c>
      <c r="G596" s="133"/>
      <c r="H596" s="133" t="s">
        <v>7</v>
      </c>
      <c r="I596" s="142" t="s">
        <v>81</v>
      </c>
      <c r="J596" s="143">
        <v>39541</v>
      </c>
      <c r="K596" s="144">
        <f t="shared" ca="1" si="114"/>
        <v>14</v>
      </c>
      <c r="L596" s="145" t="s">
        <v>38</v>
      </c>
      <c r="M596" s="149" t="s">
        <v>751</v>
      </c>
      <c r="N596" s="148"/>
    </row>
    <row r="597" spans="1:14">
      <c r="A597" s="7">
        <f>ROWS($A$3:A597)</f>
        <v>595</v>
      </c>
      <c r="B597" s="22">
        <f>ROWS($B$409:B597)</f>
        <v>189</v>
      </c>
      <c r="C597" s="133"/>
      <c r="D597" s="134"/>
      <c r="E597" s="818" t="s">
        <v>520</v>
      </c>
      <c r="F597" s="20" t="s">
        <v>521</v>
      </c>
      <c r="G597" s="133" t="s">
        <v>17</v>
      </c>
      <c r="H597" s="18"/>
      <c r="I597" s="142" t="s">
        <v>50</v>
      </c>
      <c r="J597" s="143">
        <v>39845</v>
      </c>
      <c r="K597" s="144">
        <f t="shared" ca="1" si="114"/>
        <v>13</v>
      </c>
      <c r="L597" s="145" t="s">
        <v>38</v>
      </c>
      <c r="M597" s="149" t="s">
        <v>751</v>
      </c>
      <c r="N597" s="148"/>
    </row>
    <row r="598" spans="1:14">
      <c r="A598" s="7">
        <f>ROWS($A$3:A598)</f>
        <v>596</v>
      </c>
      <c r="B598" s="22">
        <f>ROWS($B$409:B598)</f>
        <v>190</v>
      </c>
      <c r="C598" s="133"/>
      <c r="D598" s="134"/>
      <c r="E598" s="818" t="s">
        <v>522</v>
      </c>
      <c r="F598" s="20" t="s">
        <v>523</v>
      </c>
      <c r="G598" s="133"/>
      <c r="H598" s="133" t="s">
        <v>7</v>
      </c>
      <c r="I598" s="142" t="s">
        <v>524</v>
      </c>
      <c r="J598" s="143">
        <v>41688</v>
      </c>
      <c r="K598" s="144">
        <f t="shared" ca="1" si="114"/>
        <v>8</v>
      </c>
      <c r="L598" s="145" t="s">
        <v>51</v>
      </c>
      <c r="M598" s="153" t="s">
        <v>798</v>
      </c>
      <c r="N598" s="148"/>
    </row>
    <row r="599" spans="1:14">
      <c r="A599" s="7">
        <f>ROWS($A$3:A599)</f>
        <v>597</v>
      </c>
      <c r="B599" s="22">
        <f>ROWS($B$409:B599)</f>
        <v>191</v>
      </c>
      <c r="C599" s="133"/>
      <c r="D599" s="134"/>
      <c r="E599" s="818" t="s">
        <v>525</v>
      </c>
      <c r="F599" s="20" t="s">
        <v>526</v>
      </c>
      <c r="G599" s="133" t="s">
        <v>17</v>
      </c>
      <c r="H599" s="18"/>
      <c r="I599" s="142" t="s">
        <v>524</v>
      </c>
      <c r="J599" s="143">
        <v>42369</v>
      </c>
      <c r="K599" s="144">
        <f t="shared" ca="1" si="114"/>
        <v>6</v>
      </c>
      <c r="L599" s="145" t="s">
        <v>51</v>
      </c>
      <c r="M599" s="153" t="s">
        <v>798</v>
      </c>
      <c r="N599" s="148"/>
    </row>
    <row r="600" spans="1:14">
      <c r="A600" s="7">
        <f>ROWS($A$3:A600)</f>
        <v>598</v>
      </c>
      <c r="B600" s="22">
        <f>ROWS($B$409:B600)</f>
        <v>192</v>
      </c>
      <c r="C600" s="133">
        <v>49</v>
      </c>
      <c r="D600" s="845" t="s">
        <v>527</v>
      </c>
      <c r="E600" s="818" t="s">
        <v>528</v>
      </c>
      <c r="F600" s="135" t="s">
        <v>529</v>
      </c>
      <c r="G600" s="133"/>
      <c r="H600" s="133" t="s">
        <v>7</v>
      </c>
      <c r="I600" s="142" t="s">
        <v>23</v>
      </c>
      <c r="J600" s="143">
        <v>23749</v>
      </c>
      <c r="K600" s="144">
        <f t="shared" ca="1" si="114"/>
        <v>57</v>
      </c>
      <c r="L600" s="145" t="s">
        <v>19</v>
      </c>
      <c r="M600" s="146" t="s">
        <v>772</v>
      </c>
      <c r="N600" s="147" t="s">
        <v>2494</v>
      </c>
    </row>
    <row r="601" spans="1:14">
      <c r="A601" s="7">
        <f>ROWS($A$3:A601)</f>
        <v>599</v>
      </c>
      <c r="B601" s="22">
        <f>ROWS($B$409:B601)</f>
        <v>193</v>
      </c>
      <c r="C601" s="133"/>
      <c r="D601" s="134"/>
      <c r="E601" s="818" t="s">
        <v>531</v>
      </c>
      <c r="F601" s="20" t="s">
        <v>532</v>
      </c>
      <c r="G601" s="133" t="s">
        <v>17</v>
      </c>
      <c r="H601" s="18"/>
      <c r="I601" s="142" t="s">
        <v>81</v>
      </c>
      <c r="J601" s="143">
        <v>34495</v>
      </c>
      <c r="K601" s="144">
        <f t="shared" ca="1" si="114"/>
        <v>28</v>
      </c>
      <c r="L601" s="145" t="s">
        <v>98</v>
      </c>
      <c r="M601" s="149" t="s">
        <v>751</v>
      </c>
      <c r="N601" s="148"/>
    </row>
    <row r="602" spans="1:14">
      <c r="A602" s="7">
        <f>ROWS($A$3:A602)</f>
        <v>600</v>
      </c>
      <c r="B602" s="22">
        <f>ROWS($B$409:B602)</f>
        <v>194</v>
      </c>
      <c r="C602" s="133">
        <v>50</v>
      </c>
      <c r="D602" s="845" t="s">
        <v>534</v>
      </c>
      <c r="E602" s="818" t="s">
        <v>535</v>
      </c>
      <c r="F602" s="135" t="s">
        <v>536</v>
      </c>
      <c r="G602" s="133" t="s">
        <v>17</v>
      </c>
      <c r="H602" s="18"/>
      <c r="I602" s="142" t="s">
        <v>338</v>
      </c>
      <c r="J602" s="143">
        <v>30829</v>
      </c>
      <c r="K602" s="144">
        <f t="shared" ca="1" si="114"/>
        <v>38</v>
      </c>
      <c r="L602" s="145" t="s">
        <v>19</v>
      </c>
      <c r="M602" s="145" t="s">
        <v>42</v>
      </c>
      <c r="N602" s="154"/>
    </row>
    <row r="603" spans="1:14">
      <c r="A603" s="7">
        <f>ROWS($A$3:A603)</f>
        <v>601</v>
      </c>
      <c r="B603" s="22">
        <f>ROWS($B$409:B603)</f>
        <v>195</v>
      </c>
      <c r="C603" s="133"/>
      <c r="D603" s="134"/>
      <c r="E603" s="818" t="s">
        <v>537</v>
      </c>
      <c r="F603" s="20" t="s">
        <v>538</v>
      </c>
      <c r="G603" s="133"/>
      <c r="H603" s="133" t="s">
        <v>7</v>
      </c>
      <c r="I603" s="142" t="s">
        <v>23</v>
      </c>
      <c r="J603" s="143">
        <v>31995</v>
      </c>
      <c r="K603" s="144">
        <f t="shared" ca="1" si="114"/>
        <v>35</v>
      </c>
      <c r="L603" s="145" t="s">
        <v>19</v>
      </c>
      <c r="M603" s="146" t="s">
        <v>772</v>
      </c>
      <c r="N603" s="148"/>
    </row>
    <row r="604" spans="1:14">
      <c r="A604" s="7">
        <f>ROWS($A$3:A604)</f>
        <v>602</v>
      </c>
      <c r="B604" s="22">
        <f>ROWS($B$409:B604)</f>
        <v>196</v>
      </c>
      <c r="C604" s="133"/>
      <c r="D604" s="134"/>
      <c r="E604" s="818" t="s">
        <v>539</v>
      </c>
      <c r="F604" s="20" t="s">
        <v>540</v>
      </c>
      <c r="G604" s="133" t="s">
        <v>17</v>
      </c>
      <c r="H604" s="18"/>
      <c r="I604" s="142" t="s">
        <v>393</v>
      </c>
      <c r="J604" s="143">
        <v>40257</v>
      </c>
      <c r="K604" s="144">
        <f t="shared" ca="1" si="114"/>
        <v>12</v>
      </c>
      <c r="L604" s="145" t="s">
        <v>38</v>
      </c>
      <c r="M604" s="149" t="s">
        <v>751</v>
      </c>
      <c r="N604" s="148"/>
    </row>
    <row r="605" spans="1:14">
      <c r="A605" s="7">
        <f>ROWS($A$3:A605)</f>
        <v>603</v>
      </c>
      <c r="B605" s="22">
        <f>ROWS($B$409:B605)</f>
        <v>197</v>
      </c>
      <c r="C605" s="133">
        <v>51</v>
      </c>
      <c r="D605" s="845" t="s">
        <v>541</v>
      </c>
      <c r="E605" s="818" t="s">
        <v>542</v>
      </c>
      <c r="F605" s="135" t="s">
        <v>543</v>
      </c>
      <c r="G605" s="133" t="s">
        <v>17</v>
      </c>
      <c r="H605" s="18"/>
      <c r="I605" s="142" t="s">
        <v>23</v>
      </c>
      <c r="J605" s="143">
        <v>26373</v>
      </c>
      <c r="K605" s="144">
        <f t="shared" ca="1" si="114"/>
        <v>50</v>
      </c>
      <c r="L605" s="145" t="s">
        <v>24</v>
      </c>
      <c r="M605" s="145" t="s">
        <v>42</v>
      </c>
      <c r="N605" s="154" t="s">
        <v>2495</v>
      </c>
    </row>
    <row r="606" spans="1:14">
      <c r="A606" s="7">
        <f>ROWS($A$3:A606)</f>
        <v>604</v>
      </c>
      <c r="B606" s="22">
        <f>ROWS($B$409:B606)</f>
        <v>198</v>
      </c>
      <c r="C606" s="133"/>
      <c r="D606" s="134"/>
      <c r="E606" s="818" t="s">
        <v>544</v>
      </c>
      <c r="F606" s="20" t="s">
        <v>545</v>
      </c>
      <c r="G606" s="133"/>
      <c r="H606" s="133" t="s">
        <v>7</v>
      </c>
      <c r="I606" s="142" t="s">
        <v>546</v>
      </c>
      <c r="J606" s="143">
        <v>26455</v>
      </c>
      <c r="K606" s="144">
        <f t="shared" ca="1" si="114"/>
        <v>50</v>
      </c>
      <c r="L606" s="145" t="s">
        <v>24</v>
      </c>
      <c r="M606" s="145" t="s">
        <v>42</v>
      </c>
      <c r="N606" s="148"/>
    </row>
    <row r="607" spans="1:14">
      <c r="A607" s="7">
        <f>ROWS($A$3:A607)</f>
        <v>605</v>
      </c>
      <c r="B607" s="22">
        <f>ROWS($B$409:B607)</f>
        <v>199</v>
      </c>
      <c r="C607" s="133"/>
      <c r="D607" s="134"/>
      <c r="E607" s="818" t="s">
        <v>547</v>
      </c>
      <c r="F607" s="20" t="s">
        <v>548</v>
      </c>
      <c r="G607" s="133" t="s">
        <v>17</v>
      </c>
      <c r="H607" s="18"/>
      <c r="I607" s="142" t="s">
        <v>23</v>
      </c>
      <c r="J607" s="143">
        <v>37301</v>
      </c>
      <c r="K607" s="144">
        <f t="shared" ca="1" si="114"/>
        <v>20</v>
      </c>
      <c r="L607" s="145" t="s">
        <v>19</v>
      </c>
      <c r="M607" s="153" t="s">
        <v>27</v>
      </c>
      <c r="N607" s="148"/>
    </row>
    <row r="608" spans="1:14">
      <c r="A608" s="7">
        <f>ROWS($A$3:A608)</f>
        <v>606</v>
      </c>
      <c r="B608" s="22">
        <f>ROWS($B$409:B608)</f>
        <v>200</v>
      </c>
      <c r="C608" s="133"/>
      <c r="D608" s="134"/>
      <c r="E608" s="818" t="s">
        <v>549</v>
      </c>
      <c r="F608" s="20" t="s">
        <v>550</v>
      </c>
      <c r="G608" s="133" t="s">
        <v>17</v>
      </c>
      <c r="H608" s="18"/>
      <c r="I608" s="142" t="s">
        <v>23</v>
      </c>
      <c r="J608" s="143">
        <v>37784</v>
      </c>
      <c r="K608" s="144">
        <f t="shared" ca="1" si="114"/>
        <v>19</v>
      </c>
      <c r="L608" s="145" t="s">
        <v>24</v>
      </c>
      <c r="M608" s="145" t="s">
        <v>27</v>
      </c>
      <c r="N608" s="148"/>
    </row>
    <row r="609" spans="1:14">
      <c r="A609" s="7">
        <f>ROWS($A$3:A609)</f>
        <v>607</v>
      </c>
      <c r="B609" s="22">
        <f>ROWS($B$409:B609)</f>
        <v>201</v>
      </c>
      <c r="C609" s="133"/>
      <c r="D609" s="134"/>
      <c r="E609" s="818" t="s">
        <v>551</v>
      </c>
      <c r="F609" s="20" t="s">
        <v>552</v>
      </c>
      <c r="G609" s="133" t="s">
        <v>17</v>
      </c>
      <c r="H609" s="18"/>
      <c r="I609" s="142" t="s">
        <v>23</v>
      </c>
      <c r="J609" s="143">
        <v>39076</v>
      </c>
      <c r="K609" s="144">
        <f t="shared" ca="1" si="114"/>
        <v>15</v>
      </c>
      <c r="L609" s="145" t="s">
        <v>24</v>
      </c>
      <c r="M609" s="149" t="s">
        <v>751</v>
      </c>
      <c r="N609" s="148"/>
    </row>
    <row r="610" spans="1:14">
      <c r="A610" s="7">
        <f>ROWS($A$3:A610)</f>
        <v>608</v>
      </c>
      <c r="B610" s="22">
        <f>ROWS($B$409:B610)</f>
        <v>202</v>
      </c>
      <c r="C610" s="133"/>
      <c r="D610" s="134"/>
      <c r="E610" s="818" t="s">
        <v>553</v>
      </c>
      <c r="F610" s="20" t="s">
        <v>554</v>
      </c>
      <c r="G610" s="133" t="s">
        <v>17</v>
      </c>
      <c r="H610" s="18"/>
      <c r="I610" s="142" t="s">
        <v>50</v>
      </c>
      <c r="J610" s="143">
        <v>40497</v>
      </c>
      <c r="K610" s="144">
        <f t="shared" ca="1" si="114"/>
        <v>12</v>
      </c>
      <c r="L610" s="145" t="s">
        <v>38</v>
      </c>
      <c r="M610" s="149" t="s">
        <v>751</v>
      </c>
      <c r="N610" s="148"/>
    </row>
    <row r="611" spans="1:14">
      <c r="A611" s="7">
        <f>ROWS($A$3:A611)</f>
        <v>609</v>
      </c>
      <c r="B611" s="22">
        <f>ROWS($B$409:B611)</f>
        <v>203</v>
      </c>
      <c r="C611" s="133">
        <v>52</v>
      </c>
      <c r="D611" s="845" t="s">
        <v>555</v>
      </c>
      <c r="E611" s="818" t="s">
        <v>556</v>
      </c>
      <c r="F611" s="135" t="s">
        <v>557</v>
      </c>
      <c r="G611" s="133" t="s">
        <v>17</v>
      </c>
      <c r="H611" s="18"/>
      <c r="I611" s="142" t="s">
        <v>23</v>
      </c>
      <c r="J611" s="143">
        <v>29590</v>
      </c>
      <c r="K611" s="144">
        <f t="shared" ca="1" si="114"/>
        <v>41</v>
      </c>
      <c r="L611" s="145" t="s">
        <v>24</v>
      </c>
      <c r="M611" s="145" t="s">
        <v>1517</v>
      </c>
      <c r="N611" s="154"/>
    </row>
    <row r="612" spans="1:14">
      <c r="A612" s="7">
        <f>ROWS($A$3:A612)</f>
        <v>610</v>
      </c>
      <c r="B612" s="22">
        <f>ROWS($B$409:B612)</f>
        <v>204</v>
      </c>
      <c r="C612" s="133"/>
      <c r="D612" s="134"/>
      <c r="E612" s="818" t="s">
        <v>559</v>
      </c>
      <c r="F612" s="20" t="s">
        <v>560</v>
      </c>
      <c r="G612" s="133"/>
      <c r="H612" s="133" t="s">
        <v>7</v>
      </c>
      <c r="I612" s="142" t="s">
        <v>561</v>
      </c>
      <c r="J612" s="143">
        <v>28123</v>
      </c>
      <c r="K612" s="144">
        <f t="shared" ca="1" si="114"/>
        <v>45</v>
      </c>
      <c r="L612" s="145" t="s">
        <v>19</v>
      </c>
      <c r="M612" s="152" t="s">
        <v>719</v>
      </c>
      <c r="N612" s="148"/>
    </row>
    <row r="613" spans="1:14">
      <c r="A613" s="7">
        <f>ROWS($A$3:A613)</f>
        <v>611</v>
      </c>
      <c r="B613" s="22">
        <f>ROWS($B$409:B613)</f>
        <v>205</v>
      </c>
      <c r="C613" s="133"/>
      <c r="D613" s="134"/>
      <c r="E613" s="818" t="s">
        <v>562</v>
      </c>
      <c r="F613" s="20" t="s">
        <v>563</v>
      </c>
      <c r="G613" s="133" t="s">
        <v>17</v>
      </c>
      <c r="H613" s="18"/>
      <c r="I613" s="142" t="s">
        <v>50</v>
      </c>
      <c r="J613" s="143">
        <v>41778</v>
      </c>
      <c r="K613" s="144">
        <f t="shared" ca="1" si="114"/>
        <v>8</v>
      </c>
      <c r="L613" s="145" t="s">
        <v>51</v>
      </c>
      <c r="M613" s="153" t="s">
        <v>798</v>
      </c>
      <c r="N613" s="148"/>
    </row>
    <row r="614" spans="1:14">
      <c r="A614" s="7">
        <f>ROWS($A$3:A614)</f>
        <v>612</v>
      </c>
      <c r="B614" s="22">
        <f>ROWS($B$409:B614)</f>
        <v>206</v>
      </c>
      <c r="C614" s="133"/>
      <c r="D614" s="134"/>
      <c r="E614" s="26" t="s">
        <v>564</v>
      </c>
      <c r="F614" s="20" t="s">
        <v>565</v>
      </c>
      <c r="G614" s="133"/>
      <c r="H614" s="133" t="s">
        <v>7</v>
      </c>
      <c r="I614" s="142" t="s">
        <v>50</v>
      </c>
      <c r="J614" s="143">
        <v>42860</v>
      </c>
      <c r="K614" s="144">
        <f t="shared" ca="1" si="114"/>
        <v>5</v>
      </c>
      <c r="L614" s="145" t="s">
        <v>51</v>
      </c>
      <c r="M614" s="153" t="s">
        <v>798</v>
      </c>
      <c r="N614" s="148"/>
    </row>
    <row r="615" spans="1:14">
      <c r="A615" s="7">
        <f>ROWS($A$3:A615)</f>
        <v>613</v>
      </c>
      <c r="B615" s="22">
        <f>ROWS($B$409:B615)</f>
        <v>207</v>
      </c>
      <c r="C615" s="133"/>
      <c r="D615" s="134"/>
      <c r="E615" s="26" t="s">
        <v>566</v>
      </c>
      <c r="F615" s="20" t="s">
        <v>567</v>
      </c>
      <c r="G615" s="133" t="s">
        <v>17</v>
      </c>
      <c r="H615" s="18"/>
      <c r="I615" s="142" t="s">
        <v>568</v>
      </c>
      <c r="J615" s="143">
        <v>39885</v>
      </c>
      <c r="K615" s="144">
        <f t="shared" ca="1" si="114"/>
        <v>13</v>
      </c>
      <c r="L615" s="145" t="s">
        <v>38</v>
      </c>
      <c r="M615" s="149" t="s">
        <v>751</v>
      </c>
      <c r="N615" s="148"/>
    </row>
    <row r="616" spans="1:14" s="55" customFormat="1">
      <c r="A616" s="160">
        <f>ROWS($A$3:A616)</f>
        <v>614</v>
      </c>
      <c r="B616" s="161">
        <f>ROWS($B$409:B616)</f>
        <v>208</v>
      </c>
      <c r="C616" s="138"/>
      <c r="D616" s="162"/>
      <c r="E616" s="163" t="s">
        <v>572</v>
      </c>
      <c r="F616" s="24" t="s">
        <v>573</v>
      </c>
      <c r="G616" s="138"/>
      <c r="H616" s="138" t="s">
        <v>7</v>
      </c>
      <c r="I616" s="170" t="s">
        <v>574</v>
      </c>
      <c r="J616" s="171">
        <v>26955</v>
      </c>
      <c r="K616" s="172">
        <f t="shared" ca="1" si="114"/>
        <v>49</v>
      </c>
      <c r="L616" s="138" t="s">
        <v>24</v>
      </c>
      <c r="M616" s="146" t="s">
        <v>772</v>
      </c>
      <c r="N616" s="173"/>
    </row>
    <row r="617" spans="1:14">
      <c r="A617" s="7">
        <f>ROWS($A$3:A617)</f>
        <v>615</v>
      </c>
      <c r="B617" s="22">
        <f>ROWS($B$409:B617)</f>
        <v>209</v>
      </c>
      <c r="C617" s="133"/>
      <c r="D617" s="134"/>
      <c r="E617" s="26" t="s">
        <v>575</v>
      </c>
      <c r="F617" s="20" t="s">
        <v>576</v>
      </c>
      <c r="G617" s="133"/>
      <c r="H617" s="133" t="s">
        <v>7</v>
      </c>
      <c r="I617" s="142" t="s">
        <v>23</v>
      </c>
      <c r="J617" s="143">
        <v>36549</v>
      </c>
      <c r="K617" s="144">
        <f t="shared" ca="1" si="114"/>
        <v>22</v>
      </c>
      <c r="L617" s="145" t="s">
        <v>19</v>
      </c>
      <c r="M617" s="149" t="s">
        <v>751</v>
      </c>
      <c r="N617" s="148"/>
    </row>
    <row r="618" spans="1:14">
      <c r="A618" s="7">
        <f>ROWS($A$3:A618)</f>
        <v>616</v>
      </c>
      <c r="B618" s="22">
        <f>ROWS($B$409:B618)</f>
        <v>210</v>
      </c>
      <c r="C618" s="133"/>
      <c r="D618" s="134"/>
      <c r="E618" s="26" t="s">
        <v>577</v>
      </c>
      <c r="F618" s="20" t="s">
        <v>578</v>
      </c>
      <c r="G618" s="133" t="s">
        <v>17</v>
      </c>
      <c r="H618" s="18"/>
      <c r="I618" s="142" t="s">
        <v>23</v>
      </c>
      <c r="J618" s="143">
        <v>37274</v>
      </c>
      <c r="K618" s="144">
        <f t="shared" ca="1" si="114"/>
        <v>20</v>
      </c>
      <c r="L618" s="145" t="s">
        <v>24</v>
      </c>
      <c r="M618" s="145" t="s">
        <v>42</v>
      </c>
      <c r="N618" s="148"/>
    </row>
    <row r="619" spans="1:14">
      <c r="A619" s="7">
        <f>ROWS($A$3:A619)</f>
        <v>617</v>
      </c>
      <c r="B619" s="22">
        <f>ROWS($B$409:B619)</f>
        <v>211</v>
      </c>
      <c r="C619" s="133"/>
      <c r="D619" s="134"/>
      <c r="E619" s="26" t="s">
        <v>579</v>
      </c>
      <c r="F619" s="20" t="s">
        <v>580</v>
      </c>
      <c r="G619" s="133"/>
      <c r="H619" s="133" t="s">
        <v>7</v>
      </c>
      <c r="I619" s="142" t="s">
        <v>23</v>
      </c>
      <c r="J619" s="143">
        <v>39902</v>
      </c>
      <c r="K619" s="144">
        <f t="shared" ca="1" si="114"/>
        <v>13</v>
      </c>
      <c r="L619" s="145" t="s">
        <v>38</v>
      </c>
      <c r="M619" s="149" t="s">
        <v>751</v>
      </c>
      <c r="N619" s="148"/>
    </row>
    <row r="620" spans="1:14">
      <c r="A620" s="7">
        <f>ROWS($A$3:A620)</f>
        <v>618</v>
      </c>
      <c r="B620" s="22">
        <f>ROWS($B$409:B620)</f>
        <v>212</v>
      </c>
      <c r="C620" s="133">
        <v>54</v>
      </c>
      <c r="D620" s="46" t="s">
        <v>581</v>
      </c>
      <c r="E620" s="26" t="s">
        <v>582</v>
      </c>
      <c r="F620" s="135" t="s">
        <v>583</v>
      </c>
      <c r="G620" s="133"/>
      <c r="H620" s="133" t="s">
        <v>7</v>
      </c>
      <c r="I620" s="142" t="s">
        <v>50</v>
      </c>
      <c r="J620" s="143">
        <v>26421</v>
      </c>
      <c r="K620" s="144">
        <f t="shared" ca="1" si="114"/>
        <v>50</v>
      </c>
      <c r="L620" s="145" t="s">
        <v>113</v>
      </c>
      <c r="M620" s="145" t="s">
        <v>42</v>
      </c>
      <c r="N620" s="154" t="s">
        <v>1184</v>
      </c>
    </row>
    <row r="621" spans="1:14">
      <c r="A621" s="7">
        <f>ROWS($A$3:A621)</f>
        <v>619</v>
      </c>
      <c r="B621" s="22">
        <f>ROWS($B$409:B621)</f>
        <v>213</v>
      </c>
      <c r="C621" s="133">
        <v>55</v>
      </c>
      <c r="D621" s="845" t="s">
        <v>584</v>
      </c>
      <c r="E621" s="818" t="s">
        <v>585</v>
      </c>
      <c r="F621" s="135" t="s">
        <v>586</v>
      </c>
      <c r="G621" s="133" t="s">
        <v>17</v>
      </c>
      <c r="H621" s="18"/>
      <c r="I621" s="142" t="s">
        <v>587</v>
      </c>
      <c r="J621" s="143">
        <v>26502</v>
      </c>
      <c r="K621" s="144">
        <f t="shared" ca="1" si="114"/>
        <v>50</v>
      </c>
      <c r="L621" s="145" t="s">
        <v>98</v>
      </c>
      <c r="M621" s="145" t="s">
        <v>78</v>
      </c>
      <c r="N621" s="154"/>
    </row>
    <row r="622" spans="1:14">
      <c r="A622" s="7">
        <f>ROWS($A$3:A622)</f>
        <v>620</v>
      </c>
      <c r="B622" s="22">
        <f>ROWS($B$409:B622)</f>
        <v>214</v>
      </c>
      <c r="C622" s="133"/>
      <c r="D622" s="134"/>
      <c r="E622" s="26" t="s">
        <v>588</v>
      </c>
      <c r="F622" s="20" t="s">
        <v>589</v>
      </c>
      <c r="G622" s="133"/>
      <c r="H622" s="133" t="s">
        <v>7</v>
      </c>
      <c r="I622" s="142" t="s">
        <v>62</v>
      </c>
      <c r="J622" s="143">
        <v>26385</v>
      </c>
      <c r="K622" s="144">
        <f t="shared" ca="1" si="114"/>
        <v>50</v>
      </c>
      <c r="L622" s="145" t="s">
        <v>98</v>
      </c>
      <c r="M622" s="145" t="s">
        <v>78</v>
      </c>
      <c r="N622" s="148"/>
    </row>
    <row r="623" spans="1:14">
      <c r="A623" s="7">
        <f>ROWS($A$3:A623)</f>
        <v>621</v>
      </c>
      <c r="B623" s="22">
        <f>ROWS($B$409:B623)</f>
        <v>215</v>
      </c>
      <c r="C623" s="133"/>
      <c r="D623" s="134"/>
      <c r="E623" s="26" t="s">
        <v>590</v>
      </c>
      <c r="F623" s="20" t="s">
        <v>591</v>
      </c>
      <c r="G623" s="133" t="s">
        <v>17</v>
      </c>
      <c r="H623" s="18"/>
      <c r="I623" s="142" t="s">
        <v>50</v>
      </c>
      <c r="J623" s="143">
        <v>36769</v>
      </c>
      <c r="K623" s="144">
        <f t="shared" ca="1" si="114"/>
        <v>22</v>
      </c>
      <c r="L623" s="145" t="s">
        <v>19</v>
      </c>
      <c r="M623" s="149" t="s">
        <v>751</v>
      </c>
      <c r="N623" s="148"/>
    </row>
    <row r="624" spans="1:14">
      <c r="A624" s="7">
        <f>ROWS($A$3:A624)</f>
        <v>622</v>
      </c>
      <c r="B624" s="22">
        <f>ROWS($B$409:B624)</f>
        <v>216</v>
      </c>
      <c r="C624" s="133"/>
      <c r="D624" s="134"/>
      <c r="E624" s="26" t="s">
        <v>592</v>
      </c>
      <c r="F624" s="20" t="s">
        <v>593</v>
      </c>
      <c r="G624" s="133"/>
      <c r="H624" s="133" t="s">
        <v>7</v>
      </c>
      <c r="I624" s="142" t="s">
        <v>50</v>
      </c>
      <c r="J624" s="143">
        <v>37324</v>
      </c>
      <c r="K624" s="144">
        <f t="shared" ca="1" si="114"/>
        <v>20</v>
      </c>
      <c r="L624" s="145" t="s">
        <v>19</v>
      </c>
      <c r="M624" s="149" t="s">
        <v>751</v>
      </c>
      <c r="N624" s="148"/>
    </row>
    <row r="625" spans="1:14">
      <c r="A625" s="7">
        <f>ROWS($A$3:A625)</f>
        <v>623</v>
      </c>
      <c r="B625" s="22">
        <f>ROWS($B$409:B625)</f>
        <v>217</v>
      </c>
      <c r="C625" s="133"/>
      <c r="D625" s="134"/>
      <c r="E625" s="26" t="s">
        <v>594</v>
      </c>
      <c r="F625" s="20" t="s">
        <v>595</v>
      </c>
      <c r="G625" s="133"/>
      <c r="H625" s="133" t="s">
        <v>7</v>
      </c>
      <c r="I625" s="142" t="s">
        <v>50</v>
      </c>
      <c r="J625" s="143">
        <v>38292</v>
      </c>
      <c r="K625" s="144">
        <f t="shared" ca="1" si="114"/>
        <v>18</v>
      </c>
      <c r="L625" s="145" t="s">
        <v>24</v>
      </c>
      <c r="M625" s="149" t="s">
        <v>751</v>
      </c>
      <c r="N625" s="148"/>
    </row>
    <row r="626" spans="1:14">
      <c r="A626" s="7">
        <f>ROWS($A$3:A626)</f>
        <v>624</v>
      </c>
      <c r="B626" s="22">
        <f>ROWS($B$409:B626)</f>
        <v>218</v>
      </c>
      <c r="C626" s="133"/>
      <c r="D626" s="134"/>
      <c r="E626" s="26" t="s">
        <v>596</v>
      </c>
      <c r="F626" s="20" t="s">
        <v>597</v>
      </c>
      <c r="G626" s="133"/>
      <c r="H626" s="133" t="s">
        <v>7</v>
      </c>
      <c r="I626" s="142" t="s">
        <v>62</v>
      </c>
      <c r="J626" s="143">
        <v>38789</v>
      </c>
      <c r="K626" s="144">
        <f t="shared" ca="1" si="114"/>
        <v>16</v>
      </c>
      <c r="L626" s="145" t="s">
        <v>24</v>
      </c>
      <c r="M626" s="149" t="s">
        <v>751</v>
      </c>
      <c r="N626" s="148"/>
    </row>
    <row r="627" spans="1:14">
      <c r="A627" s="7">
        <f>ROWS($A$3:A627)</f>
        <v>625</v>
      </c>
      <c r="B627" s="22">
        <f>ROWS($B$409:B627)</f>
        <v>219</v>
      </c>
      <c r="C627" s="133"/>
      <c r="D627" s="134"/>
      <c r="E627" s="26" t="s">
        <v>598</v>
      </c>
      <c r="F627" s="20" t="s">
        <v>599</v>
      </c>
      <c r="G627" s="133"/>
      <c r="H627" s="133" t="s">
        <v>7</v>
      </c>
      <c r="I627" s="142" t="s">
        <v>50</v>
      </c>
      <c r="J627" s="143">
        <v>41253</v>
      </c>
      <c r="K627" s="144">
        <f t="shared" ca="1" si="114"/>
        <v>9</v>
      </c>
      <c r="L627" s="145" t="s">
        <v>38</v>
      </c>
      <c r="M627" s="149" t="s">
        <v>751</v>
      </c>
      <c r="N627" s="148"/>
    </row>
    <row r="628" spans="1:14">
      <c r="A628" s="7">
        <f>ROWS($A$3:A628)</f>
        <v>626</v>
      </c>
      <c r="B628" s="22">
        <f>ROWS($B$409:B628)</f>
        <v>220</v>
      </c>
      <c r="C628" s="133">
        <v>56</v>
      </c>
      <c r="D628" s="46" t="s">
        <v>600</v>
      </c>
      <c r="E628" s="26" t="s">
        <v>601</v>
      </c>
      <c r="F628" s="135" t="s">
        <v>602</v>
      </c>
      <c r="G628" s="133" t="s">
        <v>17</v>
      </c>
      <c r="H628" s="18"/>
      <c r="I628" s="142" t="s">
        <v>50</v>
      </c>
      <c r="J628" s="143" t="str">
        <f>MID(E628,7,2)&amp;"/"&amp;MID(E628,9,2)&amp;"/"&amp;MID(E628,11,2)</f>
        <v>07/07/83</v>
      </c>
      <c r="K628" s="144">
        <f t="shared" ca="1" si="114"/>
        <v>39</v>
      </c>
      <c r="L628" s="145" t="s">
        <v>24</v>
      </c>
      <c r="M628" s="145" t="s">
        <v>603</v>
      </c>
      <c r="N628" s="154"/>
    </row>
    <row r="629" spans="1:14">
      <c r="A629" s="7">
        <f>ROWS($A$3:A629)</f>
        <v>627</v>
      </c>
      <c r="B629" s="22">
        <f>ROWS($B$409:B629)</f>
        <v>221</v>
      </c>
      <c r="C629" s="133">
        <v>57</v>
      </c>
      <c r="D629" s="46" t="s">
        <v>604</v>
      </c>
      <c r="E629" s="26" t="s">
        <v>605</v>
      </c>
      <c r="F629" s="164" t="s">
        <v>606</v>
      </c>
      <c r="G629" s="133" t="s">
        <v>17</v>
      </c>
      <c r="H629" s="18"/>
      <c r="I629" s="142" t="s">
        <v>23</v>
      </c>
      <c r="J629" s="143">
        <v>22751</v>
      </c>
      <c r="K629" s="144">
        <f t="shared" ca="1" si="114"/>
        <v>60</v>
      </c>
      <c r="L629" s="145" t="s">
        <v>24</v>
      </c>
      <c r="M629" s="146" t="s">
        <v>772</v>
      </c>
      <c r="N629" s="147" t="s">
        <v>2497</v>
      </c>
    </row>
    <row r="630" spans="1:14">
      <c r="A630" s="7">
        <f>ROWS($A$3:A630)</f>
        <v>628</v>
      </c>
      <c r="B630" s="22">
        <f>ROWS($B$409:B630)</f>
        <v>222</v>
      </c>
      <c r="C630" s="133"/>
      <c r="D630" s="134"/>
      <c r="E630" s="155" t="s">
        <v>607</v>
      </c>
      <c r="F630" s="165" t="s">
        <v>608</v>
      </c>
      <c r="G630" s="133" t="s">
        <v>17</v>
      </c>
      <c r="H630" s="18"/>
      <c r="I630" s="142" t="s">
        <v>23</v>
      </c>
      <c r="J630" s="143">
        <v>33166</v>
      </c>
      <c r="K630" s="144">
        <f t="shared" ca="1" si="114"/>
        <v>32</v>
      </c>
      <c r="L630" s="145" t="s">
        <v>19</v>
      </c>
      <c r="M630" s="145" t="s">
        <v>42</v>
      </c>
      <c r="N630" s="148"/>
    </row>
    <row r="631" spans="1:14">
      <c r="A631" s="7">
        <f>ROWS($A$3:A631)</f>
        <v>629</v>
      </c>
      <c r="B631" s="22">
        <f>ROWS($B$409:B631)</f>
        <v>223</v>
      </c>
      <c r="C631" s="133"/>
      <c r="D631" s="46"/>
      <c r="E631" s="26" t="s">
        <v>609</v>
      </c>
      <c r="F631" s="46" t="s">
        <v>610</v>
      </c>
      <c r="G631" s="133"/>
      <c r="H631" s="133" t="s">
        <v>7</v>
      </c>
      <c r="I631" s="142" t="s">
        <v>611</v>
      </c>
      <c r="J631" s="143">
        <v>22929</v>
      </c>
      <c r="K631" s="144">
        <f t="shared" ca="1" si="114"/>
        <v>60</v>
      </c>
      <c r="L631" s="145" t="s">
        <v>24</v>
      </c>
      <c r="M631" s="146" t="s">
        <v>772</v>
      </c>
      <c r="N631" s="148"/>
    </row>
    <row r="632" spans="1:14">
      <c r="A632" s="7">
        <f>ROWS($A$3:A632)</f>
        <v>630</v>
      </c>
      <c r="B632" s="22">
        <f>ROWS($B$409:B632)</f>
        <v>224</v>
      </c>
      <c r="C632" s="133"/>
      <c r="D632" s="134"/>
      <c r="E632" s="26" t="s">
        <v>612</v>
      </c>
      <c r="F632" s="46" t="s">
        <v>613</v>
      </c>
      <c r="G632" s="133"/>
      <c r="H632" s="133" t="s">
        <v>7</v>
      </c>
      <c r="I632" s="142" t="s">
        <v>23</v>
      </c>
      <c r="J632" s="143">
        <v>35029</v>
      </c>
      <c r="K632" s="144">
        <f t="shared" ca="1" si="114"/>
        <v>27</v>
      </c>
      <c r="L632" s="145" t="s">
        <v>19</v>
      </c>
      <c r="M632" s="145" t="s">
        <v>74</v>
      </c>
      <c r="N632" s="148"/>
    </row>
    <row r="633" spans="1:14">
      <c r="A633" s="7">
        <f>ROWS($A$3:A633)</f>
        <v>631</v>
      </c>
      <c r="B633" s="22">
        <f>ROWS($B$409:B633)</f>
        <v>225</v>
      </c>
      <c r="C633" s="133"/>
      <c r="D633" s="134"/>
      <c r="E633" s="26" t="s">
        <v>617</v>
      </c>
      <c r="F633" s="46" t="s">
        <v>618</v>
      </c>
      <c r="G633" s="133"/>
      <c r="H633" s="133" t="s">
        <v>7</v>
      </c>
      <c r="I633" s="142" t="s">
        <v>23</v>
      </c>
      <c r="J633" s="143">
        <v>37127</v>
      </c>
      <c r="K633" s="144">
        <f t="shared" ca="1" si="114"/>
        <v>21</v>
      </c>
      <c r="L633" s="145" t="s">
        <v>24</v>
      </c>
      <c r="M633" s="149" t="s">
        <v>751</v>
      </c>
      <c r="N633" s="148"/>
    </row>
    <row r="634" spans="1:14">
      <c r="A634" s="7">
        <f>ROWS($A$3:A634)</f>
        <v>632</v>
      </c>
      <c r="B634" s="22">
        <f>ROWS($B$409:B634)</f>
        <v>226</v>
      </c>
      <c r="C634" s="133"/>
      <c r="D634" s="134"/>
      <c r="E634" s="26" t="s">
        <v>619</v>
      </c>
      <c r="F634" s="46" t="s">
        <v>620</v>
      </c>
      <c r="G634" s="133"/>
      <c r="H634" s="133" t="s">
        <v>7</v>
      </c>
      <c r="I634" s="142" t="s">
        <v>23</v>
      </c>
      <c r="J634" s="143">
        <v>39030</v>
      </c>
      <c r="K634" s="144">
        <f t="shared" ca="1" si="114"/>
        <v>16</v>
      </c>
      <c r="L634" s="145" t="s">
        <v>24</v>
      </c>
      <c r="M634" s="149" t="s">
        <v>751</v>
      </c>
      <c r="N634" s="148"/>
    </row>
    <row r="635" spans="1:14">
      <c r="A635" s="7"/>
      <c r="B635" s="22"/>
      <c r="C635" s="133"/>
      <c r="D635" s="134"/>
      <c r="E635" s="166" t="s">
        <v>2562</v>
      </c>
      <c r="F635" s="167" t="s">
        <v>2563</v>
      </c>
      <c r="G635" s="21" t="s">
        <v>17</v>
      </c>
      <c r="H635" s="133"/>
      <c r="I635" s="142" t="s">
        <v>23</v>
      </c>
      <c r="J635" s="143">
        <v>44083</v>
      </c>
      <c r="K635" s="144">
        <f t="shared" ca="1" si="114"/>
        <v>2</v>
      </c>
      <c r="L635" s="145" t="s">
        <v>51</v>
      </c>
      <c r="M635" s="149" t="s">
        <v>798</v>
      </c>
      <c r="N635" s="148"/>
    </row>
    <row r="636" spans="1:14">
      <c r="A636" s="7">
        <f>ROWS($A$3:A636)</f>
        <v>634</v>
      </c>
      <c r="B636" s="22">
        <f>ROWS($B$409:B636)</f>
        <v>228</v>
      </c>
      <c r="C636" s="133">
        <v>58</v>
      </c>
      <c r="D636" s="46" t="s">
        <v>621</v>
      </c>
      <c r="E636" s="26" t="s">
        <v>622</v>
      </c>
      <c r="F636" s="164" t="s">
        <v>623</v>
      </c>
      <c r="G636" s="133" t="s">
        <v>17</v>
      </c>
      <c r="H636" s="18"/>
      <c r="I636" s="142" t="s">
        <v>50</v>
      </c>
      <c r="J636" s="143">
        <v>22970</v>
      </c>
      <c r="K636" s="144">
        <f t="shared" ca="1" si="114"/>
        <v>60</v>
      </c>
      <c r="L636" s="145" t="s">
        <v>82</v>
      </c>
      <c r="M636" s="145" t="s">
        <v>78</v>
      </c>
      <c r="N636" s="154"/>
    </row>
    <row r="637" spans="1:14">
      <c r="A637" s="7">
        <f>ROWS($A$3:A637)</f>
        <v>635</v>
      </c>
      <c r="B637" s="22">
        <f>ROWS($B$409:B637)</f>
        <v>229</v>
      </c>
      <c r="C637" s="133"/>
      <c r="D637" s="46"/>
      <c r="E637" s="26" t="s">
        <v>624</v>
      </c>
      <c r="F637" s="46" t="s">
        <v>625</v>
      </c>
      <c r="G637" s="133"/>
      <c r="H637" s="133" t="s">
        <v>7</v>
      </c>
      <c r="I637" s="142" t="s">
        <v>626</v>
      </c>
      <c r="J637" s="143">
        <v>26022</v>
      </c>
      <c r="K637" s="144">
        <f t="shared" ca="1" si="114"/>
        <v>51</v>
      </c>
      <c r="L637" s="145" t="s">
        <v>19</v>
      </c>
      <c r="M637" s="145" t="s">
        <v>42</v>
      </c>
      <c r="N637" s="148"/>
    </row>
    <row r="638" spans="1:14">
      <c r="A638" s="7">
        <f>ROWS($A$3:A638)</f>
        <v>636</v>
      </c>
      <c r="B638" s="22">
        <f>ROWS($B$409:B638)</f>
        <v>230</v>
      </c>
      <c r="C638" s="133"/>
      <c r="D638" s="46"/>
      <c r="E638" s="26" t="s">
        <v>627</v>
      </c>
      <c r="F638" s="46" t="s">
        <v>628</v>
      </c>
      <c r="G638" s="133" t="s">
        <v>17</v>
      </c>
      <c r="H638" s="18"/>
      <c r="I638" s="142" t="s">
        <v>191</v>
      </c>
      <c r="J638" s="143">
        <v>33941</v>
      </c>
      <c r="K638" s="144">
        <f t="shared" ca="1" si="114"/>
        <v>29</v>
      </c>
      <c r="L638" s="145" t="s">
        <v>98</v>
      </c>
      <c r="M638" s="145" t="s">
        <v>74</v>
      </c>
      <c r="N638" s="148"/>
    </row>
    <row r="639" spans="1:14">
      <c r="A639" s="7">
        <f>ROWS($A$3:A639)</f>
        <v>637</v>
      </c>
      <c r="B639" s="22">
        <f>ROWS($B$409:B639)</f>
        <v>231</v>
      </c>
      <c r="C639" s="133"/>
      <c r="D639" s="46"/>
      <c r="E639" s="26" t="s">
        <v>629</v>
      </c>
      <c r="F639" s="46" t="s">
        <v>630</v>
      </c>
      <c r="G639" s="133" t="s">
        <v>17</v>
      </c>
      <c r="H639" s="18"/>
      <c r="I639" s="142" t="s">
        <v>50</v>
      </c>
      <c r="J639" s="143">
        <v>35806</v>
      </c>
      <c r="K639" s="144">
        <f t="shared" ca="1" si="114"/>
        <v>24</v>
      </c>
      <c r="L639" s="145" t="s">
        <v>19</v>
      </c>
      <c r="M639" s="145" t="s">
        <v>74</v>
      </c>
      <c r="N639" s="148"/>
    </row>
    <row r="640" spans="1:14">
      <c r="A640" s="7">
        <f>ROWS($A$3:A640)</f>
        <v>638</v>
      </c>
      <c r="B640" s="22">
        <f>ROWS($B$409:B640)</f>
        <v>232</v>
      </c>
      <c r="C640" s="133"/>
      <c r="D640" s="46"/>
      <c r="E640" s="26" t="s">
        <v>631</v>
      </c>
      <c r="F640" s="46" t="s">
        <v>632</v>
      </c>
      <c r="G640" s="133" t="s">
        <v>17</v>
      </c>
      <c r="H640" s="18"/>
      <c r="I640" s="142" t="s">
        <v>50</v>
      </c>
      <c r="J640" s="143">
        <v>36907</v>
      </c>
      <c r="K640" s="144">
        <f t="shared" ca="1" si="114"/>
        <v>21</v>
      </c>
      <c r="L640" s="145" t="s">
        <v>19</v>
      </c>
      <c r="M640" s="145" t="s">
        <v>74</v>
      </c>
      <c r="N640" s="148"/>
    </row>
    <row r="641" spans="1:14">
      <c r="A641" s="7">
        <f>ROWS($A$3:A641)</f>
        <v>639</v>
      </c>
      <c r="B641" s="22">
        <f>ROWS($B$409:B641)</f>
        <v>233</v>
      </c>
      <c r="C641" s="133">
        <v>59</v>
      </c>
      <c r="D641" s="46" t="s">
        <v>633</v>
      </c>
      <c r="E641" s="26" t="s">
        <v>634</v>
      </c>
      <c r="F641" s="164" t="s">
        <v>635</v>
      </c>
      <c r="G641" s="133" t="s">
        <v>17</v>
      </c>
      <c r="H641" s="18"/>
      <c r="I641" s="142" t="s">
        <v>459</v>
      </c>
      <c r="J641" s="143">
        <v>21254</v>
      </c>
      <c r="K641" s="144">
        <f t="shared" ca="1" si="114"/>
        <v>64</v>
      </c>
      <c r="L641" s="145" t="s">
        <v>113</v>
      </c>
      <c r="M641" s="146" t="s">
        <v>772</v>
      </c>
      <c r="N641" s="147" t="s">
        <v>2498</v>
      </c>
    </row>
    <row r="642" spans="1:14">
      <c r="A642" s="7">
        <f>ROWS($A$3:A642)</f>
        <v>640</v>
      </c>
      <c r="B642" s="22">
        <f>ROWS($B$409:B642)</f>
        <v>234</v>
      </c>
      <c r="C642" s="133"/>
      <c r="D642" s="46"/>
      <c r="E642" s="26" t="s">
        <v>636</v>
      </c>
      <c r="F642" s="46" t="s">
        <v>637</v>
      </c>
      <c r="G642" s="133"/>
      <c r="H642" s="133" t="s">
        <v>7</v>
      </c>
      <c r="I642" s="142" t="s">
        <v>23</v>
      </c>
      <c r="J642" s="143">
        <v>18422</v>
      </c>
      <c r="K642" s="144">
        <f t="shared" ca="1" si="114"/>
        <v>72</v>
      </c>
      <c r="L642" s="145" t="s">
        <v>19</v>
      </c>
      <c r="M642" s="145" t="s">
        <v>42</v>
      </c>
      <c r="N642" s="148"/>
    </row>
    <row r="643" spans="1:14">
      <c r="A643" s="7">
        <f>ROWS($A$3:A643)</f>
        <v>641</v>
      </c>
      <c r="B643" s="22">
        <f>ROWS($B$409:B643)</f>
        <v>235</v>
      </c>
      <c r="C643" s="133">
        <v>60</v>
      </c>
      <c r="D643" s="46" t="s">
        <v>638</v>
      </c>
      <c r="E643" s="26" t="s">
        <v>639</v>
      </c>
      <c r="F643" s="164" t="s">
        <v>640</v>
      </c>
      <c r="G643" s="133"/>
      <c r="H643" s="133" t="s">
        <v>7</v>
      </c>
      <c r="I643" s="142" t="s">
        <v>437</v>
      </c>
      <c r="J643" s="143">
        <v>11078</v>
      </c>
      <c r="K643" s="144">
        <f t="shared" ref="K643:K706" ca="1" si="115">ROUNDDOWN(YEARFRAC(J643,TODAY(),1),0)</f>
        <v>92</v>
      </c>
      <c r="L643" s="145" t="s">
        <v>113</v>
      </c>
      <c r="M643" s="146" t="s">
        <v>772</v>
      </c>
      <c r="N643" s="154"/>
    </row>
    <row r="644" spans="1:14">
      <c r="A644" s="7">
        <f>ROWS($A$3:A644)</f>
        <v>642</v>
      </c>
      <c r="B644" s="22">
        <f>ROWS($B$409:B644)</f>
        <v>236</v>
      </c>
      <c r="C644" s="133">
        <v>61</v>
      </c>
      <c r="D644" s="46" t="s">
        <v>641</v>
      </c>
      <c r="E644" s="26" t="s">
        <v>642</v>
      </c>
      <c r="F644" s="164" t="s">
        <v>643</v>
      </c>
      <c r="G644" s="133" t="s">
        <v>17</v>
      </c>
      <c r="H644" s="18"/>
      <c r="I644" s="142" t="s">
        <v>23</v>
      </c>
      <c r="J644" s="143">
        <v>32420</v>
      </c>
      <c r="K644" s="144">
        <f t="shared" ca="1" si="115"/>
        <v>34</v>
      </c>
      <c r="L644" s="145" t="s">
        <v>19</v>
      </c>
      <c r="M644" s="145" t="s">
        <v>42</v>
      </c>
      <c r="N644" s="154" t="s">
        <v>1184</v>
      </c>
    </row>
    <row r="645" spans="1:14">
      <c r="A645" s="7">
        <f>ROWS($A$3:A645)</f>
        <v>643</v>
      </c>
      <c r="B645" s="22">
        <f>ROWS($B$409:B645)</f>
        <v>237</v>
      </c>
      <c r="C645" s="133"/>
      <c r="D645" s="46"/>
      <c r="E645" s="26" t="s">
        <v>644</v>
      </c>
      <c r="F645" s="46" t="s">
        <v>645</v>
      </c>
      <c r="G645" s="133"/>
      <c r="H645" s="133" t="s">
        <v>7</v>
      </c>
      <c r="I645" s="142" t="s">
        <v>646</v>
      </c>
      <c r="J645" s="143">
        <v>34909</v>
      </c>
      <c r="K645" s="144">
        <f t="shared" ca="1" si="115"/>
        <v>27</v>
      </c>
      <c r="L645" s="145" t="s">
        <v>19</v>
      </c>
      <c r="M645" s="152" t="s">
        <v>719</v>
      </c>
      <c r="N645" s="148"/>
    </row>
    <row r="646" spans="1:14">
      <c r="A646" s="7">
        <f>ROWS($A$3:A646)</f>
        <v>644</v>
      </c>
      <c r="B646" s="22">
        <f>ROWS($B$409:B646)</f>
        <v>238</v>
      </c>
      <c r="C646" s="133"/>
      <c r="D646" s="46"/>
      <c r="E646" s="26" t="s">
        <v>647</v>
      </c>
      <c r="F646" s="46" t="s">
        <v>648</v>
      </c>
      <c r="G646" s="133" t="s">
        <v>17</v>
      </c>
      <c r="H646" s="18"/>
      <c r="I646" s="142" t="s">
        <v>23</v>
      </c>
      <c r="J646" s="143">
        <v>42368</v>
      </c>
      <c r="K646" s="144">
        <f t="shared" ca="1" si="115"/>
        <v>6</v>
      </c>
      <c r="L646" s="145" t="s">
        <v>51</v>
      </c>
      <c r="M646" s="153" t="s">
        <v>798</v>
      </c>
      <c r="N646" s="148"/>
    </row>
    <row r="647" spans="1:14">
      <c r="A647" s="7">
        <f>ROWS($A$3:A647)</f>
        <v>645</v>
      </c>
      <c r="B647" s="22">
        <f>ROWS($B$409:B647)</f>
        <v>239</v>
      </c>
      <c r="C647" s="133"/>
      <c r="D647" s="46"/>
      <c r="E647" s="26" t="s">
        <v>649</v>
      </c>
      <c r="F647" s="46" t="s">
        <v>650</v>
      </c>
      <c r="G647" s="133" t="s">
        <v>17</v>
      </c>
      <c r="H647" s="18"/>
      <c r="I647" s="142" t="s">
        <v>23</v>
      </c>
      <c r="J647" s="143">
        <v>42782</v>
      </c>
      <c r="K647" s="144">
        <f t="shared" ca="1" si="115"/>
        <v>5</v>
      </c>
      <c r="L647" s="145" t="s">
        <v>51</v>
      </c>
      <c r="M647" s="153" t="s">
        <v>798</v>
      </c>
      <c r="N647" s="148"/>
    </row>
    <row r="648" spans="1:14">
      <c r="A648" s="7">
        <f>ROWS($A$3:A648)</f>
        <v>646</v>
      </c>
      <c r="B648" s="22">
        <f>ROWS($B$409:B648)</f>
        <v>240</v>
      </c>
      <c r="C648" s="133"/>
      <c r="D648" s="134"/>
      <c r="E648" s="19" t="s">
        <v>651</v>
      </c>
      <c r="F648" s="174" t="s">
        <v>652</v>
      </c>
      <c r="G648" s="133"/>
      <c r="H648" s="133" t="s">
        <v>7</v>
      </c>
      <c r="I648" s="142" t="s">
        <v>50</v>
      </c>
      <c r="J648" s="143">
        <v>44272</v>
      </c>
      <c r="K648" s="144">
        <f t="shared" ca="1" si="115"/>
        <v>1</v>
      </c>
      <c r="L648" s="145" t="s">
        <v>51</v>
      </c>
      <c r="M648" s="153" t="s">
        <v>798</v>
      </c>
      <c r="N648" s="148"/>
    </row>
    <row r="649" spans="1:14" ht="18" customHeight="1">
      <c r="A649" s="7">
        <f>ROWS($A$3:A649)</f>
        <v>647</v>
      </c>
      <c r="B649" s="22">
        <f>ROWS($B$409:B649)</f>
        <v>241</v>
      </c>
      <c r="C649" s="133">
        <v>62</v>
      </c>
      <c r="D649" s="46" t="s">
        <v>653</v>
      </c>
      <c r="E649" s="26" t="s">
        <v>654</v>
      </c>
      <c r="F649" s="164" t="s">
        <v>655</v>
      </c>
      <c r="G649" s="133" t="s">
        <v>17</v>
      </c>
      <c r="H649" s="18"/>
      <c r="I649" s="142" t="s">
        <v>656</v>
      </c>
      <c r="J649" s="143">
        <v>27918</v>
      </c>
      <c r="K649" s="144">
        <f t="shared" ca="1" si="115"/>
        <v>46</v>
      </c>
      <c r="L649" s="145" t="s">
        <v>24</v>
      </c>
      <c r="M649" s="145" t="s">
        <v>2564</v>
      </c>
      <c r="N649" s="154" t="s">
        <v>1184</v>
      </c>
    </row>
    <row r="650" spans="1:14">
      <c r="A650" s="7">
        <f>ROWS($A$3:A650)</f>
        <v>648</v>
      </c>
      <c r="B650" s="22">
        <f>ROWS($B$409:B650)</f>
        <v>242</v>
      </c>
      <c r="C650" s="133">
        <v>63</v>
      </c>
      <c r="D650" s="46" t="s">
        <v>657</v>
      </c>
      <c r="E650" s="26" t="s">
        <v>658</v>
      </c>
      <c r="F650" s="164" t="s">
        <v>659</v>
      </c>
      <c r="G650" s="133" t="s">
        <v>17</v>
      </c>
      <c r="H650" s="18"/>
      <c r="I650" s="142" t="s">
        <v>568</v>
      </c>
      <c r="J650" s="143">
        <v>26799</v>
      </c>
      <c r="K650" s="144">
        <f t="shared" ca="1" si="115"/>
        <v>49</v>
      </c>
      <c r="L650" s="145" t="s">
        <v>113</v>
      </c>
      <c r="M650" s="145" t="s">
        <v>42</v>
      </c>
      <c r="N650" s="154" t="s">
        <v>1184</v>
      </c>
    </row>
    <row r="651" spans="1:14">
      <c r="A651" s="7">
        <f>ROWS($A$3:A651)</f>
        <v>649</v>
      </c>
      <c r="B651" s="22">
        <f>ROWS($B$409:B651)</f>
        <v>243</v>
      </c>
      <c r="C651" s="133"/>
      <c r="D651" s="46"/>
      <c r="E651" s="26" t="s">
        <v>660</v>
      </c>
      <c r="F651" s="46" t="s">
        <v>661</v>
      </c>
      <c r="G651" s="133"/>
      <c r="H651" s="133" t="s">
        <v>7</v>
      </c>
      <c r="I651" s="142" t="s">
        <v>50</v>
      </c>
      <c r="J651" s="143">
        <v>25267</v>
      </c>
      <c r="K651" s="144">
        <f t="shared" ca="1" si="115"/>
        <v>53</v>
      </c>
      <c r="L651" s="145" t="s">
        <v>113</v>
      </c>
      <c r="M651" s="152" t="s">
        <v>719</v>
      </c>
      <c r="N651" s="148"/>
    </row>
    <row r="652" spans="1:14">
      <c r="A652" s="7">
        <f>ROWS($A$3:A652)</f>
        <v>650</v>
      </c>
      <c r="B652" s="22">
        <f>ROWS($B$409:B652)</f>
        <v>244</v>
      </c>
      <c r="C652" s="133">
        <v>64</v>
      </c>
      <c r="D652" s="845" t="s">
        <v>662</v>
      </c>
      <c r="E652" s="818" t="s">
        <v>663</v>
      </c>
      <c r="F652" s="135" t="s">
        <v>664</v>
      </c>
      <c r="G652" s="844" t="s">
        <v>17</v>
      </c>
      <c r="H652" s="18"/>
      <c r="I652" s="142" t="s">
        <v>50</v>
      </c>
      <c r="J652" s="143" t="str">
        <f>MID(E652,7,2)&amp;"/"&amp;MID(E652,9,2)&amp;"/"&amp;MID(E652,11,2)</f>
        <v>30/09/87</v>
      </c>
      <c r="K652" s="144">
        <f t="shared" ca="1" si="115"/>
        <v>35</v>
      </c>
      <c r="L652" s="822" t="s">
        <v>19</v>
      </c>
      <c r="M652" s="145" t="s">
        <v>1517</v>
      </c>
      <c r="N652" s="154"/>
    </row>
    <row r="653" spans="1:14">
      <c r="A653" s="7">
        <f>ROWS($A$3:A653)</f>
        <v>651</v>
      </c>
      <c r="B653" s="22">
        <f>ROWS($B$409:B653)</f>
        <v>245</v>
      </c>
      <c r="C653" s="133"/>
      <c r="D653" s="134"/>
      <c r="E653" s="818" t="s">
        <v>665</v>
      </c>
      <c r="F653" s="819" t="s">
        <v>666</v>
      </c>
      <c r="G653" s="133"/>
      <c r="H653" s="133" t="s">
        <v>7</v>
      </c>
      <c r="I653" s="142" t="s">
        <v>667</v>
      </c>
      <c r="J653" s="143" t="str">
        <f t="shared" ref="J653:J655" si="116">MID(E653,7,2)-40&amp;"/"&amp;MID(E653,9,2)&amp;"/"&amp;MID(E653,11,2)</f>
        <v>20/08/90</v>
      </c>
      <c r="K653" s="144">
        <f t="shared" ca="1" si="115"/>
        <v>32</v>
      </c>
      <c r="L653" s="145" t="s">
        <v>19</v>
      </c>
      <c r="M653" s="145" t="s">
        <v>1517</v>
      </c>
      <c r="N653" s="148"/>
    </row>
    <row r="654" spans="1:14">
      <c r="A654" s="7">
        <f>ROWS($A$3:A654)</f>
        <v>652</v>
      </c>
      <c r="B654" s="22">
        <f>ROWS($B$409:B654)</f>
        <v>246</v>
      </c>
      <c r="C654" s="133"/>
      <c r="D654" s="134"/>
      <c r="E654" s="818" t="s">
        <v>668</v>
      </c>
      <c r="F654" s="20" t="s">
        <v>669</v>
      </c>
      <c r="G654" s="133"/>
      <c r="H654" s="133" t="s">
        <v>7</v>
      </c>
      <c r="I654" s="142" t="s">
        <v>50</v>
      </c>
      <c r="J654" s="143" t="str">
        <f t="shared" si="116"/>
        <v>3/12/14</v>
      </c>
      <c r="K654" s="144">
        <f t="shared" ca="1" si="115"/>
        <v>7</v>
      </c>
      <c r="L654" s="822" t="s">
        <v>51</v>
      </c>
      <c r="M654" s="153" t="s">
        <v>798</v>
      </c>
      <c r="N654" s="148"/>
    </row>
    <row r="655" spans="1:14">
      <c r="A655" s="7">
        <f>ROWS($A$3:A655)</f>
        <v>653</v>
      </c>
      <c r="B655" s="22">
        <f>ROWS($B$409:B655)</f>
        <v>247</v>
      </c>
      <c r="C655" s="133"/>
      <c r="D655" s="134"/>
      <c r="E655" s="818" t="s">
        <v>670</v>
      </c>
      <c r="F655" s="819" t="s">
        <v>671</v>
      </c>
      <c r="G655" s="133"/>
      <c r="H655" s="844" t="s">
        <v>7</v>
      </c>
      <c r="I655" s="142" t="s">
        <v>50</v>
      </c>
      <c r="J655" s="143" t="str">
        <f t="shared" si="116"/>
        <v>27/04/18</v>
      </c>
      <c r="K655" s="144">
        <f t="shared" ca="1" si="115"/>
        <v>4</v>
      </c>
      <c r="L655" s="145" t="s">
        <v>51</v>
      </c>
      <c r="M655" s="153" t="s">
        <v>798</v>
      </c>
      <c r="N655" s="148"/>
    </row>
    <row r="656" spans="1:14">
      <c r="A656" s="7">
        <f>ROWS($A$3:A656)</f>
        <v>654</v>
      </c>
      <c r="B656" s="22">
        <f>ROWS($B$409:B656)</f>
        <v>248</v>
      </c>
      <c r="C656" s="133"/>
      <c r="D656" s="134"/>
      <c r="E656" s="19" t="s">
        <v>672</v>
      </c>
      <c r="F656" s="20" t="s">
        <v>673</v>
      </c>
      <c r="G656" s="133" t="s">
        <v>17</v>
      </c>
      <c r="H656" s="18"/>
      <c r="I656" s="142" t="s">
        <v>50</v>
      </c>
      <c r="J656" s="143">
        <v>44095</v>
      </c>
      <c r="K656" s="144">
        <f t="shared" ca="1" si="115"/>
        <v>2</v>
      </c>
      <c r="L656" s="145" t="s">
        <v>51</v>
      </c>
      <c r="M656" s="153" t="s">
        <v>798</v>
      </c>
      <c r="N656" s="148"/>
    </row>
    <row r="657" spans="1:14">
      <c r="A657" s="7">
        <f>ROWS($A$3:A657)</f>
        <v>655</v>
      </c>
      <c r="B657" s="22">
        <f>ROWS($B$409:B657)</f>
        <v>249</v>
      </c>
      <c r="C657" s="133">
        <v>65</v>
      </c>
      <c r="D657" s="845" t="s">
        <v>674</v>
      </c>
      <c r="E657" s="818" t="s">
        <v>675</v>
      </c>
      <c r="F657" s="827" t="s">
        <v>676</v>
      </c>
      <c r="G657" s="844" t="s">
        <v>17</v>
      </c>
      <c r="H657" s="18"/>
      <c r="I657" s="142" t="s">
        <v>23</v>
      </c>
      <c r="J657" s="143" t="str">
        <f t="shared" ref="J657:J660" si="117">MID(E657,7,2)&amp;"/"&amp;MID(E657,9,2)&amp;"/"&amp;MID(E657,11,2)</f>
        <v>25/11/47</v>
      </c>
      <c r="K657" s="144">
        <f t="shared" ca="1" si="115"/>
        <v>75</v>
      </c>
      <c r="L657" s="145" t="s">
        <v>113</v>
      </c>
      <c r="M657" s="146" t="s">
        <v>772</v>
      </c>
      <c r="N657" s="154"/>
    </row>
    <row r="658" spans="1:14">
      <c r="A658" s="7">
        <f>ROWS($A$3:A658)</f>
        <v>656</v>
      </c>
      <c r="B658" s="22">
        <f>ROWS($B$409:B658)</f>
        <v>250</v>
      </c>
      <c r="C658" s="133"/>
      <c r="D658" s="134"/>
      <c r="E658" s="818" t="s">
        <v>677</v>
      </c>
      <c r="F658" s="819" t="s">
        <v>678</v>
      </c>
      <c r="G658" s="133"/>
      <c r="H658" s="133" t="s">
        <v>7</v>
      </c>
      <c r="I658" s="142" t="s">
        <v>153</v>
      </c>
      <c r="J658" s="143" t="str">
        <f>MID(E658,7,2)-40&amp;"/"&amp;MID(E658,9,2)&amp;"/"&amp;MID(E658,11,2)</f>
        <v>30/10/53</v>
      </c>
      <c r="K658" s="144">
        <f t="shared" ca="1" si="115"/>
        <v>69</v>
      </c>
      <c r="L658" s="145" t="s">
        <v>24</v>
      </c>
      <c r="M658" s="146" t="s">
        <v>772</v>
      </c>
      <c r="N658" s="148"/>
    </row>
    <row r="659" spans="1:14">
      <c r="A659" s="7">
        <f>ROWS($A$3:A659)</f>
        <v>657</v>
      </c>
      <c r="B659" s="22">
        <f>ROWS($B$409:B659)</f>
        <v>251</v>
      </c>
      <c r="C659" s="133">
        <v>66</v>
      </c>
      <c r="D659" s="845" t="s">
        <v>679</v>
      </c>
      <c r="E659" s="818" t="s">
        <v>680</v>
      </c>
      <c r="F659" s="135" t="s">
        <v>681</v>
      </c>
      <c r="G659" s="133" t="s">
        <v>17</v>
      </c>
      <c r="H659" s="18"/>
      <c r="I659" s="142" t="s">
        <v>23</v>
      </c>
      <c r="J659" s="143" t="str">
        <f t="shared" si="117"/>
        <v>01/02/74</v>
      </c>
      <c r="K659" s="144">
        <f t="shared" ca="1" si="115"/>
        <v>48</v>
      </c>
      <c r="L659" s="145" t="s">
        <v>19</v>
      </c>
      <c r="M659" s="145" t="s">
        <v>42</v>
      </c>
      <c r="N659" s="154"/>
    </row>
    <row r="660" spans="1:14">
      <c r="A660" s="7">
        <f>ROWS($A$3:A660)</f>
        <v>658</v>
      </c>
      <c r="B660" s="22">
        <f>ROWS($B$409:B660)</f>
        <v>252</v>
      </c>
      <c r="C660" s="133">
        <v>67</v>
      </c>
      <c r="D660" s="46" t="s">
        <v>682</v>
      </c>
      <c r="E660" s="26" t="s">
        <v>683</v>
      </c>
      <c r="F660" s="164" t="s">
        <v>684</v>
      </c>
      <c r="G660" s="133" t="s">
        <v>17</v>
      </c>
      <c r="H660" s="18"/>
      <c r="I660" s="142" t="s">
        <v>191</v>
      </c>
      <c r="J660" s="143" t="str">
        <f t="shared" si="117"/>
        <v>11/05/91</v>
      </c>
      <c r="K660" s="144">
        <f t="shared" ca="1" si="115"/>
        <v>31</v>
      </c>
      <c r="L660" s="145" t="s">
        <v>98</v>
      </c>
      <c r="M660" s="145" t="s">
        <v>74</v>
      </c>
      <c r="N660" s="154"/>
    </row>
    <row r="661" spans="1:14">
      <c r="A661" s="7">
        <f>ROWS($A$3:A661)</f>
        <v>659</v>
      </c>
      <c r="B661" s="22">
        <f>ROWS($B$409:B661)</f>
        <v>253</v>
      </c>
      <c r="C661" s="133"/>
      <c r="D661" s="134"/>
      <c r="E661" s="26" t="s">
        <v>685</v>
      </c>
      <c r="F661" s="46" t="s">
        <v>686</v>
      </c>
      <c r="G661" s="133"/>
      <c r="H661" s="133" t="s">
        <v>7</v>
      </c>
      <c r="I661" s="142" t="s">
        <v>81</v>
      </c>
      <c r="J661" s="143" t="str">
        <f>MID(E661,7,2)-40&amp;"/"&amp;MID(E661,9,2)&amp;"/"&amp;MID(E661,11,2)</f>
        <v>21/07/91</v>
      </c>
      <c r="K661" s="144">
        <f t="shared" ca="1" si="115"/>
        <v>31</v>
      </c>
      <c r="L661" s="145" t="s">
        <v>98</v>
      </c>
      <c r="M661" s="145" t="s">
        <v>74</v>
      </c>
      <c r="N661" s="148"/>
    </row>
    <row r="662" spans="1:14">
      <c r="A662" s="7">
        <f>ROWS($A$3:A662)</f>
        <v>660</v>
      </c>
      <c r="B662" s="22">
        <f>ROWS($B$409:B662)</f>
        <v>254</v>
      </c>
      <c r="C662" s="133"/>
      <c r="D662" s="134"/>
      <c r="E662" s="818" t="s">
        <v>687</v>
      </c>
      <c r="F662" s="174" t="s">
        <v>688</v>
      </c>
      <c r="G662" s="133" t="s">
        <v>17</v>
      </c>
      <c r="H662" s="18"/>
      <c r="I662" s="142" t="s">
        <v>568</v>
      </c>
      <c r="J662" s="143">
        <v>44058</v>
      </c>
      <c r="K662" s="144">
        <f t="shared" ca="1" si="115"/>
        <v>2</v>
      </c>
      <c r="L662" s="145" t="s">
        <v>51</v>
      </c>
      <c r="M662" s="153" t="s">
        <v>798</v>
      </c>
      <c r="N662" s="148"/>
    </row>
    <row r="663" spans="1:14">
      <c r="A663" s="7">
        <f>ROWS($A$3:A663)</f>
        <v>661</v>
      </c>
      <c r="B663" s="22">
        <f>ROWS($B$409:B663)</f>
        <v>255</v>
      </c>
      <c r="C663" s="133">
        <v>68</v>
      </c>
      <c r="D663" s="845" t="s">
        <v>689</v>
      </c>
      <c r="E663" s="818" t="s">
        <v>690</v>
      </c>
      <c r="F663" s="135" t="s">
        <v>691</v>
      </c>
      <c r="G663" s="133" t="s">
        <v>17</v>
      </c>
      <c r="H663" s="18"/>
      <c r="I663" s="142" t="s">
        <v>23</v>
      </c>
      <c r="J663" s="143">
        <v>36746</v>
      </c>
      <c r="K663" s="144">
        <f t="shared" ca="1" si="115"/>
        <v>22</v>
      </c>
      <c r="L663" s="145" t="s">
        <v>19</v>
      </c>
      <c r="M663" s="145" t="s">
        <v>42</v>
      </c>
      <c r="N663" s="154"/>
    </row>
    <row r="664" spans="1:14">
      <c r="A664" s="7">
        <f>ROWS($A$3:A664)</f>
        <v>662</v>
      </c>
      <c r="B664" s="22">
        <f>ROWS($B$409:B664)</f>
        <v>256</v>
      </c>
      <c r="C664" s="133"/>
      <c r="D664" s="134"/>
      <c r="E664" s="818" t="s">
        <v>693</v>
      </c>
      <c r="F664" s="174" t="s">
        <v>694</v>
      </c>
      <c r="G664" s="133"/>
      <c r="H664" s="133" t="s">
        <v>7</v>
      </c>
      <c r="I664" s="142" t="s">
        <v>695</v>
      </c>
      <c r="J664" s="143">
        <v>36619</v>
      </c>
      <c r="K664" s="144">
        <f t="shared" ca="1" si="115"/>
        <v>22</v>
      </c>
      <c r="L664" s="145" t="s">
        <v>19</v>
      </c>
      <c r="M664" s="145" t="s">
        <v>42</v>
      </c>
      <c r="N664" s="148"/>
    </row>
    <row r="665" spans="1:14">
      <c r="A665" s="7">
        <f>ROWS($A$3:A665)</f>
        <v>663</v>
      </c>
      <c r="B665" s="22">
        <f>ROWS($B$409:B665)</f>
        <v>257</v>
      </c>
      <c r="C665" s="133"/>
      <c r="D665" s="134"/>
      <c r="E665" s="159" t="s">
        <v>696</v>
      </c>
      <c r="F665" s="174" t="s">
        <v>697</v>
      </c>
      <c r="G665" s="133" t="s">
        <v>17</v>
      </c>
      <c r="H665" s="18"/>
      <c r="I665" s="142" t="s">
        <v>50</v>
      </c>
      <c r="J665" s="143">
        <v>44489</v>
      </c>
      <c r="K665" s="144">
        <f t="shared" ca="1" si="115"/>
        <v>1</v>
      </c>
      <c r="L665" s="145" t="s">
        <v>51</v>
      </c>
      <c r="M665" s="153" t="s">
        <v>798</v>
      </c>
      <c r="N665" s="154"/>
    </row>
    <row r="666" spans="1:14">
      <c r="A666" s="7">
        <f>ROWS($A$3:A666)</f>
        <v>664</v>
      </c>
      <c r="B666" s="22">
        <f>ROWS($B$409:B666)</f>
        <v>258</v>
      </c>
      <c r="C666" s="133">
        <v>69</v>
      </c>
      <c r="D666" s="845" t="s">
        <v>699</v>
      </c>
      <c r="E666" s="818" t="s">
        <v>700</v>
      </c>
      <c r="F666" s="175" t="s">
        <v>701</v>
      </c>
      <c r="G666" s="133" t="s">
        <v>17</v>
      </c>
      <c r="H666" s="18"/>
      <c r="I666" s="142" t="s">
        <v>50</v>
      </c>
      <c r="J666" s="143">
        <v>34429</v>
      </c>
      <c r="K666" s="144">
        <f t="shared" ca="1" si="115"/>
        <v>28</v>
      </c>
      <c r="L666" s="145" t="s">
        <v>82</v>
      </c>
      <c r="M666" s="145" t="s">
        <v>42</v>
      </c>
      <c r="N666" s="148"/>
    </row>
    <row r="667" spans="1:14">
      <c r="A667" s="7">
        <f>ROWS($A$3:A667)</f>
        <v>665</v>
      </c>
      <c r="B667" s="22">
        <f>ROWS($B$409:B667)</f>
        <v>259</v>
      </c>
      <c r="C667" s="133"/>
      <c r="D667" s="134"/>
      <c r="E667" s="818" t="s">
        <v>702</v>
      </c>
      <c r="F667" s="174" t="s">
        <v>703</v>
      </c>
      <c r="G667" s="133"/>
      <c r="H667" s="133" t="s">
        <v>7</v>
      </c>
      <c r="I667" s="142" t="s">
        <v>191</v>
      </c>
      <c r="J667" s="143">
        <v>34892</v>
      </c>
      <c r="K667" s="144">
        <f t="shared" ca="1" si="115"/>
        <v>27</v>
      </c>
      <c r="L667" s="145" t="s">
        <v>98</v>
      </c>
      <c r="M667" s="145" t="s">
        <v>42</v>
      </c>
      <c r="N667" s="148"/>
    </row>
    <row r="668" spans="1:14">
      <c r="A668" s="7">
        <f>ROWS($A$3:A668)</f>
        <v>666</v>
      </c>
      <c r="B668" s="22">
        <f>ROWS($B$409:B668)</f>
        <v>260</v>
      </c>
      <c r="C668" s="133"/>
      <c r="D668" s="134"/>
      <c r="E668" s="19" t="s">
        <v>704</v>
      </c>
      <c r="F668" s="174" t="s">
        <v>705</v>
      </c>
      <c r="G668" s="133" t="s">
        <v>17</v>
      </c>
      <c r="H668" s="18"/>
      <c r="I668" s="142" t="s">
        <v>50</v>
      </c>
      <c r="J668" s="143">
        <v>44354</v>
      </c>
      <c r="K668" s="144">
        <f t="shared" ca="1" si="115"/>
        <v>1</v>
      </c>
      <c r="L668" s="145" t="s">
        <v>51</v>
      </c>
      <c r="M668" s="153" t="s">
        <v>798</v>
      </c>
      <c r="N668" s="154"/>
    </row>
    <row r="669" spans="1:14">
      <c r="A669" s="7">
        <f>ROWS($A$3:A669)</f>
        <v>667</v>
      </c>
      <c r="B669" s="22">
        <f>ROWS($B$409:B669)</f>
        <v>261</v>
      </c>
      <c r="C669" s="133">
        <v>70</v>
      </c>
      <c r="D669" s="845" t="s">
        <v>706</v>
      </c>
      <c r="E669" s="818" t="s">
        <v>707</v>
      </c>
      <c r="F669" s="175" t="s">
        <v>708</v>
      </c>
      <c r="G669" s="133" t="s">
        <v>17</v>
      </c>
      <c r="H669" s="18"/>
      <c r="I669" s="142" t="s">
        <v>471</v>
      </c>
      <c r="J669" s="143">
        <v>30546</v>
      </c>
      <c r="K669" s="144">
        <f t="shared" ca="1" si="115"/>
        <v>39</v>
      </c>
      <c r="L669" s="145" t="s">
        <v>24</v>
      </c>
      <c r="M669" s="145" t="s">
        <v>42</v>
      </c>
      <c r="N669" s="154"/>
    </row>
    <row r="670" spans="1:14">
      <c r="A670" s="7">
        <f>ROWS($A$3:A670)</f>
        <v>668</v>
      </c>
      <c r="B670" s="22">
        <f>ROWS($B$409:B670)</f>
        <v>262</v>
      </c>
      <c r="C670" s="133">
        <v>71</v>
      </c>
      <c r="D670" s="134" t="s">
        <v>710</v>
      </c>
      <c r="E670" s="19" t="s">
        <v>711</v>
      </c>
      <c r="F670" s="175" t="s">
        <v>712</v>
      </c>
      <c r="G670" s="133" t="s">
        <v>17</v>
      </c>
      <c r="H670" s="18"/>
      <c r="I670" s="142" t="s">
        <v>62</v>
      </c>
      <c r="J670" s="143">
        <v>33698</v>
      </c>
      <c r="K670" s="144">
        <f t="shared" ca="1" si="115"/>
        <v>30</v>
      </c>
      <c r="L670" s="145" t="s">
        <v>19</v>
      </c>
      <c r="M670" s="145" t="s">
        <v>42</v>
      </c>
      <c r="N670" s="190"/>
    </row>
    <row r="671" spans="1:14">
      <c r="A671" s="7">
        <f>ROWS($A$3:A671)</f>
        <v>669</v>
      </c>
      <c r="B671" s="22">
        <f>ROWS($B$409:B671)</f>
        <v>263</v>
      </c>
      <c r="C671" s="133">
        <v>72</v>
      </c>
      <c r="D671" s="134" t="s">
        <v>713</v>
      </c>
      <c r="E671" s="19" t="s">
        <v>714</v>
      </c>
      <c r="F671" s="175" t="s">
        <v>715</v>
      </c>
      <c r="G671" s="133" t="s">
        <v>17</v>
      </c>
      <c r="H671" s="18"/>
      <c r="I671" s="142" t="s">
        <v>716</v>
      </c>
      <c r="J671" s="143">
        <v>30896</v>
      </c>
      <c r="K671" s="144">
        <f t="shared" ca="1" si="115"/>
        <v>38</v>
      </c>
      <c r="L671" s="145" t="s">
        <v>19</v>
      </c>
      <c r="M671" s="145" t="s">
        <v>42</v>
      </c>
      <c r="N671" s="190"/>
    </row>
    <row r="672" spans="1:14">
      <c r="A672" s="7">
        <f>ROWS($A$3:A672)</f>
        <v>670</v>
      </c>
      <c r="B672" s="22">
        <f>ROWS($B$409:B672)</f>
        <v>264</v>
      </c>
      <c r="C672" s="133"/>
      <c r="D672" s="134"/>
      <c r="E672" s="19" t="s">
        <v>717</v>
      </c>
      <c r="F672" s="174" t="s">
        <v>718</v>
      </c>
      <c r="G672" s="133"/>
      <c r="H672" s="133" t="s">
        <v>7</v>
      </c>
      <c r="I672" s="142" t="s">
        <v>459</v>
      </c>
      <c r="J672" s="143">
        <v>31230</v>
      </c>
      <c r="K672" s="144">
        <f t="shared" ca="1" si="115"/>
        <v>37</v>
      </c>
      <c r="L672" s="145" t="s">
        <v>19</v>
      </c>
      <c r="M672" s="152" t="s">
        <v>719</v>
      </c>
      <c r="N672" s="190"/>
    </row>
    <row r="673" spans="1:14">
      <c r="A673" s="7">
        <f>ROWS($A$3:A673)</f>
        <v>671</v>
      </c>
      <c r="B673" s="22">
        <f>ROWS($B$409:B673)</f>
        <v>265</v>
      </c>
      <c r="C673" s="133"/>
      <c r="D673" s="134"/>
      <c r="E673" s="19" t="s">
        <v>720</v>
      </c>
      <c r="F673" s="174" t="s">
        <v>721</v>
      </c>
      <c r="G673" s="133"/>
      <c r="H673" s="133" t="s">
        <v>7</v>
      </c>
      <c r="I673" s="142" t="s">
        <v>722</v>
      </c>
      <c r="J673" s="143">
        <v>38686</v>
      </c>
      <c r="K673" s="144">
        <f t="shared" ca="1" si="115"/>
        <v>17</v>
      </c>
      <c r="L673" s="145" t="s">
        <v>24</v>
      </c>
      <c r="M673" s="149" t="s">
        <v>751</v>
      </c>
      <c r="N673" s="190"/>
    </row>
    <row r="674" spans="1:14">
      <c r="A674" s="7">
        <f>ROWS($A$3:A674)</f>
        <v>672</v>
      </c>
      <c r="B674" s="22">
        <f>ROWS($B$409:B674)</f>
        <v>266</v>
      </c>
      <c r="C674" s="133"/>
      <c r="D674" s="134"/>
      <c r="E674" s="19" t="s">
        <v>723</v>
      </c>
      <c r="F674" s="174" t="s">
        <v>724</v>
      </c>
      <c r="G674" s="133" t="s">
        <v>17</v>
      </c>
      <c r="H674" s="18"/>
      <c r="I674" s="142" t="s">
        <v>722</v>
      </c>
      <c r="J674" s="143">
        <v>40432</v>
      </c>
      <c r="K674" s="144">
        <f t="shared" ca="1" si="115"/>
        <v>12</v>
      </c>
      <c r="L674" s="145" t="s">
        <v>38</v>
      </c>
      <c r="M674" s="149" t="s">
        <v>751</v>
      </c>
      <c r="N674" s="190"/>
    </row>
    <row r="675" spans="1:14">
      <c r="A675" s="7">
        <f>ROWS($A$3:A675)</f>
        <v>673</v>
      </c>
      <c r="B675" s="22">
        <f>ROWS($B$409:B675)</f>
        <v>267</v>
      </c>
      <c r="C675" s="133"/>
      <c r="D675" s="134"/>
      <c r="E675" s="19" t="s">
        <v>725</v>
      </c>
      <c r="F675" s="174" t="s">
        <v>726</v>
      </c>
      <c r="G675" s="133" t="s">
        <v>17</v>
      </c>
      <c r="H675" s="18"/>
      <c r="I675" s="142" t="s">
        <v>722</v>
      </c>
      <c r="J675" s="143">
        <v>43143</v>
      </c>
      <c r="K675" s="144">
        <f t="shared" ca="1" si="115"/>
        <v>4</v>
      </c>
      <c r="L675" s="145" t="s">
        <v>51</v>
      </c>
      <c r="M675" s="153" t="s">
        <v>798</v>
      </c>
      <c r="N675" s="190"/>
    </row>
    <row r="676" spans="1:14">
      <c r="A676" s="7">
        <f>ROWS($A$3:A676)</f>
        <v>674</v>
      </c>
      <c r="B676" s="22">
        <f>ROWS($B$409:B676)</f>
        <v>268</v>
      </c>
      <c r="C676" s="133"/>
      <c r="D676" s="134"/>
      <c r="E676" s="19" t="s">
        <v>727</v>
      </c>
      <c r="F676" s="174" t="s">
        <v>728</v>
      </c>
      <c r="G676" s="133" t="s">
        <v>17</v>
      </c>
      <c r="H676" s="18"/>
      <c r="I676" s="142" t="s">
        <v>722</v>
      </c>
      <c r="J676" s="143">
        <v>43963</v>
      </c>
      <c r="K676" s="144">
        <f t="shared" ca="1" si="115"/>
        <v>2</v>
      </c>
      <c r="L676" s="145" t="s">
        <v>51</v>
      </c>
      <c r="M676" s="153" t="s">
        <v>798</v>
      </c>
      <c r="N676" s="190"/>
    </row>
    <row r="677" spans="1:14">
      <c r="A677" s="7">
        <f>ROWS($A$3:A677)</f>
        <v>675</v>
      </c>
      <c r="B677" s="22">
        <f>ROWS($B$409:B677)</f>
        <v>269</v>
      </c>
      <c r="C677" s="133">
        <v>73</v>
      </c>
      <c r="D677" s="19" t="s">
        <v>2538</v>
      </c>
      <c r="E677" s="176" t="s">
        <v>2539</v>
      </c>
      <c r="F677" s="175" t="s">
        <v>2540</v>
      </c>
      <c r="G677" s="133" t="s">
        <v>17</v>
      </c>
      <c r="H677" s="18"/>
      <c r="I677" s="191" t="s">
        <v>2541</v>
      </c>
      <c r="J677" s="143">
        <v>34423</v>
      </c>
      <c r="K677" s="144">
        <f t="shared" ca="1" si="115"/>
        <v>28</v>
      </c>
      <c r="L677" s="192" t="s">
        <v>19</v>
      </c>
      <c r="M677" s="192" t="s">
        <v>42</v>
      </c>
      <c r="N677" s="190"/>
    </row>
    <row r="678" spans="1:14">
      <c r="A678" s="7">
        <f>ROWS($A$3:A678)</f>
        <v>676</v>
      </c>
      <c r="B678" s="22">
        <f>ROWS($B$409:B678)</f>
        <v>270</v>
      </c>
      <c r="C678" s="133"/>
      <c r="D678" s="19"/>
      <c r="E678" s="177" t="s">
        <v>2542</v>
      </c>
      <c r="F678" s="174" t="s">
        <v>2404</v>
      </c>
      <c r="G678" s="133"/>
      <c r="H678" s="133" t="s">
        <v>7</v>
      </c>
      <c r="I678" s="191" t="s">
        <v>23</v>
      </c>
      <c r="J678" s="143">
        <v>32645</v>
      </c>
      <c r="K678" s="144">
        <f t="shared" ca="1" si="115"/>
        <v>33</v>
      </c>
      <c r="L678" s="192" t="s">
        <v>19</v>
      </c>
      <c r="M678" s="192" t="s">
        <v>42</v>
      </c>
      <c r="N678" s="190"/>
    </row>
    <row r="679" spans="1:14">
      <c r="A679" s="7">
        <f>ROWS($A$3:A679)</f>
        <v>677</v>
      </c>
      <c r="B679" s="22">
        <f>ROWS($B$409:B679)</f>
        <v>271</v>
      </c>
      <c r="C679" s="133"/>
      <c r="D679" s="19"/>
      <c r="E679" s="176" t="s">
        <v>2543</v>
      </c>
      <c r="F679" s="174" t="s">
        <v>2544</v>
      </c>
      <c r="G679" s="133"/>
      <c r="H679" s="133" t="s">
        <v>7</v>
      </c>
      <c r="I679" s="191" t="s">
        <v>393</v>
      </c>
      <c r="J679" s="143">
        <v>41621</v>
      </c>
      <c r="K679" s="144">
        <f t="shared" ca="1" si="115"/>
        <v>8</v>
      </c>
      <c r="L679" s="192" t="s">
        <v>38</v>
      </c>
      <c r="M679" s="149" t="s">
        <v>751</v>
      </c>
      <c r="N679" s="190"/>
    </row>
    <row r="680" spans="1:14">
      <c r="A680" s="7">
        <f>ROWS($A$3:A680)</f>
        <v>678</v>
      </c>
      <c r="B680" s="22">
        <f>ROWS($B$409:B680)</f>
        <v>272</v>
      </c>
      <c r="C680" s="133"/>
      <c r="D680" s="19"/>
      <c r="E680" s="177" t="s">
        <v>2545</v>
      </c>
      <c r="F680" s="174" t="s">
        <v>2546</v>
      </c>
      <c r="G680" s="133" t="s">
        <v>17</v>
      </c>
      <c r="H680" s="18"/>
      <c r="I680" s="191" t="s">
        <v>393</v>
      </c>
      <c r="J680" s="143">
        <v>43917</v>
      </c>
      <c r="K680" s="144">
        <f t="shared" ca="1" si="115"/>
        <v>2</v>
      </c>
      <c r="L680" s="192" t="s">
        <v>51</v>
      </c>
      <c r="M680" s="153" t="s">
        <v>798</v>
      </c>
      <c r="N680" s="190"/>
    </row>
    <row r="681" spans="1:14">
      <c r="A681" s="7">
        <f>ROWS($A$3:A681)</f>
        <v>679</v>
      </c>
      <c r="B681" s="22">
        <f>ROWS($B$409:B681)</f>
        <v>273</v>
      </c>
      <c r="C681" s="133">
        <v>74</v>
      </c>
      <c r="D681" s="178" t="s">
        <v>2565</v>
      </c>
      <c r="E681" s="26" t="s">
        <v>614</v>
      </c>
      <c r="F681" s="46" t="s">
        <v>615</v>
      </c>
      <c r="G681" s="133" t="s">
        <v>17</v>
      </c>
      <c r="H681" s="18"/>
      <c r="I681" s="142" t="s">
        <v>23</v>
      </c>
      <c r="J681" s="143">
        <v>35216</v>
      </c>
      <c r="K681" s="144">
        <f t="shared" ca="1" si="115"/>
        <v>26</v>
      </c>
      <c r="L681" s="145" t="s">
        <v>24</v>
      </c>
      <c r="M681" s="145" t="s">
        <v>2564</v>
      </c>
      <c r="N681" s="190"/>
    </row>
    <row r="682" spans="1:14">
      <c r="A682" s="7">
        <f>ROWS($A$3:A682)</f>
        <v>680</v>
      </c>
      <c r="B682" s="22">
        <f>ROWS($B$409:B682)</f>
        <v>274</v>
      </c>
      <c r="C682" s="133">
        <v>75</v>
      </c>
      <c r="D682" s="178" t="s">
        <v>2566</v>
      </c>
      <c r="E682" s="26" t="s">
        <v>2567</v>
      </c>
      <c r="F682" s="46" t="s">
        <v>2568</v>
      </c>
      <c r="G682" s="133" t="s">
        <v>17</v>
      </c>
      <c r="H682" s="18"/>
      <c r="I682" s="142" t="s">
        <v>2569</v>
      </c>
      <c r="J682" s="143">
        <v>30756</v>
      </c>
      <c r="K682" s="144">
        <f t="shared" ca="1" si="115"/>
        <v>38</v>
      </c>
      <c r="L682" s="145" t="s">
        <v>19</v>
      </c>
      <c r="M682" s="145" t="s">
        <v>42</v>
      </c>
      <c r="N682" s="190"/>
    </row>
    <row r="683" spans="1:14">
      <c r="A683" s="7">
        <f>ROWS($A$3:A683)</f>
        <v>681</v>
      </c>
      <c r="B683" s="22">
        <f>ROWS($B$409:B683)</f>
        <v>275</v>
      </c>
      <c r="C683" s="133"/>
      <c r="D683" s="178"/>
      <c r="E683" s="26" t="s">
        <v>2570</v>
      </c>
      <c r="F683" s="46" t="s">
        <v>2571</v>
      </c>
      <c r="G683" s="133"/>
      <c r="H683" s="18" t="s">
        <v>7</v>
      </c>
      <c r="I683" s="142" t="s">
        <v>517</v>
      </c>
      <c r="J683" s="143">
        <v>32233</v>
      </c>
      <c r="K683" s="144">
        <f t="shared" ca="1" si="115"/>
        <v>34</v>
      </c>
      <c r="L683" s="145" t="s">
        <v>19</v>
      </c>
      <c r="M683" s="145" t="s">
        <v>42</v>
      </c>
      <c r="N683" s="190"/>
    </row>
    <row r="684" spans="1:14">
      <c r="A684" s="7">
        <f>ROWS($A$3:A684)</f>
        <v>682</v>
      </c>
      <c r="B684" s="22">
        <f>ROWS($B$409:B684)</f>
        <v>276</v>
      </c>
      <c r="C684" s="133"/>
      <c r="D684" s="178"/>
      <c r="E684" s="26" t="s">
        <v>2572</v>
      </c>
      <c r="F684" s="46" t="s">
        <v>2573</v>
      </c>
      <c r="G684" s="133"/>
      <c r="H684" s="18" t="s">
        <v>7</v>
      </c>
      <c r="I684" s="142" t="s">
        <v>2574</v>
      </c>
      <c r="J684" s="143">
        <v>42676</v>
      </c>
      <c r="K684" s="144">
        <f t="shared" ca="1" si="115"/>
        <v>6</v>
      </c>
      <c r="L684" s="145" t="s">
        <v>51</v>
      </c>
      <c r="M684" s="145" t="s">
        <v>798</v>
      </c>
      <c r="N684" s="190"/>
    </row>
    <row r="685" spans="1:14">
      <c r="A685" s="7">
        <f>ROWS($A$3:A685)</f>
        <v>683</v>
      </c>
      <c r="B685" s="22">
        <f>ROWS($B$409:B685)</f>
        <v>277</v>
      </c>
      <c r="C685" s="133">
        <v>76</v>
      </c>
      <c r="D685" s="178" t="s">
        <v>2575</v>
      </c>
      <c r="E685" s="26" t="s">
        <v>2576</v>
      </c>
      <c r="F685" s="46" t="s">
        <v>2577</v>
      </c>
      <c r="G685" s="133" t="s">
        <v>17</v>
      </c>
      <c r="H685" s="18"/>
      <c r="I685" s="142" t="s">
        <v>23</v>
      </c>
      <c r="J685" s="143">
        <v>32744</v>
      </c>
      <c r="K685" s="144">
        <f t="shared" ca="1" si="115"/>
        <v>33</v>
      </c>
      <c r="L685" s="145" t="s">
        <v>19</v>
      </c>
      <c r="M685" s="145" t="s">
        <v>42</v>
      </c>
      <c r="N685" s="190"/>
    </row>
    <row r="686" spans="1:14">
      <c r="A686" s="7">
        <f>ROWS($A$3:A686)</f>
        <v>684</v>
      </c>
      <c r="B686" s="22">
        <f>ROWS($B$409:B686)</f>
        <v>278</v>
      </c>
      <c r="C686" s="133"/>
      <c r="D686" s="178"/>
      <c r="E686" s="26" t="s">
        <v>2578</v>
      </c>
      <c r="F686" s="46" t="s">
        <v>2579</v>
      </c>
      <c r="G686" s="133"/>
      <c r="H686" s="18" t="s">
        <v>7</v>
      </c>
      <c r="I686" s="142" t="s">
        <v>50</v>
      </c>
      <c r="J686" s="143">
        <v>32088</v>
      </c>
      <c r="K686" s="144">
        <f t="shared" ca="1" si="115"/>
        <v>35</v>
      </c>
      <c r="L686" s="145" t="s">
        <v>19</v>
      </c>
      <c r="M686" s="145" t="s">
        <v>719</v>
      </c>
      <c r="N686" s="190"/>
    </row>
    <row r="687" spans="1:14">
      <c r="A687" s="7">
        <f>ROWS($A$3:A687)</f>
        <v>685</v>
      </c>
      <c r="B687" s="22">
        <f>ROWS($B$409:B687)</f>
        <v>279</v>
      </c>
      <c r="C687" s="133"/>
      <c r="D687" s="178"/>
      <c r="E687" s="26" t="s">
        <v>2580</v>
      </c>
      <c r="F687" s="46" t="s">
        <v>2581</v>
      </c>
      <c r="G687" s="133"/>
      <c r="H687" s="18" t="s">
        <v>7</v>
      </c>
      <c r="I687" s="142" t="s">
        <v>524</v>
      </c>
      <c r="J687" s="143">
        <v>43095</v>
      </c>
      <c r="K687" s="144">
        <f t="shared" ca="1" si="115"/>
        <v>4</v>
      </c>
      <c r="L687" s="145" t="s">
        <v>51</v>
      </c>
      <c r="M687" s="145" t="s">
        <v>798</v>
      </c>
      <c r="N687" s="190"/>
    </row>
    <row r="688" spans="1:14">
      <c r="A688" s="7">
        <f>ROWS($A$3:A688)</f>
        <v>686</v>
      </c>
      <c r="B688" s="22">
        <f>ROWS($B$409:B688)</f>
        <v>280</v>
      </c>
      <c r="C688" s="133"/>
      <c r="D688" s="178"/>
      <c r="E688" s="26" t="s">
        <v>2582</v>
      </c>
      <c r="F688" s="46" t="s">
        <v>2583</v>
      </c>
      <c r="G688" s="133"/>
      <c r="H688" s="18" t="s">
        <v>7</v>
      </c>
      <c r="I688" s="142" t="s">
        <v>524</v>
      </c>
      <c r="J688" s="143">
        <v>43770</v>
      </c>
      <c r="K688" s="144">
        <f t="shared" ca="1" si="115"/>
        <v>3</v>
      </c>
      <c r="L688" s="145" t="s">
        <v>51</v>
      </c>
      <c r="M688" s="145" t="s">
        <v>798</v>
      </c>
      <c r="N688" s="190"/>
    </row>
    <row r="689" spans="1:15">
      <c r="A689" s="7">
        <f>ROWS($A$3:A689)</f>
        <v>687</v>
      </c>
      <c r="B689" s="22">
        <f>ROWS($B$409:B689)</f>
        <v>281</v>
      </c>
      <c r="C689" s="133"/>
      <c r="D689" s="178"/>
      <c r="E689" s="26" t="s">
        <v>2584</v>
      </c>
      <c r="F689" s="46" t="s">
        <v>2585</v>
      </c>
      <c r="G689" s="133"/>
      <c r="H689" s="18" t="s">
        <v>7</v>
      </c>
      <c r="I689" s="142" t="s">
        <v>2586</v>
      </c>
      <c r="J689" s="143">
        <v>43770</v>
      </c>
      <c r="K689" s="144">
        <f t="shared" ca="1" si="115"/>
        <v>3</v>
      </c>
      <c r="L689" s="145" t="s">
        <v>51</v>
      </c>
      <c r="M689" s="145" t="s">
        <v>798</v>
      </c>
      <c r="N689" s="190"/>
    </row>
    <row r="690" spans="1:15">
      <c r="A690" s="7">
        <f>ROWS($A$3:A690)</f>
        <v>688</v>
      </c>
      <c r="B690" s="7">
        <f>ROWS($B$690:B690)</f>
        <v>1</v>
      </c>
      <c r="C690" s="179">
        <v>1</v>
      </c>
      <c r="D690" s="180" t="s">
        <v>735</v>
      </c>
      <c r="E690" s="28" t="s">
        <v>736</v>
      </c>
      <c r="F690" s="181" t="s">
        <v>737</v>
      </c>
      <c r="G690" s="179" t="s">
        <v>17</v>
      </c>
      <c r="H690" s="31"/>
      <c r="I690" s="179" t="s">
        <v>738</v>
      </c>
      <c r="J690" s="193" t="str">
        <f>MID(E690,7,2)&amp;"/"&amp;MID(E690,9,2)&amp;"/"&amp;MID(E690,11,2)</f>
        <v>09/02/54</v>
      </c>
      <c r="K690" s="194">
        <f t="shared" ca="1" si="115"/>
        <v>68</v>
      </c>
      <c r="L690" s="179" t="s">
        <v>24</v>
      </c>
      <c r="M690" s="179" t="s">
        <v>42</v>
      </c>
      <c r="N690" s="195"/>
      <c r="O690" s="196"/>
    </row>
    <row r="691" spans="1:15" ht="18" customHeight="1">
      <c r="A691" s="7">
        <f>ROWS($A$3:A691)</f>
        <v>689</v>
      </c>
      <c r="B691" s="7">
        <f>ROWS($B$690:B691)</f>
        <v>2</v>
      </c>
      <c r="C691" s="182"/>
      <c r="D691" s="183"/>
      <c r="E691" s="32" t="s">
        <v>739</v>
      </c>
      <c r="F691" s="33" t="s">
        <v>740</v>
      </c>
      <c r="G691" s="30"/>
      <c r="H691" s="179" t="s">
        <v>7</v>
      </c>
      <c r="I691" s="179" t="s">
        <v>23</v>
      </c>
      <c r="J691" s="193" t="str">
        <f>MID(E691,7,2)-40&amp;"/"&amp;MID(E691,9,2)&amp;"/"&amp;MID(E691,11,2)</f>
        <v>30/08/64</v>
      </c>
      <c r="K691" s="194">
        <f t="shared" ca="1" si="115"/>
        <v>58</v>
      </c>
      <c r="L691" s="182" t="s">
        <v>19</v>
      </c>
      <c r="M691" s="182" t="s">
        <v>42</v>
      </c>
      <c r="N691" s="197"/>
      <c r="O691" s="198"/>
    </row>
    <row r="692" spans="1:15">
      <c r="A692" s="7">
        <f>ROWS($A$3:A692)</f>
        <v>690</v>
      </c>
      <c r="B692" s="7">
        <f>ROWS($B$690:B692)</f>
        <v>3</v>
      </c>
      <c r="C692" s="179">
        <v>2</v>
      </c>
      <c r="D692" s="184" t="s">
        <v>741</v>
      </c>
      <c r="E692" s="28" t="s">
        <v>742</v>
      </c>
      <c r="F692" s="181" t="s">
        <v>743</v>
      </c>
      <c r="G692" s="179" t="s">
        <v>17</v>
      </c>
      <c r="H692" s="31"/>
      <c r="I692" s="179" t="s">
        <v>23</v>
      </c>
      <c r="J692" s="193">
        <v>24047</v>
      </c>
      <c r="K692" s="194">
        <f t="shared" ca="1" si="115"/>
        <v>57</v>
      </c>
      <c r="L692" s="179" t="s">
        <v>24</v>
      </c>
      <c r="M692" s="179" t="s">
        <v>42</v>
      </c>
      <c r="N692" s="199"/>
      <c r="O692" s="200"/>
    </row>
    <row r="693" spans="1:15">
      <c r="A693" s="7">
        <f>ROWS($A$3:A693)</f>
        <v>691</v>
      </c>
      <c r="B693" s="7">
        <f>ROWS($B$690:B693)</f>
        <v>4</v>
      </c>
      <c r="C693" s="182"/>
      <c r="D693" s="183"/>
      <c r="E693" s="32" t="s">
        <v>744</v>
      </c>
      <c r="F693" s="185" t="s">
        <v>745</v>
      </c>
      <c r="G693" s="30"/>
      <c r="H693" s="182" t="s">
        <v>7</v>
      </c>
      <c r="I693" s="182" t="s">
        <v>746</v>
      </c>
      <c r="J693" s="193">
        <v>25562</v>
      </c>
      <c r="K693" s="194">
        <f t="shared" ca="1" si="115"/>
        <v>52</v>
      </c>
      <c r="L693" s="182" t="s">
        <v>24</v>
      </c>
      <c r="M693" s="182" t="s">
        <v>42</v>
      </c>
      <c r="N693" s="199"/>
      <c r="O693" s="200"/>
    </row>
    <row r="694" spans="1:15">
      <c r="A694" s="7">
        <f>ROWS($A$3:A694)</f>
        <v>692</v>
      </c>
      <c r="B694" s="7">
        <f>ROWS($B$690:B694)</f>
        <v>5</v>
      </c>
      <c r="C694" s="179"/>
      <c r="D694" s="184"/>
      <c r="E694" s="28" t="s">
        <v>747</v>
      </c>
      <c r="F694" s="29" t="s">
        <v>748</v>
      </c>
      <c r="G694" s="186" t="s">
        <v>17</v>
      </c>
      <c r="H694" s="31"/>
      <c r="I694" s="186" t="s">
        <v>50</v>
      </c>
      <c r="J694" s="193">
        <v>34416</v>
      </c>
      <c r="K694" s="194">
        <f t="shared" ca="1" si="115"/>
        <v>28</v>
      </c>
      <c r="L694" s="182" t="s">
        <v>19</v>
      </c>
      <c r="M694" s="179" t="s">
        <v>42</v>
      </c>
      <c r="N694" s="199"/>
      <c r="O694" s="200"/>
    </row>
    <row r="695" spans="1:15">
      <c r="A695" s="7">
        <f>ROWS($A$3:A695)</f>
        <v>693</v>
      </c>
      <c r="B695" s="7">
        <f>ROWS($B$690:B695)</f>
        <v>6</v>
      </c>
      <c r="C695" s="182"/>
      <c r="D695" s="183"/>
      <c r="E695" s="32" t="s">
        <v>749</v>
      </c>
      <c r="F695" s="33" t="s">
        <v>750</v>
      </c>
      <c r="G695" s="179" t="s">
        <v>17</v>
      </c>
      <c r="H695" s="31"/>
      <c r="I695" s="179" t="s">
        <v>50</v>
      </c>
      <c r="J695" s="193">
        <v>35877</v>
      </c>
      <c r="K695" s="194">
        <f t="shared" ca="1" si="115"/>
        <v>24</v>
      </c>
      <c r="L695" s="182" t="s">
        <v>19</v>
      </c>
      <c r="M695" s="182" t="s">
        <v>751</v>
      </c>
      <c r="N695" s="199"/>
      <c r="O695" s="200"/>
    </row>
    <row r="696" spans="1:15">
      <c r="A696" s="7">
        <f>ROWS($A$3:A696)</f>
        <v>694</v>
      </c>
      <c r="B696" s="7">
        <f>ROWS($B$690:B696)</f>
        <v>7</v>
      </c>
      <c r="C696" s="179"/>
      <c r="D696" s="184"/>
      <c r="E696" s="28" t="s">
        <v>752</v>
      </c>
      <c r="F696" s="29" t="s">
        <v>753</v>
      </c>
      <c r="G696" s="179" t="s">
        <v>17</v>
      </c>
      <c r="H696" s="31"/>
      <c r="I696" s="179" t="s">
        <v>50</v>
      </c>
      <c r="J696" s="193">
        <v>36640</v>
      </c>
      <c r="K696" s="194">
        <f t="shared" ca="1" si="115"/>
        <v>22</v>
      </c>
      <c r="L696" s="179" t="s">
        <v>24</v>
      </c>
      <c r="M696" s="179" t="s">
        <v>42</v>
      </c>
      <c r="N696" s="199"/>
      <c r="O696" s="200"/>
    </row>
    <row r="697" spans="1:15">
      <c r="A697" s="7">
        <f>ROWS($A$3:A697)</f>
        <v>695</v>
      </c>
      <c r="B697" s="7">
        <f>ROWS($B$690:B697)</f>
        <v>8</v>
      </c>
      <c r="C697" s="179"/>
      <c r="D697" s="184"/>
      <c r="E697" s="28" t="s">
        <v>754</v>
      </c>
      <c r="F697" s="29" t="s">
        <v>755</v>
      </c>
      <c r="G697" s="179" t="s">
        <v>17</v>
      </c>
      <c r="H697" s="31"/>
      <c r="I697" s="179" t="s">
        <v>756</v>
      </c>
      <c r="J697" s="193" t="str">
        <f t="shared" ref="J697:J700" si="118">MID(E697,7,2)&amp;"/"&amp;MID(E697,9,2)&amp;"/"&amp;MID(E697,11,2)</f>
        <v>20/03/07</v>
      </c>
      <c r="K697" s="194">
        <f t="shared" ca="1" si="115"/>
        <v>15</v>
      </c>
      <c r="L697" s="182" t="s">
        <v>113</v>
      </c>
      <c r="M697" s="182" t="s">
        <v>751</v>
      </c>
      <c r="N697" s="199"/>
      <c r="O697" s="200"/>
    </row>
    <row r="698" spans="1:15">
      <c r="A698" s="7">
        <f>ROWS($A$3:A698)</f>
        <v>696</v>
      </c>
      <c r="B698" s="7">
        <f>ROWS($B$690:B698)</f>
        <v>9</v>
      </c>
      <c r="C698" s="182">
        <v>3</v>
      </c>
      <c r="D698" s="183" t="s">
        <v>757</v>
      </c>
      <c r="E698" s="32" t="s">
        <v>758</v>
      </c>
      <c r="F698" s="187" t="s">
        <v>759</v>
      </c>
      <c r="G698" s="182" t="s">
        <v>17</v>
      </c>
      <c r="H698" s="31"/>
      <c r="I698" s="179" t="s">
        <v>50</v>
      </c>
      <c r="J698" s="193" t="str">
        <f t="shared" si="118"/>
        <v>05/11/87</v>
      </c>
      <c r="K698" s="194">
        <f t="shared" ca="1" si="115"/>
        <v>35</v>
      </c>
      <c r="L698" s="182" t="s">
        <v>19</v>
      </c>
      <c r="M698" s="182" t="s">
        <v>42</v>
      </c>
      <c r="N698" s="199"/>
      <c r="O698" s="200"/>
    </row>
    <row r="699" spans="1:15">
      <c r="A699" s="7">
        <f>ROWS($A$3:A699)</f>
        <v>697</v>
      </c>
      <c r="B699" s="7">
        <f>ROWS($B$690:B699)</f>
        <v>10</v>
      </c>
      <c r="C699" s="179"/>
      <c r="D699" s="184"/>
      <c r="E699" s="28" t="s">
        <v>760</v>
      </c>
      <c r="F699" s="29" t="s">
        <v>761</v>
      </c>
      <c r="G699" s="30"/>
      <c r="H699" s="179" t="s">
        <v>7</v>
      </c>
      <c r="I699" s="201" t="s">
        <v>81</v>
      </c>
      <c r="J699" s="193" t="str">
        <f t="shared" ref="J699:J703" si="119">MID(E699,7,2)-40&amp;"/"&amp;MID(E699,9,2)&amp;"/"&amp;MID(E699,11,2)</f>
        <v>23/04/89</v>
      </c>
      <c r="K699" s="194">
        <f t="shared" ca="1" si="115"/>
        <v>33</v>
      </c>
      <c r="L699" s="182" t="s">
        <v>19</v>
      </c>
      <c r="M699" s="179" t="s">
        <v>42</v>
      </c>
      <c r="N699" s="199"/>
      <c r="O699" s="200"/>
    </row>
    <row r="700" spans="1:15">
      <c r="A700" s="7">
        <f>ROWS($A$3:A700)</f>
        <v>698</v>
      </c>
      <c r="B700" s="7">
        <f>ROWS($B$690:B700)</f>
        <v>11</v>
      </c>
      <c r="C700" s="182"/>
      <c r="D700" s="183"/>
      <c r="E700" s="32" t="s">
        <v>762</v>
      </c>
      <c r="F700" s="33" t="s">
        <v>763</v>
      </c>
      <c r="G700" s="188" t="s">
        <v>17</v>
      </c>
      <c r="H700" s="31"/>
      <c r="I700" s="188" t="s">
        <v>50</v>
      </c>
      <c r="J700" s="193" t="str">
        <f t="shared" si="118"/>
        <v>31/05/11</v>
      </c>
      <c r="K700" s="194">
        <f t="shared" ca="1" si="115"/>
        <v>11</v>
      </c>
      <c r="L700" s="182" t="s">
        <v>38</v>
      </c>
      <c r="M700" s="182" t="s">
        <v>751</v>
      </c>
      <c r="N700" s="199"/>
      <c r="O700" s="200"/>
    </row>
    <row r="701" spans="1:15">
      <c r="A701" s="7">
        <f>ROWS($A$3:A701)</f>
        <v>699</v>
      </c>
      <c r="B701" s="7">
        <f>ROWS($B$690:B701)</f>
        <v>12</v>
      </c>
      <c r="C701" s="179"/>
      <c r="D701" s="184"/>
      <c r="E701" s="28" t="s">
        <v>764</v>
      </c>
      <c r="F701" s="29" t="s">
        <v>765</v>
      </c>
      <c r="G701" s="30"/>
      <c r="H701" s="179" t="s">
        <v>7</v>
      </c>
      <c r="I701" s="179" t="s">
        <v>50</v>
      </c>
      <c r="J701" s="193" t="str">
        <f t="shared" si="119"/>
        <v>6/04/13</v>
      </c>
      <c r="K701" s="194">
        <f t="shared" ca="1" si="115"/>
        <v>9</v>
      </c>
      <c r="L701" s="179" t="s">
        <v>38</v>
      </c>
      <c r="M701" s="182" t="s">
        <v>751</v>
      </c>
      <c r="N701" s="199"/>
      <c r="O701" s="200"/>
    </row>
    <row r="702" spans="1:15">
      <c r="A702" s="7">
        <f>ROWS($A$3:A702)</f>
        <v>700</v>
      </c>
      <c r="B702" s="7">
        <f>ROWS($B$690:B702)</f>
        <v>13</v>
      </c>
      <c r="C702" s="182">
        <v>4</v>
      </c>
      <c r="D702" s="183" t="s">
        <v>766</v>
      </c>
      <c r="E702" s="32" t="s">
        <v>767</v>
      </c>
      <c r="F702" s="189" t="s">
        <v>768</v>
      </c>
      <c r="G702" s="182" t="s">
        <v>17</v>
      </c>
      <c r="H702" s="31"/>
      <c r="I702" s="179" t="s">
        <v>23</v>
      </c>
      <c r="J702" s="193" t="str">
        <f>MID(E702,7,2)&amp;"/"&amp;MID(E702,9,2)&amp;"/"&amp;MID(E702,11,2)</f>
        <v>27/10/50</v>
      </c>
      <c r="K702" s="194">
        <f t="shared" ca="1" si="115"/>
        <v>72</v>
      </c>
      <c r="L702" s="182" t="s">
        <v>24</v>
      </c>
      <c r="M702" s="182" t="s">
        <v>42</v>
      </c>
      <c r="N702" s="199"/>
      <c r="O702" s="200"/>
    </row>
    <row r="703" spans="1:15">
      <c r="A703" s="7">
        <f>ROWS($A$3:A703)</f>
        <v>701</v>
      </c>
      <c r="B703" s="7">
        <f>ROWS($B$690:B703)</f>
        <v>14</v>
      </c>
      <c r="C703" s="179"/>
      <c r="D703" s="184"/>
      <c r="E703" s="28" t="s">
        <v>769</v>
      </c>
      <c r="F703" s="29" t="s">
        <v>770</v>
      </c>
      <c r="G703" s="30"/>
      <c r="H703" s="179" t="s">
        <v>7</v>
      </c>
      <c r="I703" s="179" t="s">
        <v>771</v>
      </c>
      <c r="J703" s="193" t="str">
        <f t="shared" si="119"/>
        <v>22/02/52</v>
      </c>
      <c r="K703" s="194">
        <f t="shared" ca="1" si="115"/>
        <v>70</v>
      </c>
      <c r="L703" s="182" t="s">
        <v>113</v>
      </c>
      <c r="M703" s="179" t="s">
        <v>772</v>
      </c>
      <c r="N703" s="199"/>
      <c r="O703" s="200"/>
    </row>
    <row r="704" spans="1:15">
      <c r="A704" s="7">
        <f>ROWS($A$3:A704)</f>
        <v>702</v>
      </c>
      <c r="B704" s="7">
        <f>ROWS($B$690:B704)</f>
        <v>15</v>
      </c>
      <c r="C704" s="182">
        <v>5</v>
      </c>
      <c r="D704" s="183" t="s">
        <v>773</v>
      </c>
      <c r="E704" s="32" t="s">
        <v>774</v>
      </c>
      <c r="F704" s="189" t="s">
        <v>775</v>
      </c>
      <c r="G704" s="182" t="s">
        <v>17</v>
      </c>
      <c r="H704" s="31"/>
      <c r="I704" s="179" t="s">
        <v>23</v>
      </c>
      <c r="J704" s="193" t="str">
        <f>MID(E704,7,2)&amp;"/"&amp;MID(E704,9,2)&amp;"/"&amp;MID(E704,11,2)</f>
        <v>30/04/77</v>
      </c>
      <c r="K704" s="194">
        <f t="shared" ca="1" si="115"/>
        <v>45</v>
      </c>
      <c r="L704" s="182" t="s">
        <v>19</v>
      </c>
      <c r="M704" s="182" t="s">
        <v>42</v>
      </c>
      <c r="N704" s="199"/>
      <c r="O704" s="200"/>
    </row>
    <row r="705" spans="1:15">
      <c r="A705" s="7">
        <f>ROWS($A$3:A705)</f>
        <v>703</v>
      </c>
      <c r="B705" s="7">
        <f>ROWS($B$690:B705)</f>
        <v>16</v>
      </c>
      <c r="C705" s="179"/>
      <c r="D705" s="184"/>
      <c r="E705" s="32" t="s">
        <v>776</v>
      </c>
      <c r="F705" s="29" t="s">
        <v>777</v>
      </c>
      <c r="G705" s="30"/>
      <c r="H705" s="179" t="s">
        <v>7</v>
      </c>
      <c r="I705" s="179" t="s">
        <v>778</v>
      </c>
      <c r="J705" s="193" t="str">
        <f>MID(E705,7,2)-40&amp;"/"&amp;MID(E705,9,2)&amp;"/"&amp;MID(E705,11,2)</f>
        <v>15/11/76</v>
      </c>
      <c r="K705" s="194">
        <f t="shared" ca="1" si="115"/>
        <v>46</v>
      </c>
      <c r="L705" s="179" t="s">
        <v>98</v>
      </c>
      <c r="M705" s="179" t="s">
        <v>78</v>
      </c>
      <c r="N705" s="199"/>
      <c r="O705" s="200"/>
    </row>
    <row r="706" spans="1:15">
      <c r="A706" s="7">
        <f>ROWS($A$3:A706)</f>
        <v>704</v>
      </c>
      <c r="B706" s="7">
        <f>ROWS($B$690:B706)</f>
        <v>17</v>
      </c>
      <c r="C706" s="182"/>
      <c r="D706" s="183"/>
      <c r="E706" s="32" t="s">
        <v>779</v>
      </c>
      <c r="F706" s="185" t="s">
        <v>780</v>
      </c>
      <c r="G706" s="30"/>
      <c r="H706" s="182" t="s">
        <v>7</v>
      </c>
      <c r="I706" s="182" t="s">
        <v>23</v>
      </c>
      <c r="J706" s="193">
        <v>38394</v>
      </c>
      <c r="K706" s="194">
        <f t="shared" ca="1" si="115"/>
        <v>17</v>
      </c>
      <c r="L706" s="182" t="s">
        <v>24</v>
      </c>
      <c r="M706" s="182" t="s">
        <v>751</v>
      </c>
      <c r="N706" s="199"/>
      <c r="O706" s="200"/>
    </row>
    <row r="707" spans="1:15">
      <c r="A707" s="7">
        <f>ROWS($A$3:A707)</f>
        <v>705</v>
      </c>
      <c r="B707" s="7">
        <f>ROWS($B$690:B707)</f>
        <v>18</v>
      </c>
      <c r="C707" s="179"/>
      <c r="D707" s="184"/>
      <c r="E707" s="28" t="s">
        <v>781</v>
      </c>
      <c r="F707" s="29" t="s">
        <v>782</v>
      </c>
      <c r="G707" s="179" t="s">
        <v>17</v>
      </c>
      <c r="H707" s="31"/>
      <c r="I707" s="179" t="s">
        <v>23</v>
      </c>
      <c r="J707" s="193">
        <v>40083</v>
      </c>
      <c r="K707" s="194">
        <f t="shared" ref="K707:K770" ca="1" si="120">ROUNDDOWN(YEARFRAC(J707,TODAY(),1),0)</f>
        <v>13</v>
      </c>
      <c r="L707" s="182" t="s">
        <v>113</v>
      </c>
      <c r="M707" s="182" t="s">
        <v>751</v>
      </c>
      <c r="N707" s="199"/>
      <c r="O707" s="200"/>
    </row>
    <row r="708" spans="1:15">
      <c r="A708" s="7">
        <f>ROWS($A$3:A708)</f>
        <v>706</v>
      </c>
      <c r="B708" s="7">
        <f>ROWS($B$690:B708)</f>
        <v>19</v>
      </c>
      <c r="C708" s="182"/>
      <c r="D708" s="183"/>
      <c r="E708" s="32" t="s">
        <v>783</v>
      </c>
      <c r="F708" s="33" t="s">
        <v>784</v>
      </c>
      <c r="G708" s="30"/>
      <c r="H708" s="182" t="s">
        <v>7</v>
      </c>
      <c r="I708" s="182" t="s">
        <v>23</v>
      </c>
      <c r="J708" s="193">
        <v>41469</v>
      </c>
      <c r="K708" s="194">
        <f t="shared" ca="1" si="120"/>
        <v>9</v>
      </c>
      <c r="L708" s="182" t="s">
        <v>38</v>
      </c>
      <c r="M708" s="182" t="s">
        <v>751</v>
      </c>
      <c r="N708" s="199"/>
      <c r="O708" s="200"/>
    </row>
    <row r="709" spans="1:15">
      <c r="A709" s="7">
        <f>ROWS($A$3:A709)</f>
        <v>707</v>
      </c>
      <c r="B709" s="7">
        <f>ROWS($B$690:B709)</f>
        <v>20</v>
      </c>
      <c r="C709" s="179">
        <v>6</v>
      </c>
      <c r="D709" s="184" t="s">
        <v>785</v>
      </c>
      <c r="E709" s="28" t="s">
        <v>786</v>
      </c>
      <c r="F709" s="202" t="s">
        <v>787</v>
      </c>
      <c r="G709" s="179" t="s">
        <v>17</v>
      </c>
      <c r="H709" s="31"/>
      <c r="I709" s="179" t="s">
        <v>23</v>
      </c>
      <c r="J709" s="193" t="str">
        <f>MID(E709,7,2)&amp;"/"&amp;MID(E709,9,2)&amp;"/"&amp;MID(E709,11,2)</f>
        <v>04/03/77</v>
      </c>
      <c r="K709" s="194">
        <f t="shared" ca="1" si="120"/>
        <v>45</v>
      </c>
      <c r="L709" s="182" t="s">
        <v>19</v>
      </c>
      <c r="M709" s="179" t="s">
        <v>42</v>
      </c>
      <c r="N709" s="199"/>
      <c r="O709" s="200"/>
    </row>
    <row r="710" spans="1:15">
      <c r="A710" s="7">
        <f>ROWS($A$3:A710)</f>
        <v>708</v>
      </c>
      <c r="B710" s="7">
        <f>ROWS($B$690:B710)</f>
        <v>21</v>
      </c>
      <c r="C710" s="182"/>
      <c r="D710" s="183"/>
      <c r="E710" s="32" t="s">
        <v>788</v>
      </c>
      <c r="F710" s="203" t="s">
        <v>789</v>
      </c>
      <c r="G710" s="30"/>
      <c r="H710" s="182" t="s">
        <v>7</v>
      </c>
      <c r="I710" s="204" t="s">
        <v>81</v>
      </c>
      <c r="J710" s="193">
        <v>29387</v>
      </c>
      <c r="K710" s="194">
        <f t="shared" ca="1" si="120"/>
        <v>42</v>
      </c>
      <c r="L710" s="182" t="s">
        <v>19</v>
      </c>
      <c r="M710" s="182" t="s">
        <v>42</v>
      </c>
      <c r="N710" s="199"/>
      <c r="O710" s="200"/>
    </row>
    <row r="711" spans="1:15">
      <c r="A711" s="7">
        <f>ROWS($A$3:A711)</f>
        <v>709</v>
      </c>
      <c r="B711" s="7">
        <f>ROWS($B$690:B711)</f>
        <v>22</v>
      </c>
      <c r="C711" s="179"/>
      <c r="D711" s="184"/>
      <c r="E711" s="28" t="s">
        <v>790</v>
      </c>
      <c r="F711" s="29" t="s">
        <v>791</v>
      </c>
      <c r="G711" s="179" t="s">
        <v>17</v>
      </c>
      <c r="H711" s="31"/>
      <c r="I711" s="179" t="s">
        <v>23</v>
      </c>
      <c r="J711" s="193">
        <v>37760</v>
      </c>
      <c r="K711" s="194">
        <f t="shared" ca="1" si="120"/>
        <v>19</v>
      </c>
      <c r="L711" s="182" t="s">
        <v>19</v>
      </c>
      <c r="M711" s="182" t="s">
        <v>751</v>
      </c>
      <c r="N711" s="199"/>
      <c r="O711" s="200"/>
    </row>
    <row r="712" spans="1:15">
      <c r="A712" s="7">
        <f>ROWS($A$3:A712)</f>
        <v>710</v>
      </c>
      <c r="B712" s="7">
        <f>ROWS($B$690:B712)</f>
        <v>23</v>
      </c>
      <c r="C712" s="182"/>
      <c r="D712" s="183"/>
      <c r="E712" s="32" t="s">
        <v>792</v>
      </c>
      <c r="F712" s="33" t="s">
        <v>793</v>
      </c>
      <c r="G712" s="30"/>
      <c r="H712" s="179" t="s">
        <v>7</v>
      </c>
      <c r="I712" s="182" t="s">
        <v>23</v>
      </c>
      <c r="J712" s="193" t="str">
        <f>MID(E712,7,2)-40&amp;"/"&amp;MID(E712,9,2)&amp;"/"&amp;MID(E712,11,2)</f>
        <v>16/10/05</v>
      </c>
      <c r="K712" s="194">
        <f t="shared" ca="1" si="120"/>
        <v>17</v>
      </c>
      <c r="L712" s="205" t="s">
        <v>24</v>
      </c>
      <c r="M712" s="182" t="s">
        <v>751</v>
      </c>
      <c r="N712" s="199"/>
      <c r="O712" s="200"/>
    </row>
    <row r="713" spans="1:15">
      <c r="A713" s="7">
        <f>ROWS($A$3:A713)</f>
        <v>711</v>
      </c>
      <c r="B713" s="7">
        <f>ROWS($B$690:B713)</f>
        <v>24</v>
      </c>
      <c r="C713" s="179"/>
      <c r="D713" s="184"/>
      <c r="E713" s="28" t="s">
        <v>794</v>
      </c>
      <c r="F713" s="48" t="s">
        <v>795</v>
      </c>
      <c r="G713" s="30"/>
      <c r="H713" s="179" t="s">
        <v>7</v>
      </c>
      <c r="I713" s="179" t="s">
        <v>23</v>
      </c>
      <c r="J713" s="193">
        <v>40449</v>
      </c>
      <c r="K713" s="194">
        <f t="shared" ca="1" si="120"/>
        <v>12</v>
      </c>
      <c r="L713" s="179" t="s">
        <v>38</v>
      </c>
      <c r="M713" s="182" t="s">
        <v>751</v>
      </c>
      <c r="N713" s="199"/>
      <c r="O713" s="200"/>
    </row>
    <row r="714" spans="1:15">
      <c r="A714" s="7">
        <f>ROWS($A$3:A714)</f>
        <v>712</v>
      </c>
      <c r="B714" s="7">
        <f>ROWS($B$690:B714)</f>
        <v>25</v>
      </c>
      <c r="C714" s="182"/>
      <c r="D714" s="183"/>
      <c r="E714" s="32" t="s">
        <v>796</v>
      </c>
      <c r="F714" s="33" t="s">
        <v>797</v>
      </c>
      <c r="G714" s="30"/>
      <c r="H714" s="179" t="s">
        <v>7</v>
      </c>
      <c r="I714" s="182" t="s">
        <v>50</v>
      </c>
      <c r="J714" s="193" t="str">
        <f>MID(E714,7,2)-40&amp;"/"&amp;MID(E714,9,2)&amp;"/"&amp;MID(E714,11,2)</f>
        <v>18/04/16</v>
      </c>
      <c r="K714" s="194">
        <f t="shared" ca="1" si="120"/>
        <v>6</v>
      </c>
      <c r="L714" s="182" t="s">
        <v>51</v>
      </c>
      <c r="M714" s="182" t="s">
        <v>798</v>
      </c>
      <c r="N714" s="199"/>
      <c r="O714" s="200"/>
    </row>
    <row r="715" spans="1:15">
      <c r="A715" s="7">
        <f>ROWS($A$3:A715)</f>
        <v>713</v>
      </c>
      <c r="B715" s="7">
        <f>ROWS($B$690:B715)</f>
        <v>26</v>
      </c>
      <c r="C715" s="179">
        <v>7</v>
      </c>
      <c r="D715" s="184" t="s">
        <v>799</v>
      </c>
      <c r="E715" s="28" t="s">
        <v>800</v>
      </c>
      <c r="F715" s="181" t="s">
        <v>801</v>
      </c>
      <c r="G715" s="179" t="s">
        <v>17</v>
      </c>
      <c r="H715" s="31"/>
      <c r="I715" s="179" t="s">
        <v>23</v>
      </c>
      <c r="J715" s="193">
        <v>15619</v>
      </c>
      <c r="K715" s="194">
        <f t="shared" ca="1" si="120"/>
        <v>80</v>
      </c>
      <c r="L715" s="179" t="s">
        <v>24</v>
      </c>
      <c r="M715" s="179" t="s">
        <v>772</v>
      </c>
      <c r="N715" s="199"/>
      <c r="O715" s="200"/>
    </row>
    <row r="716" spans="1:15">
      <c r="A716" s="7">
        <f>ROWS($A$3:A716)</f>
        <v>714</v>
      </c>
      <c r="B716" s="7">
        <f>ROWS($B$690:B716)</f>
        <v>27</v>
      </c>
      <c r="C716" s="182"/>
      <c r="D716" s="183"/>
      <c r="E716" s="32" t="s">
        <v>802</v>
      </c>
      <c r="F716" s="33" t="s">
        <v>803</v>
      </c>
      <c r="G716" s="30"/>
      <c r="H716" s="182" t="s">
        <v>7</v>
      </c>
      <c r="I716" s="182" t="s">
        <v>804</v>
      </c>
      <c r="J716" s="193">
        <v>17887</v>
      </c>
      <c r="K716" s="194">
        <f t="shared" ca="1" si="120"/>
        <v>73</v>
      </c>
      <c r="L716" s="182" t="s">
        <v>24</v>
      </c>
      <c r="M716" s="179" t="s">
        <v>772</v>
      </c>
      <c r="N716" s="199"/>
      <c r="O716" s="200"/>
    </row>
    <row r="717" spans="1:15">
      <c r="A717" s="7">
        <f>ROWS($A$3:A717)</f>
        <v>715</v>
      </c>
      <c r="B717" s="7">
        <f>ROWS($B$690:B717)</f>
        <v>28</v>
      </c>
      <c r="C717" s="182">
        <v>8</v>
      </c>
      <c r="D717" s="183" t="s">
        <v>805</v>
      </c>
      <c r="E717" s="32" t="s">
        <v>806</v>
      </c>
      <c r="F717" s="189" t="s">
        <v>2499</v>
      </c>
      <c r="G717" s="182" t="s">
        <v>17</v>
      </c>
      <c r="H717" s="31"/>
      <c r="I717" s="182" t="s">
        <v>23</v>
      </c>
      <c r="J717" s="193">
        <v>31513</v>
      </c>
      <c r="K717" s="194">
        <f t="shared" ca="1" si="120"/>
        <v>36</v>
      </c>
      <c r="L717" s="182" t="s">
        <v>19</v>
      </c>
      <c r="M717" s="205" t="s">
        <v>342</v>
      </c>
      <c r="N717" s="199"/>
      <c r="O717" s="200"/>
    </row>
    <row r="718" spans="1:15">
      <c r="A718" s="7">
        <f>ROWS($A$3:A718)</f>
        <v>716</v>
      </c>
      <c r="B718" s="7">
        <f>ROWS($B$690:B718)</f>
        <v>29</v>
      </c>
      <c r="C718" s="179"/>
      <c r="D718" s="184"/>
      <c r="E718" s="28" t="s">
        <v>808</v>
      </c>
      <c r="F718" s="48" t="s">
        <v>809</v>
      </c>
      <c r="G718" s="30"/>
      <c r="H718" s="179" t="s">
        <v>7</v>
      </c>
      <c r="I718" s="179" t="s">
        <v>810</v>
      </c>
      <c r="J718" s="193">
        <v>32030</v>
      </c>
      <c r="K718" s="194">
        <f t="shared" ca="1" si="120"/>
        <v>35</v>
      </c>
      <c r="L718" s="182" t="s">
        <v>19</v>
      </c>
      <c r="M718" s="179" t="s">
        <v>42</v>
      </c>
      <c r="N718" s="199"/>
      <c r="O718" s="200"/>
    </row>
    <row r="719" spans="1:15">
      <c r="A719" s="7">
        <f>ROWS($A$3:A719)</f>
        <v>717</v>
      </c>
      <c r="B719" s="7">
        <f>ROWS($B$690:B719)</f>
        <v>30</v>
      </c>
      <c r="C719" s="182"/>
      <c r="D719" s="183"/>
      <c r="E719" s="32" t="s">
        <v>811</v>
      </c>
      <c r="F719" s="33" t="s">
        <v>812</v>
      </c>
      <c r="G719" s="30"/>
      <c r="H719" s="182" t="s">
        <v>7</v>
      </c>
      <c r="I719" s="182" t="s">
        <v>50</v>
      </c>
      <c r="J719" s="193">
        <v>41102</v>
      </c>
      <c r="K719" s="194">
        <f t="shared" ca="1" si="120"/>
        <v>10</v>
      </c>
      <c r="L719" s="182" t="s">
        <v>38</v>
      </c>
      <c r="M719" s="182" t="s">
        <v>751</v>
      </c>
      <c r="N719" s="199"/>
      <c r="O719" s="200"/>
    </row>
    <row r="720" spans="1:15">
      <c r="A720" s="7">
        <f>ROWS($A$3:A720)</f>
        <v>718</v>
      </c>
      <c r="B720" s="7">
        <f>ROWS($B$690:B720)</f>
        <v>31</v>
      </c>
      <c r="C720" s="179"/>
      <c r="D720" s="184"/>
      <c r="E720" s="28" t="s">
        <v>813</v>
      </c>
      <c r="F720" s="29" t="s">
        <v>814</v>
      </c>
      <c r="G720" s="30"/>
      <c r="H720" s="179" t="s">
        <v>7</v>
      </c>
      <c r="I720" s="179" t="s">
        <v>50</v>
      </c>
      <c r="J720" s="193">
        <v>42495</v>
      </c>
      <c r="K720" s="194">
        <f t="shared" ca="1" si="120"/>
        <v>6</v>
      </c>
      <c r="L720" s="179" t="s">
        <v>51</v>
      </c>
      <c r="M720" s="182" t="s">
        <v>798</v>
      </c>
      <c r="N720" s="199"/>
      <c r="O720" s="200"/>
    </row>
    <row r="721" spans="1:15">
      <c r="A721" s="7">
        <f>ROWS($A$3:A721)</f>
        <v>719</v>
      </c>
      <c r="B721" s="7">
        <f>ROWS($B$690:B721)</f>
        <v>32</v>
      </c>
      <c r="C721" s="182"/>
      <c r="D721" s="183"/>
      <c r="E721" s="32" t="s">
        <v>815</v>
      </c>
      <c r="F721" s="33" t="s">
        <v>816</v>
      </c>
      <c r="G721" s="30"/>
      <c r="H721" s="182" t="s">
        <v>7</v>
      </c>
      <c r="I721" s="182" t="s">
        <v>50</v>
      </c>
      <c r="J721" s="193">
        <v>43101</v>
      </c>
      <c r="K721" s="194">
        <f t="shared" ca="1" si="120"/>
        <v>4</v>
      </c>
      <c r="L721" s="182" t="s">
        <v>51</v>
      </c>
      <c r="M721" s="182" t="s">
        <v>798</v>
      </c>
      <c r="N721" s="199"/>
      <c r="O721" s="200"/>
    </row>
    <row r="722" spans="1:15">
      <c r="A722" s="7">
        <f>ROWS($A$3:A722)</f>
        <v>720</v>
      </c>
      <c r="B722" s="7">
        <f>ROWS($B$690:B722)</f>
        <v>33</v>
      </c>
      <c r="C722" s="179">
        <v>9</v>
      </c>
      <c r="D722" s="184" t="s">
        <v>2323</v>
      </c>
      <c r="E722" s="28" t="s">
        <v>2324</v>
      </c>
      <c r="F722" s="202" t="s">
        <v>817</v>
      </c>
      <c r="G722" s="179" t="s">
        <v>17</v>
      </c>
      <c r="H722" s="31"/>
      <c r="I722" s="179" t="s">
        <v>23</v>
      </c>
      <c r="J722" s="193">
        <v>28920</v>
      </c>
      <c r="K722" s="194">
        <f t="shared" ca="1" si="120"/>
        <v>43</v>
      </c>
      <c r="L722" s="179" t="s">
        <v>46</v>
      </c>
      <c r="M722" s="179" t="s">
        <v>27</v>
      </c>
      <c r="N722" s="199"/>
      <c r="O722" s="200"/>
    </row>
    <row r="723" spans="1:15">
      <c r="A723" s="7">
        <f>ROWS($A$3:A723)</f>
        <v>721</v>
      </c>
      <c r="B723" s="7">
        <f>ROWS($B$690:B723)</f>
        <v>34</v>
      </c>
      <c r="C723" s="179">
        <v>10</v>
      </c>
      <c r="D723" s="184" t="s">
        <v>818</v>
      </c>
      <c r="E723" s="28" t="s">
        <v>819</v>
      </c>
      <c r="F723" s="202" t="s">
        <v>820</v>
      </c>
      <c r="G723" s="179" t="s">
        <v>17</v>
      </c>
      <c r="H723" s="31"/>
      <c r="I723" s="179" t="s">
        <v>23</v>
      </c>
      <c r="J723" s="193">
        <v>29177</v>
      </c>
      <c r="K723" s="194">
        <f t="shared" ca="1" si="120"/>
        <v>43</v>
      </c>
      <c r="L723" s="182" t="s">
        <v>19</v>
      </c>
      <c r="M723" s="179" t="s">
        <v>42</v>
      </c>
      <c r="N723" s="199"/>
      <c r="O723" s="200"/>
    </row>
    <row r="724" spans="1:15">
      <c r="A724" s="7">
        <f>ROWS($A$3:A724)</f>
        <v>722</v>
      </c>
      <c r="B724" s="7">
        <f>ROWS($B$690:B724)</f>
        <v>35</v>
      </c>
      <c r="C724" s="182"/>
      <c r="D724" s="183"/>
      <c r="E724" s="32" t="s">
        <v>821</v>
      </c>
      <c r="F724" s="185" t="s">
        <v>822</v>
      </c>
      <c r="G724" s="182" t="s">
        <v>17</v>
      </c>
      <c r="H724" s="31"/>
      <c r="I724" s="182" t="s">
        <v>191</v>
      </c>
      <c r="J724" s="193">
        <v>39083</v>
      </c>
      <c r="K724" s="194">
        <f t="shared" ca="1" si="120"/>
        <v>15</v>
      </c>
      <c r="L724" s="205" t="s">
        <v>24</v>
      </c>
      <c r="M724" s="182" t="s">
        <v>751</v>
      </c>
      <c r="N724" s="199"/>
      <c r="O724" s="200"/>
    </row>
    <row r="725" spans="1:15">
      <c r="A725" s="7">
        <f>ROWS($A$3:A725)</f>
        <v>723</v>
      </c>
      <c r="B725" s="7">
        <f>ROWS($B$690:B725)</f>
        <v>36</v>
      </c>
      <c r="C725" s="179"/>
      <c r="D725" s="184"/>
      <c r="E725" s="28" t="s">
        <v>823</v>
      </c>
      <c r="F725" s="29" t="s">
        <v>824</v>
      </c>
      <c r="G725" s="30"/>
      <c r="H725" s="179" t="s">
        <v>7</v>
      </c>
      <c r="I725" s="179" t="s">
        <v>191</v>
      </c>
      <c r="J725" s="193">
        <v>39741</v>
      </c>
      <c r="K725" s="194">
        <f t="shared" ca="1" si="120"/>
        <v>14</v>
      </c>
      <c r="L725" s="182" t="s">
        <v>113</v>
      </c>
      <c r="M725" s="182" t="s">
        <v>751</v>
      </c>
      <c r="N725" s="199"/>
      <c r="O725" s="200"/>
    </row>
    <row r="726" spans="1:15">
      <c r="A726" s="7">
        <f>ROWS($A$3:A726)</f>
        <v>724</v>
      </c>
      <c r="B726" s="7">
        <f>ROWS($B$690:B726)</f>
        <v>37</v>
      </c>
      <c r="C726" s="182">
        <v>11</v>
      </c>
      <c r="D726" s="183" t="s">
        <v>825</v>
      </c>
      <c r="E726" s="32" t="s">
        <v>826</v>
      </c>
      <c r="F726" s="189" t="s">
        <v>827</v>
      </c>
      <c r="G726" s="182" t="s">
        <v>17</v>
      </c>
      <c r="H726" s="31"/>
      <c r="I726" s="182" t="s">
        <v>828</v>
      </c>
      <c r="J726" s="193">
        <v>27898</v>
      </c>
      <c r="K726" s="194">
        <f t="shared" ca="1" si="120"/>
        <v>46</v>
      </c>
      <c r="L726" s="182" t="s">
        <v>19</v>
      </c>
      <c r="M726" s="206" t="s">
        <v>429</v>
      </c>
      <c r="N726" s="199"/>
      <c r="O726" s="200"/>
    </row>
    <row r="727" spans="1:15">
      <c r="A727" s="7">
        <f>ROWS($A$3:A727)</f>
        <v>725</v>
      </c>
      <c r="B727" s="7">
        <f>ROWS($B$690:B727)</f>
        <v>38</v>
      </c>
      <c r="C727" s="179"/>
      <c r="D727" s="184"/>
      <c r="E727" s="28" t="s">
        <v>829</v>
      </c>
      <c r="F727" s="29" t="s">
        <v>830</v>
      </c>
      <c r="G727" s="30"/>
      <c r="H727" s="179" t="s">
        <v>7</v>
      </c>
      <c r="I727" s="179" t="s">
        <v>23</v>
      </c>
      <c r="J727" s="193">
        <v>27782</v>
      </c>
      <c r="K727" s="194">
        <f t="shared" ca="1" si="120"/>
        <v>46</v>
      </c>
      <c r="L727" s="182" t="s">
        <v>19</v>
      </c>
      <c r="M727" s="206" t="s">
        <v>429</v>
      </c>
      <c r="N727" s="199"/>
      <c r="O727" s="200"/>
    </row>
    <row r="728" spans="1:15">
      <c r="A728" s="7">
        <f>ROWS($A$3:A728)</f>
        <v>726</v>
      </c>
      <c r="B728" s="7">
        <f>ROWS($B$690:B728)</f>
        <v>39</v>
      </c>
      <c r="C728" s="182"/>
      <c r="D728" s="183"/>
      <c r="E728" s="32" t="s">
        <v>831</v>
      </c>
      <c r="F728" s="185" t="s">
        <v>832</v>
      </c>
      <c r="G728" s="30"/>
      <c r="H728" s="182" t="s">
        <v>7</v>
      </c>
      <c r="I728" s="182" t="s">
        <v>50</v>
      </c>
      <c r="J728" s="193">
        <v>37133</v>
      </c>
      <c r="K728" s="194">
        <f t="shared" ca="1" si="120"/>
        <v>21</v>
      </c>
      <c r="L728" s="182" t="s">
        <v>19</v>
      </c>
      <c r="M728" s="182" t="s">
        <v>751</v>
      </c>
      <c r="N728" s="199"/>
      <c r="O728" s="200"/>
    </row>
    <row r="729" spans="1:15">
      <c r="A729" s="7">
        <f>ROWS($A$3:A729)</f>
        <v>727</v>
      </c>
      <c r="B729" s="7">
        <f>ROWS($B$690:B729)</f>
        <v>40</v>
      </c>
      <c r="C729" s="179"/>
      <c r="D729" s="184"/>
      <c r="E729" s="28" t="s">
        <v>833</v>
      </c>
      <c r="F729" s="29" t="s">
        <v>834</v>
      </c>
      <c r="G729" s="179" t="s">
        <v>17</v>
      </c>
      <c r="H729" s="31"/>
      <c r="I729" s="179" t="s">
        <v>50</v>
      </c>
      <c r="J729" s="193">
        <v>37933</v>
      </c>
      <c r="K729" s="194">
        <f t="shared" ca="1" si="120"/>
        <v>19</v>
      </c>
      <c r="L729" s="182" t="s">
        <v>19</v>
      </c>
      <c r="M729" s="182" t="s">
        <v>751</v>
      </c>
      <c r="N729" s="207"/>
      <c r="O729" s="31"/>
    </row>
    <row r="730" spans="1:15">
      <c r="A730" s="7">
        <f>ROWS($A$3:A730)</f>
        <v>728</v>
      </c>
      <c r="B730" s="7">
        <f>ROWS($B$690:B730)</f>
        <v>41</v>
      </c>
      <c r="C730" s="182"/>
      <c r="D730" s="183"/>
      <c r="E730" s="32" t="s">
        <v>835</v>
      </c>
      <c r="F730" s="33" t="s">
        <v>836</v>
      </c>
      <c r="G730" s="182" t="s">
        <v>17</v>
      </c>
      <c r="H730" s="31"/>
      <c r="I730" s="182" t="s">
        <v>50</v>
      </c>
      <c r="J730" s="193">
        <v>39165</v>
      </c>
      <c r="K730" s="194">
        <f t="shared" ca="1" si="120"/>
        <v>15</v>
      </c>
      <c r="L730" s="205" t="s">
        <v>24</v>
      </c>
      <c r="M730" s="182" t="s">
        <v>751</v>
      </c>
      <c r="N730" s="207"/>
      <c r="O730" s="31"/>
    </row>
    <row r="731" spans="1:15">
      <c r="A731" s="7">
        <f>ROWS($A$3:A731)</f>
        <v>729</v>
      </c>
      <c r="B731" s="7">
        <f>ROWS($B$690:B731)</f>
        <v>42</v>
      </c>
      <c r="C731" s="179"/>
      <c r="D731" s="184"/>
      <c r="E731" s="28" t="s">
        <v>837</v>
      </c>
      <c r="F731" s="48" t="s">
        <v>838</v>
      </c>
      <c r="G731" s="30"/>
      <c r="H731" s="179" t="s">
        <v>7</v>
      </c>
      <c r="I731" s="179" t="s">
        <v>50</v>
      </c>
      <c r="J731" s="193">
        <v>40841</v>
      </c>
      <c r="K731" s="194">
        <f t="shared" ca="1" si="120"/>
        <v>11</v>
      </c>
      <c r="L731" s="179" t="s">
        <v>38</v>
      </c>
      <c r="M731" s="182" t="s">
        <v>751</v>
      </c>
      <c r="N731" s="207"/>
      <c r="O731" s="31"/>
    </row>
    <row r="732" spans="1:15">
      <c r="A732" s="7">
        <f>ROWS($A$3:A732)</f>
        <v>730</v>
      </c>
      <c r="B732" s="7">
        <f>ROWS($B$690:B732)</f>
        <v>43</v>
      </c>
      <c r="C732" s="182">
        <v>12</v>
      </c>
      <c r="D732" s="183" t="s">
        <v>839</v>
      </c>
      <c r="E732" s="32" t="s">
        <v>840</v>
      </c>
      <c r="F732" s="189" t="s">
        <v>841</v>
      </c>
      <c r="G732" s="30"/>
      <c r="H732" s="182" t="s">
        <v>7</v>
      </c>
      <c r="I732" s="182" t="s">
        <v>842</v>
      </c>
      <c r="J732" s="193">
        <v>16803</v>
      </c>
      <c r="K732" s="194">
        <f t="shared" ca="1" si="120"/>
        <v>76</v>
      </c>
      <c r="L732" s="182" t="s">
        <v>19</v>
      </c>
      <c r="M732" s="179" t="s">
        <v>772</v>
      </c>
      <c r="N732" s="207"/>
      <c r="O732" s="31"/>
    </row>
    <row r="733" spans="1:15">
      <c r="A733" s="7">
        <f>ROWS($A$3:A733)</f>
        <v>731</v>
      </c>
      <c r="B733" s="7">
        <f>ROWS($B$690:B733)</f>
        <v>44</v>
      </c>
      <c r="C733" s="179"/>
      <c r="D733" s="184"/>
      <c r="E733" s="28" t="s">
        <v>843</v>
      </c>
      <c r="F733" s="29" t="s">
        <v>844</v>
      </c>
      <c r="G733" s="179" t="s">
        <v>17</v>
      </c>
      <c r="H733" s="31"/>
      <c r="I733" s="179" t="s">
        <v>23</v>
      </c>
      <c r="J733" s="193">
        <v>30514</v>
      </c>
      <c r="K733" s="194">
        <f t="shared" ca="1" si="120"/>
        <v>39</v>
      </c>
      <c r="L733" s="182" t="s">
        <v>19</v>
      </c>
      <c r="M733" s="179" t="s">
        <v>42</v>
      </c>
      <c r="N733" s="207"/>
      <c r="O733" s="31"/>
    </row>
    <row r="734" spans="1:15">
      <c r="A734" s="7">
        <f>ROWS($A$3:A734)</f>
        <v>732</v>
      </c>
      <c r="B734" s="7">
        <f>ROWS($B$690:B734)</f>
        <v>45</v>
      </c>
      <c r="C734" s="182"/>
      <c r="D734" s="183"/>
      <c r="E734" s="32" t="s">
        <v>845</v>
      </c>
      <c r="F734" s="185" t="s">
        <v>846</v>
      </c>
      <c r="G734" s="182" t="s">
        <v>17</v>
      </c>
      <c r="H734" s="31"/>
      <c r="I734" s="182" t="s">
        <v>23</v>
      </c>
      <c r="J734" s="193">
        <v>31672</v>
      </c>
      <c r="K734" s="194">
        <f t="shared" ca="1" si="120"/>
        <v>36</v>
      </c>
      <c r="L734" s="182" t="s">
        <v>24</v>
      </c>
      <c r="M734" s="182" t="s">
        <v>42</v>
      </c>
      <c r="N734" s="207"/>
      <c r="O734" s="31"/>
    </row>
    <row r="735" spans="1:15">
      <c r="A735" s="7">
        <f>ROWS($A$3:A735)</f>
        <v>733</v>
      </c>
      <c r="B735" s="7">
        <f>ROWS($B$690:B735)</f>
        <v>46</v>
      </c>
      <c r="C735" s="179"/>
      <c r="D735" s="184"/>
      <c r="E735" s="28" t="s">
        <v>847</v>
      </c>
      <c r="F735" s="29" t="s">
        <v>848</v>
      </c>
      <c r="G735" s="179" t="s">
        <v>17</v>
      </c>
      <c r="H735" s="31"/>
      <c r="I735" s="179" t="s">
        <v>23</v>
      </c>
      <c r="J735" s="193">
        <v>34183</v>
      </c>
      <c r="K735" s="194">
        <f t="shared" ca="1" si="120"/>
        <v>29</v>
      </c>
      <c r="L735" s="179" t="s">
        <v>24</v>
      </c>
      <c r="M735" s="179" t="s">
        <v>42</v>
      </c>
      <c r="N735" s="207"/>
      <c r="O735" s="31"/>
    </row>
    <row r="736" spans="1:15">
      <c r="A736" s="7">
        <f>ROWS($A$3:A736)</f>
        <v>734</v>
      </c>
      <c r="B736" s="7">
        <f>ROWS($B$690:B736)</f>
        <v>47</v>
      </c>
      <c r="C736" s="182">
        <v>13</v>
      </c>
      <c r="D736" s="183" t="s">
        <v>849</v>
      </c>
      <c r="E736" s="32" t="s">
        <v>850</v>
      </c>
      <c r="F736" s="189" t="s">
        <v>851</v>
      </c>
      <c r="G736" s="182" t="s">
        <v>17</v>
      </c>
      <c r="H736" s="31"/>
      <c r="I736" s="182" t="s">
        <v>23</v>
      </c>
      <c r="J736" s="193">
        <v>28439</v>
      </c>
      <c r="K736" s="194">
        <f t="shared" ca="1" si="120"/>
        <v>45</v>
      </c>
      <c r="L736" s="182" t="s">
        <v>19</v>
      </c>
      <c r="M736" s="206" t="s">
        <v>429</v>
      </c>
      <c r="N736" s="207"/>
      <c r="O736" s="31"/>
    </row>
    <row r="737" spans="1:15">
      <c r="A737" s="7">
        <f>ROWS($A$3:A737)</f>
        <v>735</v>
      </c>
      <c r="B737" s="7">
        <f>ROWS($B$690:B737)</f>
        <v>48</v>
      </c>
      <c r="C737" s="179"/>
      <c r="D737" s="184"/>
      <c r="E737" s="28" t="s">
        <v>852</v>
      </c>
      <c r="F737" s="29" t="s">
        <v>853</v>
      </c>
      <c r="G737" s="30"/>
      <c r="H737" s="179" t="s">
        <v>7</v>
      </c>
      <c r="I737" s="179" t="s">
        <v>50</v>
      </c>
      <c r="J737" s="193">
        <v>25922</v>
      </c>
      <c r="K737" s="194">
        <f t="shared" ca="1" si="120"/>
        <v>51</v>
      </c>
      <c r="L737" s="179" t="s">
        <v>19</v>
      </c>
      <c r="M737" s="206" t="s">
        <v>429</v>
      </c>
      <c r="N737" s="207"/>
      <c r="O737" s="31"/>
    </row>
    <row r="738" spans="1:15">
      <c r="A738" s="7">
        <f>ROWS($A$3:A738)</f>
        <v>736</v>
      </c>
      <c r="B738" s="7">
        <f>ROWS($B$690:B738)</f>
        <v>49</v>
      </c>
      <c r="C738" s="182"/>
      <c r="D738" s="183"/>
      <c r="E738" s="32" t="s">
        <v>854</v>
      </c>
      <c r="F738" s="33" t="s">
        <v>855</v>
      </c>
      <c r="G738" s="30"/>
      <c r="H738" s="182" t="s">
        <v>7</v>
      </c>
      <c r="I738" s="182" t="s">
        <v>50</v>
      </c>
      <c r="J738" s="193">
        <v>40071</v>
      </c>
      <c r="K738" s="194">
        <f t="shared" ca="1" si="120"/>
        <v>13</v>
      </c>
      <c r="L738" s="182" t="s">
        <v>113</v>
      </c>
      <c r="M738" s="182" t="s">
        <v>751</v>
      </c>
      <c r="N738" s="207"/>
      <c r="O738" s="31"/>
    </row>
    <row r="739" spans="1:15">
      <c r="A739" s="7">
        <f>ROWS($A$3:A739)</f>
        <v>737</v>
      </c>
      <c r="B739" s="7">
        <f>ROWS($B$690:B739)</f>
        <v>50</v>
      </c>
      <c r="C739" s="182"/>
      <c r="D739" s="183"/>
      <c r="E739" s="32" t="s">
        <v>856</v>
      </c>
      <c r="F739" s="33" t="s">
        <v>857</v>
      </c>
      <c r="G739" s="30"/>
      <c r="H739" s="182" t="s">
        <v>7</v>
      </c>
      <c r="I739" s="182" t="s">
        <v>50</v>
      </c>
      <c r="J739" s="193">
        <v>40533</v>
      </c>
      <c r="K739" s="194">
        <f t="shared" ca="1" si="120"/>
        <v>11</v>
      </c>
      <c r="L739" s="182" t="s">
        <v>38</v>
      </c>
      <c r="M739" s="182" t="s">
        <v>751</v>
      </c>
      <c r="N739" s="207"/>
      <c r="O739" s="31"/>
    </row>
    <row r="740" spans="1:15">
      <c r="A740" s="7">
        <f>ROWS($A$3:A740)</f>
        <v>738</v>
      </c>
      <c r="B740" s="7">
        <f>ROWS($B$690:B740)</f>
        <v>51</v>
      </c>
      <c r="C740" s="182">
        <v>14</v>
      </c>
      <c r="D740" s="183" t="s">
        <v>858</v>
      </c>
      <c r="E740" s="32" t="s">
        <v>859</v>
      </c>
      <c r="F740" s="189" t="s">
        <v>860</v>
      </c>
      <c r="G740" s="30"/>
      <c r="H740" s="182" t="s">
        <v>7</v>
      </c>
      <c r="I740" s="182" t="s">
        <v>23</v>
      </c>
      <c r="J740" s="193">
        <v>29789</v>
      </c>
      <c r="K740" s="194">
        <f t="shared" ca="1" si="120"/>
        <v>41</v>
      </c>
      <c r="L740" s="182" t="s">
        <v>19</v>
      </c>
      <c r="M740" s="179" t="s">
        <v>772</v>
      </c>
      <c r="N740" s="207"/>
      <c r="O740" s="31"/>
    </row>
    <row r="741" spans="1:15">
      <c r="A741" s="7">
        <f>ROWS($A$3:A741)</f>
        <v>739</v>
      </c>
      <c r="B741" s="7">
        <f>ROWS($B$690:B741)</f>
        <v>52</v>
      </c>
      <c r="C741" s="179"/>
      <c r="D741" s="184"/>
      <c r="E741" s="28" t="s">
        <v>861</v>
      </c>
      <c r="F741" s="29" t="s">
        <v>862</v>
      </c>
      <c r="G741" s="179" t="s">
        <v>17</v>
      </c>
      <c r="H741" s="31"/>
      <c r="I741" s="179" t="s">
        <v>393</v>
      </c>
      <c r="J741" s="193">
        <v>39989</v>
      </c>
      <c r="K741" s="194">
        <f t="shared" ca="1" si="120"/>
        <v>13</v>
      </c>
      <c r="L741" s="182" t="s">
        <v>113</v>
      </c>
      <c r="M741" s="182" t="s">
        <v>751</v>
      </c>
      <c r="N741" s="207"/>
      <c r="O741" s="31"/>
    </row>
    <row r="742" spans="1:15">
      <c r="A742" s="7">
        <f>ROWS($A$3:A742)</f>
        <v>740</v>
      </c>
      <c r="B742" s="7">
        <f>ROWS($B$690:B742)</f>
        <v>53</v>
      </c>
      <c r="C742" s="182">
        <v>15</v>
      </c>
      <c r="D742" s="183" t="s">
        <v>863</v>
      </c>
      <c r="E742" s="32" t="s">
        <v>864</v>
      </c>
      <c r="F742" s="189" t="s">
        <v>865</v>
      </c>
      <c r="G742" s="30"/>
      <c r="H742" s="182" t="s">
        <v>7</v>
      </c>
      <c r="I742" s="182" t="s">
        <v>866</v>
      </c>
      <c r="J742" s="193">
        <v>16473</v>
      </c>
      <c r="K742" s="194">
        <f t="shared" ca="1" si="120"/>
        <v>77</v>
      </c>
      <c r="L742" s="182" t="s">
        <v>113</v>
      </c>
      <c r="M742" s="179" t="s">
        <v>772</v>
      </c>
      <c r="N742" s="207"/>
      <c r="O742" s="31"/>
    </row>
    <row r="743" spans="1:15">
      <c r="A743" s="7">
        <f>ROWS($A$3:A743)</f>
        <v>741</v>
      </c>
      <c r="B743" s="7">
        <f>ROWS($B$690:B743)</f>
        <v>54</v>
      </c>
      <c r="C743" s="179">
        <v>16</v>
      </c>
      <c r="D743" s="184" t="s">
        <v>868</v>
      </c>
      <c r="E743" s="28" t="s">
        <v>869</v>
      </c>
      <c r="F743" s="202" t="s">
        <v>870</v>
      </c>
      <c r="G743" s="30"/>
      <c r="H743" s="179" t="s">
        <v>7</v>
      </c>
      <c r="I743" s="179" t="s">
        <v>23</v>
      </c>
      <c r="J743" s="193">
        <v>28960</v>
      </c>
      <c r="K743" s="194">
        <f t="shared" ca="1" si="120"/>
        <v>43</v>
      </c>
      <c r="L743" s="182" t="s">
        <v>19</v>
      </c>
      <c r="M743" s="179" t="s">
        <v>42</v>
      </c>
      <c r="N743" s="207"/>
      <c r="O743" s="31"/>
    </row>
    <row r="744" spans="1:15">
      <c r="A744" s="7">
        <f>ROWS($A$3:A744)</f>
        <v>742</v>
      </c>
      <c r="B744" s="7">
        <f>ROWS($B$690:B744)</f>
        <v>55</v>
      </c>
      <c r="C744" s="182"/>
      <c r="D744" s="183"/>
      <c r="E744" s="32" t="s">
        <v>871</v>
      </c>
      <c r="F744" s="33" t="s">
        <v>872</v>
      </c>
      <c r="G744" s="182" t="s">
        <v>17</v>
      </c>
      <c r="H744" s="31"/>
      <c r="I744" s="182" t="s">
        <v>191</v>
      </c>
      <c r="J744" s="193">
        <v>38970</v>
      </c>
      <c r="K744" s="194">
        <f t="shared" ca="1" si="120"/>
        <v>16</v>
      </c>
      <c r="L744" s="182" t="s">
        <v>24</v>
      </c>
      <c r="M744" s="182" t="s">
        <v>751</v>
      </c>
      <c r="N744" s="207"/>
      <c r="O744" s="31"/>
    </row>
    <row r="745" spans="1:15">
      <c r="A745" s="7">
        <f>ROWS($A$3:A745)</f>
        <v>743</v>
      </c>
      <c r="B745" s="7">
        <f>ROWS($B$690:B745)</f>
        <v>56</v>
      </c>
      <c r="C745" s="179">
        <v>17</v>
      </c>
      <c r="D745" s="184" t="s">
        <v>873</v>
      </c>
      <c r="E745" s="28" t="s">
        <v>874</v>
      </c>
      <c r="F745" s="202" t="s">
        <v>875</v>
      </c>
      <c r="G745" s="179" t="s">
        <v>17</v>
      </c>
      <c r="H745" s="31"/>
      <c r="I745" s="179" t="s">
        <v>876</v>
      </c>
      <c r="J745" s="193">
        <v>19218</v>
      </c>
      <c r="K745" s="194">
        <f t="shared" ca="1" si="120"/>
        <v>70</v>
      </c>
      <c r="L745" s="179" t="s">
        <v>24</v>
      </c>
      <c r="M745" s="179" t="s">
        <v>772</v>
      </c>
      <c r="N745" s="207"/>
      <c r="O745" s="31"/>
    </row>
    <row r="746" spans="1:15">
      <c r="A746" s="7">
        <f>ROWS($A$3:A746)</f>
        <v>744</v>
      </c>
      <c r="B746" s="7">
        <f>ROWS($B$690:B746)</f>
        <v>57</v>
      </c>
      <c r="C746" s="179"/>
      <c r="D746" s="184"/>
      <c r="E746" s="28" t="s">
        <v>877</v>
      </c>
      <c r="F746" s="29" t="s">
        <v>878</v>
      </c>
      <c r="G746" s="30"/>
      <c r="H746" s="179" t="s">
        <v>7</v>
      </c>
      <c r="I746" s="179" t="s">
        <v>23</v>
      </c>
      <c r="J746" s="193">
        <v>21325</v>
      </c>
      <c r="K746" s="194">
        <f t="shared" ca="1" si="120"/>
        <v>64</v>
      </c>
      <c r="L746" s="179" t="s">
        <v>24</v>
      </c>
      <c r="M746" s="179" t="s">
        <v>772</v>
      </c>
      <c r="N746" s="207"/>
      <c r="O746" s="31"/>
    </row>
    <row r="747" spans="1:15">
      <c r="A747" s="7">
        <f>ROWS($A$3:A747)</f>
        <v>745</v>
      </c>
      <c r="B747" s="7">
        <f>ROWS($B$690:B747)</f>
        <v>58</v>
      </c>
      <c r="C747" s="179">
        <v>18</v>
      </c>
      <c r="D747" s="184" t="s">
        <v>879</v>
      </c>
      <c r="E747" s="28" t="s">
        <v>880</v>
      </c>
      <c r="F747" s="181" t="s">
        <v>881</v>
      </c>
      <c r="G747" s="179" t="s">
        <v>17</v>
      </c>
      <c r="H747" s="31"/>
      <c r="I747" s="179" t="s">
        <v>50</v>
      </c>
      <c r="J747" s="193">
        <v>24754</v>
      </c>
      <c r="K747" s="194">
        <f t="shared" ca="1" si="120"/>
        <v>55</v>
      </c>
      <c r="L747" s="179" t="s">
        <v>98</v>
      </c>
      <c r="M747" s="179" t="s">
        <v>42</v>
      </c>
      <c r="N747" s="207"/>
      <c r="O747" s="31"/>
    </row>
    <row r="748" spans="1:15">
      <c r="A748" s="7">
        <f>ROWS($A$3:A748)</f>
        <v>746</v>
      </c>
      <c r="B748" s="7">
        <f>ROWS($B$690:B748)</f>
        <v>59</v>
      </c>
      <c r="C748" s="179"/>
      <c r="D748" s="184"/>
      <c r="E748" s="28" t="s">
        <v>882</v>
      </c>
      <c r="F748" s="29" t="s">
        <v>883</v>
      </c>
      <c r="G748" s="30"/>
      <c r="H748" s="179" t="s">
        <v>7</v>
      </c>
      <c r="I748" s="179" t="s">
        <v>437</v>
      </c>
      <c r="J748" s="193">
        <v>24917</v>
      </c>
      <c r="K748" s="194">
        <f t="shared" ca="1" si="120"/>
        <v>54</v>
      </c>
      <c r="L748" s="179" t="s">
        <v>82</v>
      </c>
      <c r="M748" s="208" t="s">
        <v>719</v>
      </c>
      <c r="N748" s="207"/>
      <c r="O748" s="31"/>
    </row>
    <row r="749" spans="1:15">
      <c r="A749" s="7">
        <f>ROWS($A$3:A749)</f>
        <v>747</v>
      </c>
      <c r="B749" s="7">
        <f>ROWS($B$690:B749)</f>
        <v>60</v>
      </c>
      <c r="C749" s="179"/>
      <c r="D749" s="184"/>
      <c r="E749" s="28" t="s">
        <v>884</v>
      </c>
      <c r="F749" s="29" t="s">
        <v>885</v>
      </c>
      <c r="G749" s="30"/>
      <c r="H749" s="179" t="s">
        <v>7</v>
      </c>
      <c r="I749" s="179" t="s">
        <v>23</v>
      </c>
      <c r="J749" s="193">
        <v>35974</v>
      </c>
      <c r="K749" s="194">
        <f t="shared" ca="1" si="120"/>
        <v>24</v>
      </c>
      <c r="L749" s="182" t="s">
        <v>19</v>
      </c>
      <c r="M749" s="182" t="s">
        <v>751</v>
      </c>
      <c r="N749" s="207"/>
      <c r="O749" s="31"/>
    </row>
    <row r="750" spans="1:15">
      <c r="A750" s="7">
        <f>ROWS($A$3:A750)</f>
        <v>748</v>
      </c>
      <c r="B750" s="7">
        <f>ROWS($B$690:B750)</f>
        <v>61</v>
      </c>
      <c r="C750" s="179"/>
      <c r="D750" s="184"/>
      <c r="E750" s="28" t="s">
        <v>886</v>
      </c>
      <c r="F750" s="29" t="s">
        <v>887</v>
      </c>
      <c r="G750" s="179" t="s">
        <v>17</v>
      </c>
      <c r="H750" s="31"/>
      <c r="I750" s="179" t="s">
        <v>50</v>
      </c>
      <c r="J750" s="193">
        <v>36525</v>
      </c>
      <c r="K750" s="194">
        <f t="shared" ca="1" si="120"/>
        <v>22</v>
      </c>
      <c r="L750" s="182" t="s">
        <v>19</v>
      </c>
      <c r="M750" s="182" t="s">
        <v>751</v>
      </c>
      <c r="N750" s="207"/>
      <c r="O750" s="31"/>
    </row>
    <row r="751" spans="1:15">
      <c r="A751" s="7">
        <f>ROWS($A$3:A751)</f>
        <v>749</v>
      </c>
      <c r="B751" s="7">
        <f>ROWS($B$690:B751)</f>
        <v>62</v>
      </c>
      <c r="C751" s="179"/>
      <c r="D751" s="184"/>
      <c r="E751" s="28" t="s">
        <v>888</v>
      </c>
      <c r="F751" s="29" t="s">
        <v>889</v>
      </c>
      <c r="G751" s="30"/>
      <c r="H751" s="179" t="s">
        <v>7</v>
      </c>
      <c r="I751" s="179" t="s">
        <v>50</v>
      </c>
      <c r="J751" s="193">
        <v>37141</v>
      </c>
      <c r="K751" s="194">
        <f t="shared" ca="1" si="120"/>
        <v>21</v>
      </c>
      <c r="L751" s="182" t="s">
        <v>19</v>
      </c>
      <c r="M751" s="182" t="s">
        <v>751</v>
      </c>
      <c r="N751" s="207"/>
      <c r="O751" s="31"/>
    </row>
    <row r="752" spans="1:15">
      <c r="A752" s="7">
        <f>ROWS($A$3:A752)</f>
        <v>750</v>
      </c>
      <c r="B752" s="7">
        <f>ROWS($B$690:B752)</f>
        <v>63</v>
      </c>
      <c r="C752" s="179"/>
      <c r="D752" s="184"/>
      <c r="E752" s="28" t="s">
        <v>890</v>
      </c>
      <c r="F752" s="29" t="s">
        <v>891</v>
      </c>
      <c r="G752" s="30"/>
      <c r="H752" s="179" t="s">
        <v>7</v>
      </c>
      <c r="I752" s="179" t="s">
        <v>50</v>
      </c>
      <c r="J752" s="193">
        <v>37589</v>
      </c>
      <c r="K752" s="194">
        <f t="shared" ca="1" si="120"/>
        <v>20</v>
      </c>
      <c r="L752" s="182" t="s">
        <v>19</v>
      </c>
      <c r="M752" s="182" t="s">
        <v>751</v>
      </c>
      <c r="N752" s="207"/>
      <c r="O752" s="31"/>
    </row>
    <row r="753" spans="1:15">
      <c r="A753" s="7">
        <f>ROWS($A$3:A753)</f>
        <v>751</v>
      </c>
      <c r="B753" s="7">
        <f>ROWS($B$690:B753)</f>
        <v>64</v>
      </c>
      <c r="C753" s="179"/>
      <c r="D753" s="184"/>
      <c r="E753" s="28" t="s">
        <v>892</v>
      </c>
      <c r="F753" s="48" t="s">
        <v>893</v>
      </c>
      <c r="G753" s="30"/>
      <c r="H753" s="179" t="s">
        <v>7</v>
      </c>
      <c r="I753" s="179" t="s">
        <v>50</v>
      </c>
      <c r="J753" s="193">
        <v>37811</v>
      </c>
      <c r="K753" s="194">
        <f t="shared" ca="1" si="120"/>
        <v>19</v>
      </c>
      <c r="L753" s="182" t="s">
        <v>19</v>
      </c>
      <c r="M753" s="182" t="s">
        <v>751</v>
      </c>
      <c r="N753" s="207"/>
      <c r="O753" s="31"/>
    </row>
    <row r="754" spans="1:15">
      <c r="A754" s="7">
        <f>ROWS($A$3:A754)</f>
        <v>752</v>
      </c>
      <c r="B754" s="7">
        <f>ROWS($B$690:B754)</f>
        <v>65</v>
      </c>
      <c r="C754" s="179">
        <v>19</v>
      </c>
      <c r="D754" s="184" t="s">
        <v>894</v>
      </c>
      <c r="E754" s="28" t="s">
        <v>895</v>
      </c>
      <c r="F754" s="202" t="s">
        <v>896</v>
      </c>
      <c r="G754" s="179" t="s">
        <v>17</v>
      </c>
      <c r="H754" s="31"/>
      <c r="I754" s="179" t="s">
        <v>50</v>
      </c>
      <c r="J754" s="193">
        <v>25572</v>
      </c>
      <c r="K754" s="194">
        <f t="shared" ca="1" si="120"/>
        <v>52</v>
      </c>
      <c r="L754" s="182" t="s">
        <v>19</v>
      </c>
      <c r="M754" s="179" t="s">
        <v>74</v>
      </c>
      <c r="N754" s="207"/>
      <c r="O754" s="31"/>
    </row>
    <row r="755" spans="1:15">
      <c r="A755" s="7">
        <f>ROWS($A$3:A755)</f>
        <v>753</v>
      </c>
      <c r="B755" s="7">
        <f>ROWS($B$690:B755)</f>
        <v>66</v>
      </c>
      <c r="C755" s="179"/>
      <c r="D755" s="184"/>
      <c r="E755" s="28" t="s">
        <v>897</v>
      </c>
      <c r="F755" s="29" t="s">
        <v>898</v>
      </c>
      <c r="G755" s="30"/>
      <c r="H755" s="179" t="s">
        <v>7</v>
      </c>
      <c r="I755" s="179" t="s">
        <v>50</v>
      </c>
      <c r="J755" s="193">
        <v>25846</v>
      </c>
      <c r="K755" s="194">
        <f t="shared" ca="1" si="120"/>
        <v>52</v>
      </c>
      <c r="L755" s="182" t="s">
        <v>19</v>
      </c>
      <c r="M755" s="208" t="s">
        <v>719</v>
      </c>
      <c r="N755" s="207"/>
      <c r="O755" s="31"/>
    </row>
    <row r="756" spans="1:15">
      <c r="A756" s="7">
        <f>ROWS($A$3:A756)</f>
        <v>754</v>
      </c>
      <c r="B756" s="7">
        <f>ROWS($B$690:B756)</f>
        <v>67</v>
      </c>
      <c r="C756" s="179"/>
      <c r="D756" s="184"/>
      <c r="E756" s="28" t="s">
        <v>899</v>
      </c>
      <c r="F756" s="29" t="s">
        <v>900</v>
      </c>
      <c r="G756" s="30"/>
      <c r="H756" s="179" t="s">
        <v>7</v>
      </c>
      <c r="I756" s="179" t="s">
        <v>50</v>
      </c>
      <c r="J756" s="193">
        <v>35631</v>
      </c>
      <c r="K756" s="194">
        <f t="shared" ca="1" si="120"/>
        <v>25</v>
      </c>
      <c r="L756" s="182" t="s">
        <v>19</v>
      </c>
      <c r="M756" s="182" t="s">
        <v>751</v>
      </c>
      <c r="N756" s="207"/>
      <c r="O756" s="31"/>
    </row>
    <row r="757" spans="1:15">
      <c r="A757" s="7">
        <f>ROWS($A$3:A757)</f>
        <v>755</v>
      </c>
      <c r="B757" s="7">
        <f>ROWS($B$690:B757)</f>
        <v>68</v>
      </c>
      <c r="C757" s="179"/>
      <c r="D757" s="184"/>
      <c r="E757" s="28" t="s">
        <v>902</v>
      </c>
      <c r="F757" s="48" t="s">
        <v>903</v>
      </c>
      <c r="G757" s="30"/>
      <c r="H757" s="179" t="s">
        <v>7</v>
      </c>
      <c r="I757" s="179" t="s">
        <v>904</v>
      </c>
      <c r="J757" s="193">
        <v>36994</v>
      </c>
      <c r="K757" s="194">
        <f t="shared" ca="1" si="120"/>
        <v>21</v>
      </c>
      <c r="L757" s="182" t="s">
        <v>19</v>
      </c>
      <c r="M757" s="182" t="s">
        <v>751</v>
      </c>
      <c r="N757" s="207"/>
      <c r="O757" s="31"/>
    </row>
    <row r="758" spans="1:15">
      <c r="A758" s="7">
        <f>ROWS($A$3:A758)</f>
        <v>756</v>
      </c>
      <c r="B758" s="7">
        <f>ROWS($B$690:B758)</f>
        <v>69</v>
      </c>
      <c r="C758" s="179"/>
      <c r="D758" s="184"/>
      <c r="E758" s="28" t="s">
        <v>905</v>
      </c>
      <c r="F758" s="29" t="s">
        <v>906</v>
      </c>
      <c r="G758" s="30"/>
      <c r="H758" s="179" t="s">
        <v>7</v>
      </c>
      <c r="I758" s="179" t="s">
        <v>904</v>
      </c>
      <c r="J758" s="193">
        <v>37523</v>
      </c>
      <c r="K758" s="194">
        <f t="shared" ca="1" si="120"/>
        <v>20</v>
      </c>
      <c r="L758" s="182" t="s">
        <v>19</v>
      </c>
      <c r="M758" s="182" t="s">
        <v>751</v>
      </c>
      <c r="N758" s="207"/>
      <c r="O758" s="31"/>
    </row>
    <row r="759" spans="1:15">
      <c r="A759" s="7">
        <f>ROWS($A$3:A759)</f>
        <v>757</v>
      </c>
      <c r="B759" s="7">
        <f>ROWS($B$690:B759)</f>
        <v>70</v>
      </c>
      <c r="C759" s="179"/>
      <c r="D759" s="184"/>
      <c r="E759" s="28" t="s">
        <v>907</v>
      </c>
      <c r="F759" s="29" t="s">
        <v>908</v>
      </c>
      <c r="G759" s="30"/>
      <c r="H759" s="179" t="s">
        <v>7</v>
      </c>
      <c r="I759" s="179" t="s">
        <v>904</v>
      </c>
      <c r="J759" s="193">
        <v>38282</v>
      </c>
      <c r="K759" s="194">
        <f t="shared" ca="1" si="120"/>
        <v>18</v>
      </c>
      <c r="L759" s="179" t="s">
        <v>24</v>
      </c>
      <c r="M759" s="182" t="s">
        <v>751</v>
      </c>
      <c r="N759" s="207"/>
      <c r="O759" s="31"/>
    </row>
    <row r="760" spans="1:15">
      <c r="A760" s="7">
        <f>ROWS($A$3:A760)</f>
        <v>758</v>
      </c>
      <c r="B760" s="7">
        <f>ROWS($B$690:B760)</f>
        <v>71</v>
      </c>
      <c r="C760" s="179">
        <v>20</v>
      </c>
      <c r="D760" s="184" t="s">
        <v>909</v>
      </c>
      <c r="E760" s="28" t="s">
        <v>910</v>
      </c>
      <c r="F760" s="202" t="s">
        <v>911</v>
      </c>
      <c r="G760" s="179" t="s">
        <v>17</v>
      </c>
      <c r="H760" s="31"/>
      <c r="I760" s="179" t="s">
        <v>50</v>
      </c>
      <c r="J760" s="193">
        <v>21775</v>
      </c>
      <c r="K760" s="194">
        <f t="shared" ca="1" si="120"/>
        <v>63</v>
      </c>
      <c r="L760" s="179" t="s">
        <v>24</v>
      </c>
      <c r="M760" s="179" t="s">
        <v>772</v>
      </c>
      <c r="N760" s="207"/>
      <c r="O760" s="31"/>
    </row>
    <row r="761" spans="1:15">
      <c r="A761" s="7">
        <f>ROWS($A$3:A761)</f>
        <v>759</v>
      </c>
      <c r="B761" s="7">
        <f>ROWS($B$690:B761)</f>
        <v>72</v>
      </c>
      <c r="C761" s="179"/>
      <c r="D761" s="184"/>
      <c r="E761" s="28" t="s">
        <v>912</v>
      </c>
      <c r="F761" s="29" t="s">
        <v>913</v>
      </c>
      <c r="G761" s="30"/>
      <c r="H761" s="179" t="s">
        <v>7</v>
      </c>
      <c r="I761" s="179" t="s">
        <v>50</v>
      </c>
      <c r="J761" s="193">
        <v>24961</v>
      </c>
      <c r="K761" s="194">
        <f t="shared" ca="1" si="120"/>
        <v>54</v>
      </c>
      <c r="L761" s="182" t="s">
        <v>19</v>
      </c>
      <c r="M761" s="179" t="s">
        <v>772</v>
      </c>
      <c r="N761" s="207"/>
      <c r="O761" s="31"/>
    </row>
    <row r="762" spans="1:15">
      <c r="A762" s="7">
        <f>ROWS($A$3:A762)</f>
        <v>760</v>
      </c>
      <c r="B762" s="7">
        <f>ROWS($B$690:B762)</f>
        <v>73</v>
      </c>
      <c r="C762" s="179"/>
      <c r="D762" s="184"/>
      <c r="E762" s="28" t="s">
        <v>914</v>
      </c>
      <c r="F762" s="29" t="s">
        <v>915</v>
      </c>
      <c r="G762" s="30"/>
      <c r="H762" s="179" t="s">
        <v>7</v>
      </c>
      <c r="I762" s="179" t="s">
        <v>23</v>
      </c>
      <c r="J762" s="193">
        <v>33839</v>
      </c>
      <c r="K762" s="194">
        <f t="shared" ca="1" si="120"/>
        <v>30</v>
      </c>
      <c r="L762" s="179" t="s">
        <v>82</v>
      </c>
      <c r="M762" s="179" t="s">
        <v>42</v>
      </c>
      <c r="N762" s="207"/>
      <c r="O762" s="31"/>
    </row>
    <row r="763" spans="1:15">
      <c r="A763" s="7">
        <f>ROWS($A$3:A763)</f>
        <v>761</v>
      </c>
      <c r="B763" s="7">
        <f>ROWS($B$690:B763)</f>
        <v>74</v>
      </c>
      <c r="C763" s="179"/>
      <c r="D763" s="184"/>
      <c r="E763" s="28" t="s">
        <v>916</v>
      </c>
      <c r="F763" s="29" t="s">
        <v>917</v>
      </c>
      <c r="G763" s="179" t="s">
        <v>17</v>
      </c>
      <c r="H763" s="31"/>
      <c r="I763" s="179" t="s">
        <v>23</v>
      </c>
      <c r="J763" s="193">
        <v>34700</v>
      </c>
      <c r="K763" s="194">
        <f t="shared" ca="1" si="120"/>
        <v>27</v>
      </c>
      <c r="L763" s="179" t="s">
        <v>82</v>
      </c>
      <c r="M763" s="179" t="s">
        <v>42</v>
      </c>
      <c r="N763" s="207"/>
      <c r="O763" s="31"/>
    </row>
    <row r="764" spans="1:15">
      <c r="A764" s="7">
        <f>ROWS($A$3:A764)</f>
        <v>762</v>
      </c>
      <c r="B764" s="7">
        <f>ROWS($B$690:B764)</f>
        <v>75</v>
      </c>
      <c r="C764" s="179"/>
      <c r="D764" s="184"/>
      <c r="E764" s="28" t="s">
        <v>918</v>
      </c>
      <c r="F764" s="48" t="s">
        <v>919</v>
      </c>
      <c r="G764" s="30" t="s">
        <v>17</v>
      </c>
      <c r="H764" s="31"/>
      <c r="I764" s="179" t="s">
        <v>23</v>
      </c>
      <c r="J764" s="193">
        <v>35574</v>
      </c>
      <c r="K764" s="194">
        <f t="shared" ca="1" si="120"/>
        <v>25</v>
      </c>
      <c r="L764" s="179" t="s">
        <v>82</v>
      </c>
      <c r="M764" s="179" t="s">
        <v>42</v>
      </c>
      <c r="N764" s="207"/>
      <c r="O764" s="31"/>
    </row>
    <row r="765" spans="1:15">
      <c r="A765" s="7">
        <f>ROWS($A$3:A765)</f>
        <v>763</v>
      </c>
      <c r="B765" s="7">
        <f>ROWS($B$690:B765)</f>
        <v>76</v>
      </c>
      <c r="C765" s="179"/>
      <c r="D765" s="184"/>
      <c r="E765" s="28" t="s">
        <v>920</v>
      </c>
      <c r="F765" s="48" t="s">
        <v>921</v>
      </c>
      <c r="G765" s="179" t="s">
        <v>17</v>
      </c>
      <c r="H765" s="31"/>
      <c r="I765" s="179" t="s">
        <v>23</v>
      </c>
      <c r="J765" s="193">
        <v>38163</v>
      </c>
      <c r="K765" s="194">
        <f t="shared" ca="1" si="120"/>
        <v>18</v>
      </c>
      <c r="L765" s="182" t="s">
        <v>19</v>
      </c>
      <c r="M765" s="182" t="s">
        <v>751</v>
      </c>
      <c r="N765" s="207"/>
      <c r="O765" s="31"/>
    </row>
    <row r="766" spans="1:15">
      <c r="A766" s="7">
        <f>ROWS($A$3:A766)</f>
        <v>764</v>
      </c>
      <c r="B766" s="7">
        <f>ROWS($B$690:B766)</f>
        <v>77</v>
      </c>
      <c r="C766" s="179"/>
      <c r="D766" s="184"/>
      <c r="E766" s="28" t="s">
        <v>922</v>
      </c>
      <c r="F766" s="48" t="s">
        <v>923</v>
      </c>
      <c r="G766" s="179" t="s">
        <v>17</v>
      </c>
      <c r="H766" s="31"/>
      <c r="I766" s="179" t="s">
        <v>23</v>
      </c>
      <c r="J766" s="193">
        <v>39408</v>
      </c>
      <c r="K766" s="194">
        <f t="shared" ca="1" si="120"/>
        <v>15</v>
      </c>
      <c r="L766" s="182" t="s">
        <v>113</v>
      </c>
      <c r="M766" s="182" t="s">
        <v>751</v>
      </c>
      <c r="N766" s="207"/>
      <c r="O766" s="31"/>
    </row>
    <row r="767" spans="1:15">
      <c r="A767" s="7">
        <f>ROWS($A$3:A767)</f>
        <v>765</v>
      </c>
      <c r="B767" s="7">
        <f>ROWS($B$690:B767)</f>
        <v>78</v>
      </c>
      <c r="C767" s="179">
        <v>21</v>
      </c>
      <c r="D767" s="184" t="s">
        <v>924</v>
      </c>
      <c r="E767" s="28" t="s">
        <v>925</v>
      </c>
      <c r="F767" s="181" t="s">
        <v>926</v>
      </c>
      <c r="G767" s="179" t="s">
        <v>17</v>
      </c>
      <c r="H767" s="31"/>
      <c r="I767" s="179" t="s">
        <v>50</v>
      </c>
      <c r="J767" s="193">
        <v>29450</v>
      </c>
      <c r="K767" s="194">
        <f t="shared" ca="1" si="120"/>
        <v>42</v>
      </c>
      <c r="L767" s="182" t="s">
        <v>19</v>
      </c>
      <c r="M767" s="179" t="s">
        <v>42</v>
      </c>
      <c r="N767" s="207"/>
      <c r="O767" s="31"/>
    </row>
    <row r="768" spans="1:15">
      <c r="A768" s="7">
        <f>ROWS($A$3:A768)</f>
        <v>766</v>
      </c>
      <c r="B768" s="7">
        <f>ROWS($B$690:B768)</f>
        <v>79</v>
      </c>
      <c r="C768" s="179"/>
      <c r="D768" s="184"/>
      <c r="E768" s="28" t="s">
        <v>927</v>
      </c>
      <c r="F768" s="29" t="s">
        <v>928</v>
      </c>
      <c r="G768" s="30"/>
      <c r="H768" s="179" t="s">
        <v>7</v>
      </c>
      <c r="I768" s="179" t="s">
        <v>191</v>
      </c>
      <c r="J768" s="193">
        <v>31041</v>
      </c>
      <c r="K768" s="194">
        <f t="shared" ca="1" si="120"/>
        <v>37</v>
      </c>
      <c r="L768" s="179" t="s">
        <v>24</v>
      </c>
      <c r="M768" s="208" t="s">
        <v>719</v>
      </c>
      <c r="N768" s="207"/>
      <c r="O768" s="31"/>
    </row>
    <row r="769" spans="1:15">
      <c r="A769" s="7">
        <f>ROWS($A$3:A769)</f>
        <v>767</v>
      </c>
      <c r="B769" s="7">
        <f>ROWS($B$690:B769)</f>
        <v>80</v>
      </c>
      <c r="C769" s="179"/>
      <c r="D769" s="184"/>
      <c r="E769" s="28" t="s">
        <v>929</v>
      </c>
      <c r="F769" s="29" t="s">
        <v>930</v>
      </c>
      <c r="G769" s="30"/>
      <c r="H769" s="179" t="s">
        <v>7</v>
      </c>
      <c r="I769" s="179" t="s">
        <v>50</v>
      </c>
      <c r="J769" s="193">
        <v>39445</v>
      </c>
      <c r="K769" s="194">
        <f t="shared" ca="1" si="120"/>
        <v>14</v>
      </c>
      <c r="L769" s="182" t="s">
        <v>113</v>
      </c>
      <c r="M769" s="182" t="s">
        <v>751</v>
      </c>
      <c r="N769" s="207"/>
      <c r="O769" s="31"/>
    </row>
    <row r="770" spans="1:15" ht="15.75">
      <c r="A770" s="7">
        <f>ROWS($A$3:A770)</f>
        <v>768</v>
      </c>
      <c r="B770" s="7">
        <f>ROWS($B$690:B770)</f>
        <v>81</v>
      </c>
      <c r="C770" s="179"/>
      <c r="D770" s="184"/>
      <c r="E770" s="28" t="s">
        <v>931</v>
      </c>
      <c r="F770" s="29" t="s">
        <v>932</v>
      </c>
      <c r="G770" s="30"/>
      <c r="H770" s="179" t="s">
        <v>7</v>
      </c>
      <c r="I770" s="212" t="s">
        <v>50</v>
      </c>
      <c r="J770" s="193">
        <v>40303</v>
      </c>
      <c r="K770" s="194">
        <f t="shared" ca="1" si="120"/>
        <v>12</v>
      </c>
      <c r="L770" s="179" t="s">
        <v>38</v>
      </c>
      <c r="M770" s="182" t="s">
        <v>751</v>
      </c>
      <c r="N770" s="207"/>
      <c r="O770" s="31"/>
    </row>
    <row r="771" spans="1:15" ht="15.75">
      <c r="A771" s="7">
        <f>ROWS($A$3:A771)</f>
        <v>769</v>
      </c>
      <c r="B771" s="7">
        <f>ROWS($B$690:B771)</f>
        <v>82</v>
      </c>
      <c r="C771" s="179"/>
      <c r="D771" s="184"/>
      <c r="E771" s="28" t="s">
        <v>933</v>
      </c>
      <c r="F771" s="29" t="s">
        <v>934</v>
      </c>
      <c r="G771" s="179" t="s">
        <v>17</v>
      </c>
      <c r="H771" s="31"/>
      <c r="I771" s="212" t="s">
        <v>50</v>
      </c>
      <c r="J771" s="193">
        <v>40811</v>
      </c>
      <c r="K771" s="194">
        <f t="shared" ref="K771:K834" ca="1" si="121">ROUNDDOWN(YEARFRAC(J771,TODAY(),1),0)</f>
        <v>11</v>
      </c>
      <c r="L771" s="179" t="s">
        <v>38</v>
      </c>
      <c r="M771" s="182" t="s">
        <v>751</v>
      </c>
      <c r="N771" s="207"/>
      <c r="O771" s="31"/>
    </row>
    <row r="772" spans="1:15">
      <c r="A772" s="7">
        <f>ROWS($A$3:A772)</f>
        <v>770</v>
      </c>
      <c r="B772" s="7">
        <f>ROWS($B$690:B772)</f>
        <v>83</v>
      </c>
      <c r="C772" s="179">
        <v>22</v>
      </c>
      <c r="D772" s="184" t="s">
        <v>935</v>
      </c>
      <c r="E772" s="28" t="s">
        <v>2332</v>
      </c>
      <c r="F772" s="181" t="s">
        <v>937</v>
      </c>
      <c r="G772" s="179" t="s">
        <v>17</v>
      </c>
      <c r="H772" s="31"/>
      <c r="I772" s="179" t="s">
        <v>23</v>
      </c>
      <c r="J772" s="193">
        <v>20586</v>
      </c>
      <c r="K772" s="194">
        <f t="shared" ca="1" si="121"/>
        <v>66</v>
      </c>
      <c r="L772" s="179" t="s">
        <v>24</v>
      </c>
      <c r="M772" s="179" t="s">
        <v>772</v>
      </c>
      <c r="N772" s="207"/>
      <c r="O772" s="31"/>
    </row>
    <row r="773" spans="1:15">
      <c r="A773" s="7">
        <f>ROWS($A$3:A773)</f>
        <v>771</v>
      </c>
      <c r="B773" s="7">
        <f>ROWS($B$690:B773)</f>
        <v>84</v>
      </c>
      <c r="C773" s="179"/>
      <c r="D773" s="184"/>
      <c r="E773" s="28" t="s">
        <v>938</v>
      </c>
      <c r="F773" s="29" t="s">
        <v>939</v>
      </c>
      <c r="G773" s="179" t="s">
        <v>17</v>
      </c>
      <c r="H773" s="31"/>
      <c r="I773" s="179" t="s">
        <v>81</v>
      </c>
      <c r="J773" s="193">
        <v>30054</v>
      </c>
      <c r="K773" s="194">
        <f t="shared" ca="1" si="121"/>
        <v>40</v>
      </c>
      <c r="L773" s="182" t="s">
        <v>19</v>
      </c>
      <c r="M773" s="179" t="s">
        <v>42</v>
      </c>
      <c r="N773" s="207"/>
      <c r="O773" s="31"/>
    </row>
    <row r="774" spans="1:15">
      <c r="A774" s="7">
        <f>ROWS($A$3:A774)</f>
        <v>772</v>
      </c>
      <c r="B774" s="7">
        <f>ROWS($B$690:B774)</f>
        <v>85</v>
      </c>
      <c r="C774" s="179">
        <v>23</v>
      </c>
      <c r="D774" s="184" t="s">
        <v>940</v>
      </c>
      <c r="E774" s="28" t="s">
        <v>941</v>
      </c>
      <c r="F774" s="181" t="s">
        <v>942</v>
      </c>
      <c r="G774" s="179" t="s">
        <v>17</v>
      </c>
      <c r="H774" s="31"/>
      <c r="I774" s="179" t="s">
        <v>81</v>
      </c>
      <c r="J774" s="193">
        <v>31217</v>
      </c>
      <c r="K774" s="194">
        <f t="shared" ca="1" si="121"/>
        <v>37</v>
      </c>
      <c r="L774" s="179" t="s">
        <v>82</v>
      </c>
      <c r="M774" s="179" t="s">
        <v>42</v>
      </c>
      <c r="N774" s="207"/>
      <c r="O774" s="31"/>
    </row>
    <row r="775" spans="1:15">
      <c r="A775" s="7">
        <f>ROWS($A$3:A775)</f>
        <v>773</v>
      </c>
      <c r="B775" s="7">
        <f>ROWS($B$690:B775)</f>
        <v>86</v>
      </c>
      <c r="C775" s="179"/>
      <c r="D775" s="184"/>
      <c r="E775" s="28" t="s">
        <v>943</v>
      </c>
      <c r="F775" s="29" t="s">
        <v>944</v>
      </c>
      <c r="G775" s="30"/>
      <c r="H775" s="179" t="s">
        <v>7</v>
      </c>
      <c r="I775" s="179" t="s">
        <v>23</v>
      </c>
      <c r="J775" s="193">
        <v>32271</v>
      </c>
      <c r="K775" s="194">
        <f t="shared" ca="1" si="121"/>
        <v>34</v>
      </c>
      <c r="L775" s="182" t="s">
        <v>19</v>
      </c>
      <c r="M775" s="179" t="s">
        <v>42</v>
      </c>
      <c r="N775" s="207"/>
      <c r="O775" s="31"/>
    </row>
    <row r="776" spans="1:15">
      <c r="A776" s="7">
        <f>ROWS($A$3:A776)</f>
        <v>774</v>
      </c>
      <c r="B776" s="7">
        <f>ROWS($B$690:B776)</f>
        <v>87</v>
      </c>
      <c r="C776" s="179"/>
      <c r="D776" s="184"/>
      <c r="E776" s="28" t="s">
        <v>945</v>
      </c>
      <c r="F776" s="29" t="s">
        <v>946</v>
      </c>
      <c r="G776" s="179" t="s">
        <v>17</v>
      </c>
      <c r="H776" s="31"/>
      <c r="I776" s="179" t="s">
        <v>50</v>
      </c>
      <c r="J776" s="193">
        <v>41007</v>
      </c>
      <c r="K776" s="194">
        <f t="shared" ca="1" si="121"/>
        <v>10</v>
      </c>
      <c r="L776" s="179" t="s">
        <v>38</v>
      </c>
      <c r="M776" s="182" t="s">
        <v>751</v>
      </c>
      <c r="N776" s="207"/>
      <c r="O776" s="31"/>
    </row>
    <row r="777" spans="1:15">
      <c r="A777" s="7">
        <f>ROWS($A$3:A777)</f>
        <v>775</v>
      </c>
      <c r="B777" s="7">
        <f>ROWS($B$690:B777)</f>
        <v>88</v>
      </c>
      <c r="C777" s="179"/>
      <c r="D777" s="184"/>
      <c r="E777" s="28" t="s">
        <v>947</v>
      </c>
      <c r="F777" s="48" t="s">
        <v>948</v>
      </c>
      <c r="G777" s="30"/>
      <c r="H777" s="179" t="s">
        <v>7</v>
      </c>
      <c r="I777" s="179" t="s">
        <v>50</v>
      </c>
      <c r="J777" s="193">
        <v>41785</v>
      </c>
      <c r="K777" s="194">
        <f t="shared" ca="1" si="121"/>
        <v>8</v>
      </c>
      <c r="L777" s="179" t="s">
        <v>38</v>
      </c>
      <c r="M777" s="182" t="s">
        <v>751</v>
      </c>
      <c r="N777" s="207"/>
      <c r="O777" s="31"/>
    </row>
    <row r="778" spans="1:15">
      <c r="A778" s="7">
        <f>ROWS($A$3:A778)</f>
        <v>776</v>
      </c>
      <c r="B778" s="7">
        <f>ROWS($B$690:B778)</f>
        <v>89</v>
      </c>
      <c r="C778" s="179"/>
      <c r="D778" s="184"/>
      <c r="E778" s="28" t="s">
        <v>949</v>
      </c>
      <c r="F778" s="48" t="s">
        <v>950</v>
      </c>
      <c r="G778" s="30"/>
      <c r="H778" s="179" t="s">
        <v>7</v>
      </c>
      <c r="I778" s="179" t="s">
        <v>50</v>
      </c>
      <c r="J778" s="193">
        <v>43772</v>
      </c>
      <c r="K778" s="194">
        <f t="shared" ca="1" si="121"/>
        <v>3</v>
      </c>
      <c r="L778" s="179" t="s">
        <v>51</v>
      </c>
      <c r="M778" s="179" t="s">
        <v>798</v>
      </c>
      <c r="N778" s="207"/>
      <c r="O778" s="31"/>
    </row>
    <row r="779" spans="1:15">
      <c r="A779" s="7">
        <f>ROWS($A$3:A779)</f>
        <v>777</v>
      </c>
      <c r="B779" s="7">
        <f>ROWS($B$690:B779)</f>
        <v>90</v>
      </c>
      <c r="C779" s="179">
        <v>24</v>
      </c>
      <c r="D779" s="184" t="s">
        <v>951</v>
      </c>
      <c r="E779" s="28" t="s">
        <v>952</v>
      </c>
      <c r="F779" s="202" t="s">
        <v>953</v>
      </c>
      <c r="G779" s="179" t="s">
        <v>17</v>
      </c>
      <c r="H779" s="31"/>
      <c r="I779" s="179" t="s">
        <v>954</v>
      </c>
      <c r="J779" s="193">
        <v>20713</v>
      </c>
      <c r="K779" s="194">
        <f t="shared" ca="1" si="121"/>
        <v>66</v>
      </c>
      <c r="L779" s="182" t="s">
        <v>19</v>
      </c>
      <c r="M779" s="179" t="s">
        <v>772</v>
      </c>
      <c r="N779" s="207"/>
      <c r="O779" s="31"/>
    </row>
    <row r="780" spans="1:15">
      <c r="A780" s="7">
        <f>ROWS($A$3:A780)</f>
        <v>778</v>
      </c>
      <c r="B780" s="7">
        <f>ROWS($B$690:B780)</f>
        <v>91</v>
      </c>
      <c r="C780" s="179"/>
      <c r="D780" s="184"/>
      <c r="E780" s="28" t="s">
        <v>955</v>
      </c>
      <c r="F780" s="48" t="s">
        <v>956</v>
      </c>
      <c r="G780" s="30"/>
      <c r="H780" s="179" t="s">
        <v>7</v>
      </c>
      <c r="I780" s="179" t="s">
        <v>23</v>
      </c>
      <c r="J780" s="193">
        <v>19054</v>
      </c>
      <c r="K780" s="194">
        <f t="shared" ca="1" si="121"/>
        <v>70</v>
      </c>
      <c r="L780" s="179" t="s">
        <v>24</v>
      </c>
      <c r="M780" s="179" t="s">
        <v>772</v>
      </c>
      <c r="N780" s="207"/>
      <c r="O780" s="31"/>
    </row>
    <row r="781" spans="1:15">
      <c r="A781" s="7">
        <f>ROWS($A$3:A781)</f>
        <v>779</v>
      </c>
      <c r="B781" s="7">
        <f>ROWS($B$690:B781)</f>
        <v>92</v>
      </c>
      <c r="C781" s="179">
        <v>25</v>
      </c>
      <c r="D781" s="184" t="s">
        <v>957</v>
      </c>
      <c r="E781" s="28" t="s">
        <v>958</v>
      </c>
      <c r="F781" s="202" t="s">
        <v>959</v>
      </c>
      <c r="G781" s="179" t="s">
        <v>17</v>
      </c>
      <c r="H781" s="31"/>
      <c r="I781" s="179" t="s">
        <v>960</v>
      </c>
      <c r="J781" s="193">
        <v>26744</v>
      </c>
      <c r="K781" s="194">
        <f t="shared" ca="1" si="121"/>
        <v>49</v>
      </c>
      <c r="L781" s="182" t="s">
        <v>19</v>
      </c>
      <c r="M781" s="179" t="s">
        <v>42</v>
      </c>
      <c r="N781" s="207"/>
      <c r="O781" s="31"/>
    </row>
    <row r="782" spans="1:15">
      <c r="A782" s="7">
        <f>ROWS($A$3:A782)</f>
        <v>780</v>
      </c>
      <c r="B782" s="7">
        <f>ROWS($B$690:B782)</f>
        <v>93</v>
      </c>
      <c r="C782" s="179"/>
      <c r="D782" s="184"/>
      <c r="E782" s="28" t="s">
        <v>961</v>
      </c>
      <c r="F782" s="29" t="s">
        <v>962</v>
      </c>
      <c r="G782" s="30"/>
      <c r="H782" s="179" t="s">
        <v>7</v>
      </c>
      <c r="I782" s="179" t="s">
        <v>23</v>
      </c>
      <c r="J782" s="193">
        <v>26904</v>
      </c>
      <c r="K782" s="194">
        <f t="shared" ca="1" si="121"/>
        <v>49</v>
      </c>
      <c r="L782" s="182" t="s">
        <v>19</v>
      </c>
      <c r="M782" s="208" t="s">
        <v>719</v>
      </c>
      <c r="N782" s="207"/>
      <c r="O782" s="31"/>
    </row>
    <row r="783" spans="1:15">
      <c r="A783" s="7">
        <f>ROWS($A$3:A783)</f>
        <v>781</v>
      </c>
      <c r="B783" s="7">
        <f>ROWS($B$690:B783)</f>
        <v>94</v>
      </c>
      <c r="C783" s="179"/>
      <c r="D783" s="184"/>
      <c r="E783" s="28" t="s">
        <v>963</v>
      </c>
      <c r="F783" s="29" t="s">
        <v>964</v>
      </c>
      <c r="G783" s="179" t="s">
        <v>17</v>
      </c>
      <c r="H783" s="31"/>
      <c r="I783" s="179" t="s">
        <v>191</v>
      </c>
      <c r="J783" s="193">
        <v>38332</v>
      </c>
      <c r="K783" s="194">
        <f t="shared" ca="1" si="121"/>
        <v>17</v>
      </c>
      <c r="L783" s="179" t="s">
        <v>24</v>
      </c>
      <c r="M783" s="182" t="s">
        <v>751</v>
      </c>
      <c r="N783" s="207"/>
      <c r="O783" s="31"/>
    </row>
    <row r="784" spans="1:15">
      <c r="A784" s="7">
        <f>ROWS($A$3:A784)</f>
        <v>782</v>
      </c>
      <c r="B784" s="7">
        <f>ROWS($B$690:B784)</f>
        <v>95</v>
      </c>
      <c r="C784" s="179"/>
      <c r="D784" s="184"/>
      <c r="E784" s="28" t="s">
        <v>965</v>
      </c>
      <c r="F784" s="29" t="s">
        <v>966</v>
      </c>
      <c r="G784" s="30"/>
      <c r="H784" s="179" t="s">
        <v>7</v>
      </c>
      <c r="I784" s="179" t="s">
        <v>191</v>
      </c>
      <c r="J784" s="193">
        <v>39250</v>
      </c>
      <c r="K784" s="194">
        <f t="shared" ca="1" si="121"/>
        <v>15</v>
      </c>
      <c r="L784" s="205" t="s">
        <v>24</v>
      </c>
      <c r="M784" s="182" t="s">
        <v>751</v>
      </c>
      <c r="N784" s="207"/>
      <c r="O784" s="31"/>
    </row>
    <row r="785" spans="1:15">
      <c r="A785" s="7">
        <f>ROWS($A$3:A785)</f>
        <v>783</v>
      </c>
      <c r="B785" s="7">
        <f>ROWS($B$690:B785)</f>
        <v>96</v>
      </c>
      <c r="C785" s="179"/>
      <c r="D785" s="184"/>
      <c r="E785" s="28" t="s">
        <v>967</v>
      </c>
      <c r="F785" s="29" t="s">
        <v>968</v>
      </c>
      <c r="G785" s="179" t="s">
        <v>17</v>
      </c>
      <c r="H785" s="31"/>
      <c r="I785" s="179" t="s">
        <v>50</v>
      </c>
      <c r="J785" s="193">
        <v>41987</v>
      </c>
      <c r="K785" s="194">
        <f t="shared" ca="1" si="121"/>
        <v>7</v>
      </c>
      <c r="L785" s="179" t="s">
        <v>38</v>
      </c>
      <c r="M785" s="182" t="s">
        <v>751</v>
      </c>
      <c r="N785" s="207"/>
      <c r="O785" s="31"/>
    </row>
    <row r="786" spans="1:15">
      <c r="A786" s="7">
        <f>ROWS($A$3:A786)</f>
        <v>784</v>
      </c>
      <c r="B786" s="7">
        <f>ROWS($B$690:B786)</f>
        <v>97</v>
      </c>
      <c r="C786" s="179">
        <v>26</v>
      </c>
      <c r="D786" s="184" t="s">
        <v>2587</v>
      </c>
      <c r="E786" s="28" t="s">
        <v>2588</v>
      </c>
      <c r="F786" s="202" t="s">
        <v>2589</v>
      </c>
      <c r="G786" s="179"/>
      <c r="H786" s="31" t="s">
        <v>7</v>
      </c>
      <c r="I786" s="179" t="s">
        <v>23</v>
      </c>
      <c r="J786" s="193">
        <v>25995</v>
      </c>
      <c r="K786" s="194">
        <f t="shared" ca="1" si="121"/>
        <v>51</v>
      </c>
      <c r="L786" s="179" t="s">
        <v>19</v>
      </c>
      <c r="M786" s="182" t="s">
        <v>772</v>
      </c>
      <c r="N786" s="207"/>
      <c r="O786" s="31"/>
    </row>
    <row r="787" spans="1:15">
      <c r="A787" s="7">
        <f>ROWS($A$3:A787)</f>
        <v>785</v>
      </c>
      <c r="B787" s="7">
        <f>ROWS($B$690:B787)</f>
        <v>98</v>
      </c>
      <c r="C787" s="179"/>
      <c r="D787" s="184"/>
      <c r="E787" s="28" t="s">
        <v>2590</v>
      </c>
      <c r="F787" s="29" t="s">
        <v>2591</v>
      </c>
      <c r="G787" s="179"/>
      <c r="H787" s="31" t="s">
        <v>7</v>
      </c>
      <c r="I787" s="179" t="s">
        <v>771</v>
      </c>
      <c r="J787" s="193">
        <v>39399</v>
      </c>
      <c r="K787" s="194">
        <f t="shared" ca="1" si="121"/>
        <v>15</v>
      </c>
      <c r="L787" s="179" t="s">
        <v>113</v>
      </c>
      <c r="M787" s="182" t="s">
        <v>751</v>
      </c>
      <c r="N787" s="207"/>
      <c r="O787" s="31"/>
    </row>
    <row r="788" spans="1:15">
      <c r="A788" s="7">
        <f>ROWS($A$3:A788)</f>
        <v>786</v>
      </c>
      <c r="B788" s="7">
        <f>ROWS($B$788:B788)</f>
        <v>1</v>
      </c>
      <c r="C788" s="37">
        <v>1</v>
      </c>
      <c r="D788" s="209">
        <v>1212012002090000</v>
      </c>
      <c r="E788" s="828" t="s">
        <v>979</v>
      </c>
      <c r="F788" s="41" t="s">
        <v>980</v>
      </c>
      <c r="G788" s="37" t="s">
        <v>17</v>
      </c>
      <c r="H788" s="38"/>
      <c r="I788" s="34" t="s">
        <v>23</v>
      </c>
      <c r="J788" s="213">
        <v>18298</v>
      </c>
      <c r="K788" s="214">
        <f t="shared" ca="1" si="121"/>
        <v>72</v>
      </c>
      <c r="L788" s="37" t="s">
        <v>24</v>
      </c>
      <c r="M788" s="215" t="s">
        <v>772</v>
      </c>
      <c r="N788" s="216"/>
      <c r="O788" s="38"/>
    </row>
    <row r="789" spans="1:15">
      <c r="A789" s="7">
        <f>ROWS($A$3:A789)</f>
        <v>787</v>
      </c>
      <c r="B789" s="7">
        <f>ROWS($B$788:B789)</f>
        <v>2</v>
      </c>
      <c r="C789" s="37"/>
      <c r="D789" s="210"/>
      <c r="E789" s="828" t="s">
        <v>983</v>
      </c>
      <c r="F789" s="36" t="s">
        <v>984</v>
      </c>
      <c r="G789" s="37"/>
      <c r="H789" s="37" t="s">
        <v>7</v>
      </c>
      <c r="I789" s="34" t="s">
        <v>611</v>
      </c>
      <c r="J789" s="217">
        <v>17608</v>
      </c>
      <c r="K789" s="214">
        <f t="shared" ca="1" si="121"/>
        <v>74</v>
      </c>
      <c r="L789" s="37" t="s">
        <v>19</v>
      </c>
      <c r="M789" s="215" t="s">
        <v>772</v>
      </c>
      <c r="N789" s="216"/>
      <c r="O789" s="38"/>
    </row>
    <row r="790" spans="1:15">
      <c r="A790" s="7">
        <f>ROWS($A$3:A790)</f>
        <v>788</v>
      </c>
      <c r="B790" s="7">
        <f>ROWS($B$788:B790)</f>
        <v>3</v>
      </c>
      <c r="C790" s="37"/>
      <c r="D790" s="210"/>
      <c r="E790" s="828" t="s">
        <v>985</v>
      </c>
      <c r="F790" s="36" t="s">
        <v>986</v>
      </c>
      <c r="G790" s="37" t="s">
        <v>17</v>
      </c>
      <c r="H790" s="38"/>
      <c r="I790" s="34" t="s">
        <v>50</v>
      </c>
      <c r="J790" s="217">
        <v>32254</v>
      </c>
      <c r="K790" s="214">
        <f t="shared" ca="1" si="121"/>
        <v>34</v>
      </c>
      <c r="L790" s="37" t="s">
        <v>98</v>
      </c>
      <c r="M790" s="218" t="s">
        <v>74</v>
      </c>
      <c r="N790" s="216"/>
      <c r="O790" s="38"/>
    </row>
    <row r="791" spans="1:15">
      <c r="A791" s="7">
        <f>ROWS($A$3:A791)</f>
        <v>789</v>
      </c>
      <c r="B791" s="7">
        <f>ROWS($B$788:B791)</f>
        <v>4</v>
      </c>
      <c r="C791" s="37">
        <v>2</v>
      </c>
      <c r="D791" s="847" t="s">
        <v>987</v>
      </c>
      <c r="E791" s="830" t="s">
        <v>988</v>
      </c>
      <c r="F791" s="41" t="s">
        <v>989</v>
      </c>
      <c r="G791" s="37" t="s">
        <v>17</v>
      </c>
      <c r="H791" s="38"/>
      <c r="I791" s="34" t="s">
        <v>23</v>
      </c>
      <c r="J791" s="213">
        <v>29642</v>
      </c>
      <c r="K791" s="214">
        <f t="shared" ca="1" si="121"/>
        <v>41</v>
      </c>
      <c r="L791" s="37" t="s">
        <v>19</v>
      </c>
      <c r="M791" s="219" t="s">
        <v>42</v>
      </c>
      <c r="N791" s="216"/>
      <c r="O791" s="38"/>
    </row>
    <row r="792" spans="1:15">
      <c r="A792" s="7">
        <f>ROWS($A$3:A792)</f>
        <v>790</v>
      </c>
      <c r="B792" s="7">
        <f>ROWS($B$788:B792)</f>
        <v>5</v>
      </c>
      <c r="C792" s="37"/>
      <c r="D792" s="210"/>
      <c r="E792" s="830" t="s">
        <v>991</v>
      </c>
      <c r="F792" s="36" t="s">
        <v>992</v>
      </c>
      <c r="G792" s="37"/>
      <c r="H792" s="37" t="s">
        <v>7</v>
      </c>
      <c r="I792" s="34" t="s">
        <v>459</v>
      </c>
      <c r="J792" s="217">
        <v>29573</v>
      </c>
      <c r="K792" s="214">
        <f t="shared" ca="1" si="121"/>
        <v>41</v>
      </c>
      <c r="L792" s="37" t="s">
        <v>82</v>
      </c>
      <c r="M792" s="218" t="s">
        <v>42</v>
      </c>
      <c r="N792" s="216"/>
      <c r="O792" s="38"/>
    </row>
    <row r="793" spans="1:15">
      <c r="A793" s="7">
        <f>ROWS($A$3:A793)</f>
        <v>791</v>
      </c>
      <c r="B793" s="7">
        <f>ROWS($B$788:B793)</f>
        <v>6</v>
      </c>
      <c r="C793" s="37"/>
      <c r="D793" s="210"/>
      <c r="E793" s="830" t="s">
        <v>993</v>
      </c>
      <c r="F793" s="36" t="s">
        <v>994</v>
      </c>
      <c r="G793" s="37" t="s">
        <v>17</v>
      </c>
      <c r="H793" s="38"/>
      <c r="I793" s="34" t="s">
        <v>722</v>
      </c>
      <c r="J793" s="217">
        <v>40149</v>
      </c>
      <c r="K793" s="214">
        <f t="shared" ca="1" si="121"/>
        <v>13</v>
      </c>
      <c r="L793" s="37" t="s">
        <v>38</v>
      </c>
      <c r="M793" s="220" t="s">
        <v>751</v>
      </c>
      <c r="N793" s="216"/>
      <c r="O793" s="38"/>
    </row>
    <row r="794" spans="1:15">
      <c r="A794" s="7">
        <f>ROWS($A$3:A794)</f>
        <v>792</v>
      </c>
      <c r="B794" s="7">
        <f>ROWS($B$788:B794)</f>
        <v>7</v>
      </c>
      <c r="C794" s="37"/>
      <c r="D794" s="210"/>
      <c r="E794" s="830" t="s">
        <v>995</v>
      </c>
      <c r="F794" s="36" t="s">
        <v>996</v>
      </c>
      <c r="G794" s="37"/>
      <c r="H794" s="37" t="s">
        <v>7</v>
      </c>
      <c r="I794" s="34" t="s">
        <v>722</v>
      </c>
      <c r="J794" s="217">
        <v>40658</v>
      </c>
      <c r="K794" s="214">
        <f t="shared" ca="1" si="121"/>
        <v>11</v>
      </c>
      <c r="L794" s="37" t="s">
        <v>38</v>
      </c>
      <c r="M794" s="220" t="s">
        <v>751</v>
      </c>
      <c r="N794" s="216"/>
      <c r="O794" s="38"/>
    </row>
    <row r="795" spans="1:15">
      <c r="A795" s="7">
        <f>ROWS($A$3:A795)</f>
        <v>793</v>
      </c>
      <c r="B795" s="7">
        <f>ROWS($B$788:B795)</f>
        <v>8</v>
      </c>
      <c r="C795" s="37"/>
      <c r="D795" s="210"/>
      <c r="E795" s="830" t="s">
        <v>997</v>
      </c>
      <c r="F795" s="36" t="s">
        <v>998</v>
      </c>
      <c r="G795" s="37" t="s">
        <v>17</v>
      </c>
      <c r="H795" s="38"/>
      <c r="I795" s="34" t="s">
        <v>722</v>
      </c>
      <c r="J795" s="217">
        <v>42088</v>
      </c>
      <c r="K795" s="214">
        <f t="shared" ca="1" si="121"/>
        <v>7</v>
      </c>
      <c r="L795" s="37" t="s">
        <v>38</v>
      </c>
      <c r="M795" s="221" t="s">
        <v>798</v>
      </c>
      <c r="N795" s="216"/>
      <c r="O795" s="38"/>
    </row>
    <row r="796" spans="1:15">
      <c r="A796" s="7">
        <f>ROWS($A$3:A796)</f>
        <v>794</v>
      </c>
      <c r="B796" s="7">
        <f>ROWS($B$788:B796)</f>
        <v>9</v>
      </c>
      <c r="C796" s="37">
        <v>3</v>
      </c>
      <c r="D796" s="210" t="s">
        <v>999</v>
      </c>
      <c r="E796" s="830" t="s">
        <v>1000</v>
      </c>
      <c r="F796" s="41" t="s">
        <v>1001</v>
      </c>
      <c r="G796" s="37" t="s">
        <v>17</v>
      </c>
      <c r="H796" s="38"/>
      <c r="I796" s="34" t="s">
        <v>23</v>
      </c>
      <c r="J796" s="217">
        <v>14902</v>
      </c>
      <c r="K796" s="214">
        <f t="shared" ca="1" si="121"/>
        <v>82</v>
      </c>
      <c r="L796" s="37" t="s">
        <v>19</v>
      </c>
      <c r="M796" s="215" t="s">
        <v>772</v>
      </c>
      <c r="N796" s="216"/>
      <c r="O796" s="38"/>
    </row>
    <row r="797" spans="1:15">
      <c r="A797" s="302">
        <f>ROWS($A$3:A797)</f>
        <v>795</v>
      </c>
      <c r="B797" s="302">
        <f>ROWS($B$788:B797)</f>
        <v>10</v>
      </c>
      <c r="C797" s="306"/>
      <c r="D797" s="311"/>
      <c r="E797" s="832" t="s">
        <v>1003</v>
      </c>
      <c r="F797" s="312" t="s">
        <v>411</v>
      </c>
      <c r="G797" s="306"/>
      <c r="H797" s="306" t="s">
        <v>7</v>
      </c>
      <c r="I797" s="39" t="s">
        <v>1004</v>
      </c>
      <c r="J797" s="313">
        <v>17710</v>
      </c>
      <c r="K797" s="309">
        <f t="shared" ca="1" si="121"/>
        <v>74</v>
      </c>
      <c r="L797" s="306" t="s">
        <v>24</v>
      </c>
      <c r="M797" s="303" t="s">
        <v>772</v>
      </c>
      <c r="N797" s="314"/>
      <c r="O797" s="302" t="s">
        <v>2600</v>
      </c>
    </row>
    <row r="798" spans="1:15">
      <c r="A798" s="7">
        <f>ROWS($A$3:A798)</f>
        <v>796</v>
      </c>
      <c r="B798" s="7">
        <f>ROWS($B$788:B798)</f>
        <v>11</v>
      </c>
      <c r="C798" s="37">
        <v>4</v>
      </c>
      <c r="D798" s="847" t="s">
        <v>1005</v>
      </c>
      <c r="E798" s="830" t="s">
        <v>1006</v>
      </c>
      <c r="F798" s="41" t="s">
        <v>1007</v>
      </c>
      <c r="G798" s="37" t="s">
        <v>17</v>
      </c>
      <c r="H798" s="38"/>
      <c r="I798" s="34" t="s">
        <v>81</v>
      </c>
      <c r="J798" s="217">
        <v>29104</v>
      </c>
      <c r="K798" s="214">
        <f t="shared" ca="1" si="121"/>
        <v>43</v>
      </c>
      <c r="L798" s="37" t="s">
        <v>98</v>
      </c>
      <c r="M798" s="222" t="s">
        <v>1517</v>
      </c>
      <c r="N798" s="216"/>
      <c r="O798" s="38"/>
    </row>
    <row r="799" spans="1:15">
      <c r="A799" s="7">
        <f>ROWS($A$3:A799)</f>
        <v>797</v>
      </c>
      <c r="B799" s="7">
        <f>ROWS($B$788:B799)</f>
        <v>12</v>
      </c>
      <c r="C799" s="37"/>
      <c r="D799" s="210"/>
      <c r="E799" s="830" t="s">
        <v>1009</v>
      </c>
      <c r="F799" s="36" t="s">
        <v>1010</v>
      </c>
      <c r="G799" s="37"/>
      <c r="H799" s="37" t="s">
        <v>7</v>
      </c>
      <c r="I799" s="34" t="s">
        <v>23</v>
      </c>
      <c r="J799" s="217">
        <v>28903</v>
      </c>
      <c r="K799" s="214">
        <f t="shared" ca="1" si="121"/>
        <v>43</v>
      </c>
      <c r="L799" s="37" t="s">
        <v>1011</v>
      </c>
      <c r="M799" s="218" t="s">
        <v>42</v>
      </c>
      <c r="N799" s="216"/>
      <c r="O799" s="38"/>
    </row>
    <row r="800" spans="1:15">
      <c r="A800" s="7">
        <f>ROWS($A$3:A800)</f>
        <v>798</v>
      </c>
      <c r="B800" s="7">
        <f>ROWS($B$788:B800)</f>
        <v>13</v>
      </c>
      <c r="C800" s="37"/>
      <c r="D800" s="210"/>
      <c r="E800" s="830" t="s">
        <v>1012</v>
      </c>
      <c r="F800" s="36" t="s">
        <v>1013</v>
      </c>
      <c r="G800" s="37"/>
      <c r="H800" s="37" t="s">
        <v>7</v>
      </c>
      <c r="I800" s="34" t="s">
        <v>81</v>
      </c>
      <c r="J800" s="217">
        <v>38200</v>
      </c>
      <c r="K800" s="214">
        <f t="shared" ca="1" si="121"/>
        <v>18</v>
      </c>
      <c r="L800" s="37" t="s">
        <v>24</v>
      </c>
      <c r="M800" s="220" t="s">
        <v>751</v>
      </c>
      <c r="N800" s="216"/>
      <c r="O800" s="38"/>
    </row>
    <row r="801" spans="1:15">
      <c r="A801" s="7">
        <f>ROWS($A$3:A801)</f>
        <v>799</v>
      </c>
      <c r="B801" s="7">
        <f>ROWS($B$788:B801)</f>
        <v>14</v>
      </c>
      <c r="C801" s="37"/>
      <c r="D801" s="210"/>
      <c r="E801" s="830" t="s">
        <v>1014</v>
      </c>
      <c r="F801" s="36" t="s">
        <v>1015</v>
      </c>
      <c r="G801" s="37" t="s">
        <v>17</v>
      </c>
      <c r="H801" s="38"/>
      <c r="I801" s="34" t="s">
        <v>23</v>
      </c>
      <c r="J801" s="217">
        <v>39178</v>
      </c>
      <c r="K801" s="214">
        <f t="shared" ca="1" si="121"/>
        <v>15</v>
      </c>
      <c r="L801" s="223" t="s">
        <v>24</v>
      </c>
      <c r="M801" s="220" t="s">
        <v>751</v>
      </c>
      <c r="N801" s="216"/>
      <c r="O801" s="38"/>
    </row>
    <row r="802" spans="1:15">
      <c r="A802" s="7">
        <f>ROWS($A$3:A802)</f>
        <v>800</v>
      </c>
      <c r="B802" s="7">
        <f>ROWS($B$788:B802)</f>
        <v>15</v>
      </c>
      <c r="C802" s="37"/>
      <c r="D802" s="210"/>
      <c r="E802" s="830" t="s">
        <v>1016</v>
      </c>
      <c r="F802" s="36" t="s">
        <v>1017</v>
      </c>
      <c r="G802" s="37" t="s">
        <v>17</v>
      </c>
      <c r="H802" s="38"/>
      <c r="I802" s="34" t="s">
        <v>23</v>
      </c>
      <c r="J802" s="217">
        <v>39973</v>
      </c>
      <c r="K802" s="214">
        <f t="shared" ca="1" si="121"/>
        <v>13</v>
      </c>
      <c r="L802" s="37" t="s">
        <v>113</v>
      </c>
      <c r="M802" s="220" t="s">
        <v>751</v>
      </c>
      <c r="N802" s="216"/>
      <c r="O802" s="38"/>
    </row>
    <row r="803" spans="1:15">
      <c r="A803" s="7">
        <f>ROWS($A$3:A803)</f>
        <v>801</v>
      </c>
      <c r="B803" s="7">
        <f>ROWS($B$788:B803)</f>
        <v>16</v>
      </c>
      <c r="C803" s="37"/>
      <c r="D803" s="210"/>
      <c r="E803" s="830" t="s">
        <v>1018</v>
      </c>
      <c r="F803" s="36" t="s">
        <v>1019</v>
      </c>
      <c r="G803" s="37" t="s">
        <v>17</v>
      </c>
      <c r="H803" s="38"/>
      <c r="I803" s="34" t="s">
        <v>50</v>
      </c>
      <c r="J803" s="217">
        <v>41374</v>
      </c>
      <c r="K803" s="214">
        <f t="shared" ca="1" si="121"/>
        <v>9</v>
      </c>
      <c r="L803" s="37" t="s">
        <v>38</v>
      </c>
      <c r="M803" s="220" t="s">
        <v>751</v>
      </c>
      <c r="N803" s="216"/>
      <c r="O803" s="38"/>
    </row>
    <row r="804" spans="1:15">
      <c r="A804" s="7">
        <f>ROWS($A$3:A804)</f>
        <v>802</v>
      </c>
      <c r="B804" s="7">
        <f>ROWS($B$788:B804)</f>
        <v>17</v>
      </c>
      <c r="C804" s="37"/>
      <c r="D804" s="210"/>
      <c r="E804" s="830" t="s">
        <v>1020</v>
      </c>
      <c r="F804" s="36" t="s">
        <v>1021</v>
      </c>
      <c r="G804" s="37" t="s">
        <v>17</v>
      </c>
      <c r="H804" s="38"/>
      <c r="I804" s="34" t="s">
        <v>50</v>
      </c>
      <c r="J804" s="217">
        <v>42180</v>
      </c>
      <c r="K804" s="214">
        <f t="shared" ca="1" si="121"/>
        <v>7</v>
      </c>
      <c r="L804" s="37" t="s">
        <v>38</v>
      </c>
      <c r="M804" s="221" t="s">
        <v>798</v>
      </c>
      <c r="N804" s="216"/>
      <c r="O804" s="38"/>
    </row>
    <row r="805" spans="1:15">
      <c r="A805" s="7">
        <f>ROWS($A$3:A805)</f>
        <v>803</v>
      </c>
      <c r="B805" s="7">
        <f>ROWS($B$788:B805)</f>
        <v>18</v>
      </c>
      <c r="C805" s="37">
        <v>5</v>
      </c>
      <c r="D805" s="847" t="s">
        <v>1022</v>
      </c>
      <c r="E805" s="830" t="s">
        <v>1023</v>
      </c>
      <c r="F805" s="41" t="s">
        <v>1024</v>
      </c>
      <c r="G805" s="37" t="s">
        <v>17</v>
      </c>
      <c r="H805" s="38"/>
      <c r="I805" s="34" t="s">
        <v>1025</v>
      </c>
      <c r="J805" s="217">
        <v>22456</v>
      </c>
      <c r="K805" s="214">
        <f t="shared" ca="1" si="121"/>
        <v>61</v>
      </c>
      <c r="L805" s="37" t="s">
        <v>19</v>
      </c>
      <c r="M805" s="219" t="s">
        <v>42</v>
      </c>
      <c r="N805" s="216"/>
      <c r="O805" s="38"/>
    </row>
    <row r="806" spans="1:15">
      <c r="A806" s="7">
        <f>ROWS($A$3:A806)</f>
        <v>804</v>
      </c>
      <c r="B806" s="7">
        <f>ROWS($B$788:B806)</f>
        <v>19</v>
      </c>
      <c r="C806" s="37"/>
      <c r="D806" s="210"/>
      <c r="E806" s="830" t="s">
        <v>1026</v>
      </c>
      <c r="F806" s="36" t="s">
        <v>1027</v>
      </c>
      <c r="G806" s="37"/>
      <c r="H806" s="37" t="s">
        <v>7</v>
      </c>
      <c r="I806" s="34" t="s">
        <v>23</v>
      </c>
      <c r="J806" s="217">
        <v>22715</v>
      </c>
      <c r="K806" s="214">
        <f t="shared" ca="1" si="121"/>
        <v>60</v>
      </c>
      <c r="L806" s="37" t="s">
        <v>19</v>
      </c>
      <c r="M806" s="223" t="s">
        <v>2291</v>
      </c>
      <c r="N806" s="216"/>
      <c r="O806" s="38"/>
    </row>
    <row r="807" spans="1:15">
      <c r="A807" s="7">
        <f>ROWS($A$3:A807)</f>
        <v>805</v>
      </c>
      <c r="B807" s="7">
        <f>ROWS($B$788:B807)</f>
        <v>20</v>
      </c>
      <c r="C807" s="37"/>
      <c r="D807" s="210"/>
      <c r="E807" s="830" t="s">
        <v>1028</v>
      </c>
      <c r="F807" s="36" t="s">
        <v>1029</v>
      </c>
      <c r="G807" s="37"/>
      <c r="H807" s="37" t="s">
        <v>7</v>
      </c>
      <c r="I807" s="34" t="s">
        <v>50</v>
      </c>
      <c r="J807" s="217">
        <v>33221</v>
      </c>
      <c r="K807" s="214">
        <f t="shared" ca="1" si="121"/>
        <v>31</v>
      </c>
      <c r="L807" s="37" t="s">
        <v>82</v>
      </c>
      <c r="M807" s="218" t="s">
        <v>74</v>
      </c>
      <c r="N807" s="216"/>
      <c r="O807" s="38"/>
    </row>
    <row r="808" spans="1:15">
      <c r="A808" s="7">
        <f>ROWS($A$3:A808)</f>
        <v>806</v>
      </c>
      <c r="B808" s="7">
        <f>ROWS($B$788:B808)</f>
        <v>21</v>
      </c>
      <c r="C808" s="37"/>
      <c r="D808" s="210"/>
      <c r="E808" s="830" t="s">
        <v>1030</v>
      </c>
      <c r="F808" s="36" t="s">
        <v>1031</v>
      </c>
      <c r="G808" s="37"/>
      <c r="H808" s="37" t="s">
        <v>7</v>
      </c>
      <c r="I808" s="34" t="s">
        <v>50</v>
      </c>
      <c r="J808" s="217">
        <v>33592</v>
      </c>
      <c r="K808" s="214">
        <f t="shared" ca="1" si="121"/>
        <v>30</v>
      </c>
      <c r="L808" s="37" t="s">
        <v>98</v>
      </c>
      <c r="M808" s="218" t="s">
        <v>42</v>
      </c>
      <c r="N808" s="216"/>
      <c r="O808" s="38"/>
    </row>
    <row r="809" spans="1:15">
      <c r="A809" s="7">
        <f>ROWS($A$3:A809)</f>
        <v>807</v>
      </c>
      <c r="B809" s="7">
        <f>ROWS($B$788:B809)</f>
        <v>22</v>
      </c>
      <c r="C809" s="37"/>
      <c r="D809" s="210"/>
      <c r="E809" s="830" t="s">
        <v>1032</v>
      </c>
      <c r="F809" s="36" t="s">
        <v>1033</v>
      </c>
      <c r="G809" s="37" t="s">
        <v>17</v>
      </c>
      <c r="H809" s="38"/>
      <c r="I809" s="34" t="s">
        <v>50</v>
      </c>
      <c r="J809" s="217">
        <v>34308</v>
      </c>
      <c r="K809" s="214">
        <f t="shared" ca="1" si="121"/>
        <v>28</v>
      </c>
      <c r="L809" s="37" t="s">
        <v>98</v>
      </c>
      <c r="M809" s="218" t="s">
        <v>74</v>
      </c>
      <c r="N809" s="216"/>
      <c r="O809" s="38"/>
    </row>
    <row r="810" spans="1:15">
      <c r="A810" s="7">
        <f>ROWS($A$3:A810)</f>
        <v>808</v>
      </c>
      <c r="B810" s="7">
        <f>ROWS($B$788:B810)</f>
        <v>23</v>
      </c>
      <c r="C810" s="37"/>
      <c r="D810" s="210"/>
      <c r="E810" s="830" t="s">
        <v>1034</v>
      </c>
      <c r="F810" s="36" t="s">
        <v>1035</v>
      </c>
      <c r="G810" s="37"/>
      <c r="H810" s="37" t="s">
        <v>7</v>
      </c>
      <c r="I810" s="34" t="s">
        <v>50</v>
      </c>
      <c r="J810" s="217">
        <v>36142</v>
      </c>
      <c r="K810" s="214">
        <f t="shared" ca="1" si="121"/>
        <v>23</v>
      </c>
      <c r="L810" s="37" t="s">
        <v>19</v>
      </c>
      <c r="M810" s="220" t="s">
        <v>751</v>
      </c>
      <c r="N810" s="216"/>
      <c r="O810" s="38"/>
    </row>
    <row r="811" spans="1:15">
      <c r="A811" s="7">
        <f>ROWS($A$3:A811)</f>
        <v>809</v>
      </c>
      <c r="B811" s="7">
        <f>ROWS($B$788:B811)</f>
        <v>24</v>
      </c>
      <c r="C811" s="37">
        <v>6</v>
      </c>
      <c r="D811" s="847" t="s">
        <v>1036</v>
      </c>
      <c r="E811" s="830" t="s">
        <v>1037</v>
      </c>
      <c r="F811" s="41" t="s">
        <v>1038</v>
      </c>
      <c r="G811" s="37" t="s">
        <v>17</v>
      </c>
      <c r="H811" s="38"/>
      <c r="I811" s="34" t="s">
        <v>23</v>
      </c>
      <c r="J811" s="217">
        <v>16600</v>
      </c>
      <c r="K811" s="214">
        <f t="shared" ca="1" si="121"/>
        <v>77</v>
      </c>
      <c r="L811" s="37" t="s">
        <v>24</v>
      </c>
      <c r="M811" s="215" t="s">
        <v>772</v>
      </c>
      <c r="N811" s="216"/>
      <c r="O811" s="38"/>
    </row>
    <row r="812" spans="1:15">
      <c r="A812" s="7">
        <f>ROWS($A$3:A812)</f>
        <v>810</v>
      </c>
      <c r="B812" s="7">
        <f>ROWS($B$788:B812)</f>
        <v>25</v>
      </c>
      <c r="C812" s="37"/>
      <c r="D812" s="210"/>
      <c r="E812" s="830" t="s">
        <v>1040</v>
      </c>
      <c r="F812" s="36" t="s">
        <v>1041</v>
      </c>
      <c r="G812" s="37" t="s">
        <v>17</v>
      </c>
      <c r="H812" s="38"/>
      <c r="I812" s="34" t="s">
        <v>23</v>
      </c>
      <c r="J812" s="217">
        <v>27087</v>
      </c>
      <c r="K812" s="214">
        <f t="shared" ca="1" si="121"/>
        <v>48</v>
      </c>
      <c r="L812" s="37" t="s">
        <v>46</v>
      </c>
      <c r="M812" s="221" t="s">
        <v>27</v>
      </c>
      <c r="N812" s="216"/>
      <c r="O812" s="38"/>
    </row>
    <row r="813" spans="1:15">
      <c r="A813" s="7">
        <f>ROWS($A$3:A813)</f>
        <v>811</v>
      </c>
      <c r="B813" s="7">
        <f>ROWS($B$788:B813)</f>
        <v>26</v>
      </c>
      <c r="C813" s="37"/>
      <c r="D813" s="210"/>
      <c r="E813" s="830" t="s">
        <v>1042</v>
      </c>
      <c r="F813" s="36" t="s">
        <v>1043</v>
      </c>
      <c r="G813" s="37"/>
      <c r="H813" s="37" t="s">
        <v>7</v>
      </c>
      <c r="I813" s="34" t="s">
        <v>23</v>
      </c>
      <c r="J813" s="217">
        <v>29009</v>
      </c>
      <c r="K813" s="214">
        <f t="shared" ca="1" si="121"/>
        <v>43</v>
      </c>
      <c r="L813" s="37" t="s">
        <v>19</v>
      </c>
      <c r="M813" s="215" t="s">
        <v>772</v>
      </c>
      <c r="N813" s="216"/>
      <c r="O813" s="38"/>
    </row>
    <row r="814" spans="1:15">
      <c r="A814" s="7">
        <f>ROWS($A$3:A814)</f>
        <v>812</v>
      </c>
      <c r="B814" s="7">
        <f>ROWS($B$788:B814)</f>
        <v>27</v>
      </c>
      <c r="C814" s="37">
        <v>7</v>
      </c>
      <c r="D814" s="847" t="s">
        <v>1044</v>
      </c>
      <c r="E814" s="830" t="s">
        <v>1045</v>
      </c>
      <c r="F814" s="41" t="s">
        <v>1046</v>
      </c>
      <c r="G814" s="37" t="s">
        <v>17</v>
      </c>
      <c r="H814" s="38"/>
      <c r="I814" s="34" t="s">
        <v>23</v>
      </c>
      <c r="J814" s="217">
        <v>18605</v>
      </c>
      <c r="K814" s="214">
        <f t="shared" ca="1" si="121"/>
        <v>71</v>
      </c>
      <c r="L814" s="37" t="s">
        <v>113</v>
      </c>
      <c r="M814" s="215" t="s">
        <v>772</v>
      </c>
      <c r="N814" s="216"/>
      <c r="O814" s="38"/>
    </row>
    <row r="815" spans="1:15">
      <c r="A815" s="7">
        <f>ROWS($A$3:A815)</f>
        <v>813</v>
      </c>
      <c r="B815" s="7">
        <f>ROWS($B$788:B815)</f>
        <v>28</v>
      </c>
      <c r="C815" s="37"/>
      <c r="D815" s="210"/>
      <c r="E815" s="830" t="s">
        <v>1048</v>
      </c>
      <c r="F815" s="36" t="s">
        <v>1049</v>
      </c>
      <c r="G815" s="37"/>
      <c r="H815" s="37" t="s">
        <v>7</v>
      </c>
      <c r="I815" s="34" t="s">
        <v>1050</v>
      </c>
      <c r="J815" s="217">
        <v>19495</v>
      </c>
      <c r="K815" s="214">
        <f t="shared" ca="1" si="121"/>
        <v>69</v>
      </c>
      <c r="L815" s="37" t="s">
        <v>113</v>
      </c>
      <c r="M815" s="215" t="s">
        <v>772</v>
      </c>
      <c r="N815" s="216"/>
      <c r="O815" s="38"/>
    </row>
    <row r="816" spans="1:15">
      <c r="A816" s="7">
        <f>ROWS($A$3:A816)</f>
        <v>814</v>
      </c>
      <c r="B816" s="7">
        <f>ROWS($B$788:B816)</f>
        <v>29</v>
      </c>
      <c r="C816" s="37">
        <v>8</v>
      </c>
      <c r="D816" s="847" t="s">
        <v>1051</v>
      </c>
      <c r="E816" s="830" t="s">
        <v>1055</v>
      </c>
      <c r="F816" s="211" t="s">
        <v>1056</v>
      </c>
      <c r="G816" s="37"/>
      <c r="H816" s="37" t="s">
        <v>7</v>
      </c>
      <c r="I816" s="34" t="s">
        <v>828</v>
      </c>
      <c r="J816" s="217">
        <v>23910</v>
      </c>
      <c r="K816" s="214">
        <f t="shared" ca="1" si="121"/>
        <v>57</v>
      </c>
      <c r="L816" s="37" t="s">
        <v>24</v>
      </c>
      <c r="M816" s="215" t="s">
        <v>772</v>
      </c>
      <c r="N816" s="216"/>
      <c r="O816" s="38"/>
    </row>
    <row r="817" spans="1:15">
      <c r="A817" s="7">
        <f>ROWS($A$3:A817)</f>
        <v>815</v>
      </c>
      <c r="B817" s="7">
        <f>ROWS($B$788:B817)</f>
        <v>30</v>
      </c>
      <c r="C817" s="37"/>
      <c r="D817" s="210"/>
      <c r="E817" s="830" t="s">
        <v>1057</v>
      </c>
      <c r="F817" s="36" t="s">
        <v>1058</v>
      </c>
      <c r="G817" s="37"/>
      <c r="H817" s="37" t="s">
        <v>7</v>
      </c>
      <c r="I817" s="34" t="s">
        <v>23</v>
      </c>
      <c r="J817" s="217">
        <v>37414</v>
      </c>
      <c r="K817" s="214">
        <f t="shared" ca="1" si="121"/>
        <v>20</v>
      </c>
      <c r="L817" s="37" t="s">
        <v>24</v>
      </c>
      <c r="M817" s="221" t="s">
        <v>74</v>
      </c>
      <c r="N817" s="216"/>
      <c r="O817" s="38"/>
    </row>
    <row r="818" spans="1:15">
      <c r="A818" s="7">
        <f>ROWS($A$3:A818)</f>
        <v>816</v>
      </c>
      <c r="B818" s="7">
        <f>ROWS($B$788:B818)</f>
        <v>31</v>
      </c>
      <c r="C818" s="37"/>
      <c r="D818" s="210"/>
      <c r="E818" s="830" t="s">
        <v>1059</v>
      </c>
      <c r="F818" s="36" t="s">
        <v>1060</v>
      </c>
      <c r="G818" s="37"/>
      <c r="H818" s="37" t="s">
        <v>7</v>
      </c>
      <c r="I818" s="34" t="s">
        <v>23</v>
      </c>
      <c r="J818" s="217">
        <v>38153</v>
      </c>
      <c r="K818" s="214">
        <f t="shared" ca="1" si="121"/>
        <v>18</v>
      </c>
      <c r="L818" s="37" t="s">
        <v>24</v>
      </c>
      <c r="M818" s="220" t="s">
        <v>751</v>
      </c>
      <c r="N818" s="216"/>
      <c r="O818" s="38"/>
    </row>
    <row r="819" spans="1:15">
      <c r="A819" s="7">
        <f>ROWS($A$3:A819)</f>
        <v>817</v>
      </c>
      <c r="B819" s="7">
        <f>ROWS($B$788:B819)</f>
        <v>32</v>
      </c>
      <c r="C819" s="37">
        <v>9</v>
      </c>
      <c r="D819" s="847" t="s">
        <v>1061</v>
      </c>
      <c r="E819" s="830" t="s">
        <v>1062</v>
      </c>
      <c r="F819" s="41" t="s">
        <v>1063</v>
      </c>
      <c r="G819" s="37" t="s">
        <v>17</v>
      </c>
      <c r="H819" s="38"/>
      <c r="I819" s="34" t="s">
        <v>1064</v>
      </c>
      <c r="J819" s="217">
        <v>22379</v>
      </c>
      <c r="K819" s="214">
        <f t="shared" ca="1" si="121"/>
        <v>61</v>
      </c>
      <c r="L819" s="37" t="s">
        <v>19</v>
      </c>
      <c r="M819" s="219" t="s">
        <v>42</v>
      </c>
      <c r="N819" s="216"/>
      <c r="O819" s="38"/>
    </row>
    <row r="820" spans="1:15">
      <c r="A820" s="7">
        <f>ROWS($A$3:A820)</f>
        <v>818</v>
      </c>
      <c r="B820" s="7">
        <f>ROWS($B$788:B820)</f>
        <v>33</v>
      </c>
      <c r="C820" s="37"/>
      <c r="D820" s="210"/>
      <c r="E820" s="830" t="s">
        <v>1066</v>
      </c>
      <c r="F820" s="36" t="s">
        <v>1067</v>
      </c>
      <c r="G820" s="37"/>
      <c r="H820" s="37" t="s">
        <v>7</v>
      </c>
      <c r="I820" s="34" t="s">
        <v>23</v>
      </c>
      <c r="J820" s="217">
        <v>23291</v>
      </c>
      <c r="K820" s="214">
        <f t="shared" ca="1" si="121"/>
        <v>59</v>
      </c>
      <c r="L820" s="37" t="s">
        <v>19</v>
      </c>
      <c r="M820" s="218" t="s">
        <v>42</v>
      </c>
      <c r="N820" s="216"/>
      <c r="O820" s="38"/>
    </row>
    <row r="821" spans="1:15">
      <c r="A821" s="7">
        <f>ROWS($A$3:A821)</f>
        <v>819</v>
      </c>
      <c r="B821" s="7">
        <f>ROWS($B$788:B821)</f>
        <v>34</v>
      </c>
      <c r="C821" s="37"/>
      <c r="D821" s="210"/>
      <c r="E821" s="830" t="s">
        <v>1068</v>
      </c>
      <c r="F821" s="36" t="s">
        <v>1069</v>
      </c>
      <c r="G821" s="37"/>
      <c r="H821" s="37" t="s">
        <v>7</v>
      </c>
      <c r="I821" s="34" t="s">
        <v>50</v>
      </c>
      <c r="J821" s="217">
        <v>33499</v>
      </c>
      <c r="K821" s="214">
        <f t="shared" ca="1" si="121"/>
        <v>31</v>
      </c>
      <c r="L821" s="37" t="s">
        <v>19</v>
      </c>
      <c r="M821" s="218" t="s">
        <v>42</v>
      </c>
      <c r="N821" s="216"/>
      <c r="O821" s="38"/>
    </row>
    <row r="822" spans="1:15">
      <c r="A822" s="7">
        <f>ROWS($A$3:A822)</f>
        <v>820</v>
      </c>
      <c r="B822" s="7">
        <f>ROWS($B$788:B822)</f>
        <v>35</v>
      </c>
      <c r="C822" s="37"/>
      <c r="D822" s="210"/>
      <c r="E822" s="830" t="s">
        <v>1070</v>
      </c>
      <c r="F822" s="36" t="s">
        <v>1071</v>
      </c>
      <c r="G822" s="37" t="s">
        <v>17</v>
      </c>
      <c r="H822" s="38"/>
      <c r="I822" s="34" t="s">
        <v>50</v>
      </c>
      <c r="J822" s="217">
        <v>34163</v>
      </c>
      <c r="K822" s="214">
        <f t="shared" ca="1" si="121"/>
        <v>29</v>
      </c>
      <c r="L822" s="37" t="s">
        <v>19</v>
      </c>
      <c r="M822" s="218" t="s">
        <v>74</v>
      </c>
      <c r="N822" s="216"/>
      <c r="O822" s="38"/>
    </row>
    <row r="823" spans="1:15">
      <c r="A823" s="7">
        <f>ROWS($A$3:A823)</f>
        <v>821</v>
      </c>
      <c r="B823" s="7">
        <f>ROWS($B$788:B823)</f>
        <v>36</v>
      </c>
      <c r="C823" s="37"/>
      <c r="D823" s="210"/>
      <c r="E823" s="830" t="s">
        <v>1072</v>
      </c>
      <c r="F823" s="36" t="s">
        <v>1073</v>
      </c>
      <c r="G823" s="37"/>
      <c r="H823" s="37" t="s">
        <v>7</v>
      </c>
      <c r="I823" s="34" t="s">
        <v>50</v>
      </c>
      <c r="J823" s="217">
        <v>35445</v>
      </c>
      <c r="K823" s="214">
        <f t="shared" ca="1" si="121"/>
        <v>25</v>
      </c>
      <c r="L823" s="37" t="s">
        <v>82</v>
      </c>
      <c r="M823" s="220" t="s">
        <v>751</v>
      </c>
      <c r="N823" s="216"/>
      <c r="O823" s="38"/>
    </row>
    <row r="824" spans="1:15">
      <c r="A824" s="7">
        <f>ROWS($A$3:A824)</f>
        <v>822</v>
      </c>
      <c r="B824" s="7">
        <f>ROWS($B$788:B824)</f>
        <v>37</v>
      </c>
      <c r="C824" s="37">
        <v>10</v>
      </c>
      <c r="D824" s="847" t="s">
        <v>1074</v>
      </c>
      <c r="E824" s="830" t="s">
        <v>1075</v>
      </c>
      <c r="F824" s="41" t="s">
        <v>1076</v>
      </c>
      <c r="G824" s="37"/>
      <c r="H824" s="37" t="s">
        <v>7</v>
      </c>
      <c r="I824" s="34" t="s">
        <v>954</v>
      </c>
      <c r="J824" s="217">
        <v>18957</v>
      </c>
      <c r="K824" s="214">
        <f t="shared" ca="1" si="121"/>
        <v>71</v>
      </c>
      <c r="L824" s="37" t="s">
        <v>19</v>
      </c>
      <c r="M824" s="215" t="s">
        <v>1416</v>
      </c>
      <c r="N824" s="216"/>
      <c r="O824" s="38"/>
    </row>
    <row r="825" spans="1:15">
      <c r="A825" s="7">
        <f>ROWS($A$3:A825)</f>
        <v>823</v>
      </c>
      <c r="B825" s="7">
        <f>ROWS($B$788:B825)</f>
        <v>38</v>
      </c>
      <c r="C825" s="37"/>
      <c r="D825" s="210"/>
      <c r="E825" s="830" t="s">
        <v>1078</v>
      </c>
      <c r="F825" s="36" t="s">
        <v>1079</v>
      </c>
      <c r="G825" s="37" t="s">
        <v>17</v>
      </c>
      <c r="H825" s="38"/>
      <c r="I825" s="34" t="s">
        <v>50</v>
      </c>
      <c r="J825" s="217">
        <v>31969</v>
      </c>
      <c r="K825" s="214">
        <f t="shared" ca="1" si="121"/>
        <v>35</v>
      </c>
      <c r="L825" s="37" t="s">
        <v>98</v>
      </c>
      <c r="M825" s="218" t="s">
        <v>74</v>
      </c>
      <c r="N825" s="216"/>
      <c r="O825" s="38"/>
    </row>
    <row r="826" spans="1:15">
      <c r="A826" s="7">
        <f>ROWS($A$3:A826)</f>
        <v>824</v>
      </c>
      <c r="B826" s="7">
        <f>ROWS($B$788:B826)</f>
        <v>39</v>
      </c>
      <c r="C826" s="37"/>
      <c r="D826" s="210"/>
      <c r="E826" s="830" t="s">
        <v>1080</v>
      </c>
      <c r="F826" s="36" t="s">
        <v>1081</v>
      </c>
      <c r="G826" s="37" t="s">
        <v>17</v>
      </c>
      <c r="H826" s="38"/>
      <c r="I826" s="34" t="s">
        <v>50</v>
      </c>
      <c r="J826" s="217">
        <v>33013</v>
      </c>
      <c r="K826" s="214">
        <f t="shared" ca="1" si="121"/>
        <v>32</v>
      </c>
      <c r="L826" s="37" t="s">
        <v>98</v>
      </c>
      <c r="M826" s="218" t="s">
        <v>342</v>
      </c>
      <c r="N826" s="216"/>
      <c r="O826" s="38"/>
    </row>
    <row r="827" spans="1:15">
      <c r="A827" s="7">
        <f>ROWS($A$3:A827)</f>
        <v>825</v>
      </c>
      <c r="B827" s="7">
        <f>ROWS($B$788:B827)</f>
        <v>40</v>
      </c>
      <c r="C827" s="37">
        <v>11</v>
      </c>
      <c r="D827" s="847" t="s">
        <v>1082</v>
      </c>
      <c r="E827" s="830" t="s">
        <v>1083</v>
      </c>
      <c r="F827" s="41" t="s">
        <v>1084</v>
      </c>
      <c r="G827" s="37" t="s">
        <v>17</v>
      </c>
      <c r="H827" s="38"/>
      <c r="I827" s="34" t="s">
        <v>50</v>
      </c>
      <c r="J827" s="217">
        <v>30020</v>
      </c>
      <c r="K827" s="214">
        <f t="shared" ca="1" si="121"/>
        <v>40</v>
      </c>
      <c r="L827" s="37" t="s">
        <v>19</v>
      </c>
      <c r="M827" s="222" t="s">
        <v>1517</v>
      </c>
      <c r="N827" s="216"/>
      <c r="O827" s="38"/>
    </row>
    <row r="828" spans="1:15">
      <c r="A828" s="7">
        <f>ROWS($A$3:A828)</f>
        <v>826</v>
      </c>
      <c r="B828" s="7">
        <f>ROWS($B$788:B828)</f>
        <v>41</v>
      </c>
      <c r="C828" s="37"/>
      <c r="D828" s="210"/>
      <c r="E828" s="830" t="s">
        <v>1085</v>
      </c>
      <c r="F828" s="36" t="s">
        <v>1086</v>
      </c>
      <c r="G828" s="37"/>
      <c r="H828" s="37" t="s">
        <v>7</v>
      </c>
      <c r="I828" s="34" t="s">
        <v>50</v>
      </c>
      <c r="J828" s="217">
        <v>29869</v>
      </c>
      <c r="K828" s="214">
        <f t="shared" ca="1" si="121"/>
        <v>41</v>
      </c>
      <c r="L828" s="37" t="s">
        <v>98</v>
      </c>
      <c r="M828" s="222" t="s">
        <v>1517</v>
      </c>
      <c r="N828" s="216"/>
      <c r="O828" s="38"/>
    </row>
    <row r="829" spans="1:15">
      <c r="A829" s="7">
        <f>ROWS($A$3:A829)</f>
        <v>827</v>
      </c>
      <c r="B829" s="7">
        <f>ROWS($B$788:B829)</f>
        <v>42</v>
      </c>
      <c r="C829" s="37"/>
      <c r="D829" s="210"/>
      <c r="E829" s="830" t="s">
        <v>1087</v>
      </c>
      <c r="F829" s="36" t="s">
        <v>1088</v>
      </c>
      <c r="G829" s="37"/>
      <c r="H829" s="37" t="s">
        <v>7</v>
      </c>
      <c r="I829" s="34" t="s">
        <v>50</v>
      </c>
      <c r="J829" s="217">
        <v>41167</v>
      </c>
      <c r="K829" s="214">
        <f t="shared" ca="1" si="121"/>
        <v>10</v>
      </c>
      <c r="L829" s="37" t="s">
        <v>38</v>
      </c>
      <c r="M829" s="220" t="s">
        <v>751</v>
      </c>
      <c r="N829" s="216"/>
      <c r="O829" s="38"/>
    </row>
    <row r="830" spans="1:15">
      <c r="A830" s="7">
        <f>ROWS($A$3:A830)</f>
        <v>828</v>
      </c>
      <c r="B830" s="7">
        <f>ROWS($B$788:B830)</f>
        <v>43</v>
      </c>
      <c r="C830" s="37"/>
      <c r="D830" s="210"/>
      <c r="E830" s="830" t="s">
        <v>1089</v>
      </c>
      <c r="F830" s="36" t="s">
        <v>1090</v>
      </c>
      <c r="G830" s="37"/>
      <c r="H830" s="37" t="s">
        <v>7</v>
      </c>
      <c r="I830" s="34" t="s">
        <v>50</v>
      </c>
      <c r="J830" s="217">
        <v>42513</v>
      </c>
      <c r="K830" s="214">
        <f t="shared" ca="1" si="121"/>
        <v>6</v>
      </c>
      <c r="L830" s="37" t="s">
        <v>51</v>
      </c>
      <c r="M830" s="221" t="s">
        <v>798</v>
      </c>
      <c r="N830" s="216"/>
      <c r="O830" s="38"/>
    </row>
    <row r="831" spans="1:15">
      <c r="A831" s="7">
        <f>ROWS($A$3:A831)</f>
        <v>829</v>
      </c>
      <c r="B831" s="7">
        <f>ROWS($B$788:B831)</f>
        <v>44</v>
      </c>
      <c r="C831" s="37"/>
      <c r="D831" s="210"/>
      <c r="E831" s="830" t="s">
        <v>1091</v>
      </c>
      <c r="F831" s="36" t="s">
        <v>1092</v>
      </c>
      <c r="G831" s="37" t="s">
        <v>17</v>
      </c>
      <c r="H831" s="38"/>
      <c r="I831" s="34" t="s">
        <v>50</v>
      </c>
      <c r="J831" s="217">
        <v>43515</v>
      </c>
      <c r="K831" s="214">
        <f t="shared" ca="1" si="121"/>
        <v>3</v>
      </c>
      <c r="L831" s="37" t="s">
        <v>51</v>
      </c>
      <c r="M831" s="221" t="s">
        <v>798</v>
      </c>
      <c r="N831" s="216"/>
      <c r="O831" s="38"/>
    </row>
    <row r="832" spans="1:15">
      <c r="A832" s="7">
        <f>ROWS($A$3:A832)</f>
        <v>830</v>
      </c>
      <c r="B832" s="7">
        <f>ROWS($B$788:B832)</f>
        <v>45</v>
      </c>
      <c r="C832" s="37">
        <v>12</v>
      </c>
      <c r="D832" s="847" t="s">
        <v>1093</v>
      </c>
      <c r="E832" s="830" t="s">
        <v>1094</v>
      </c>
      <c r="F832" s="41" t="s">
        <v>1095</v>
      </c>
      <c r="G832" s="37" t="s">
        <v>17</v>
      </c>
      <c r="H832" s="38"/>
      <c r="I832" s="34" t="s">
        <v>1096</v>
      </c>
      <c r="J832" s="217">
        <v>24331</v>
      </c>
      <c r="K832" s="214">
        <f t="shared" ca="1" si="121"/>
        <v>56</v>
      </c>
      <c r="L832" s="37" t="s">
        <v>19</v>
      </c>
      <c r="M832" s="218" t="s">
        <v>342</v>
      </c>
      <c r="N832" s="216"/>
      <c r="O832" s="38"/>
    </row>
    <row r="833" spans="1:15">
      <c r="A833" s="7">
        <f>ROWS($A$3:A833)</f>
        <v>831</v>
      </c>
      <c r="B833" s="7">
        <f>ROWS($B$788:B833)</f>
        <v>46</v>
      </c>
      <c r="C833" s="37"/>
      <c r="D833" s="210"/>
      <c r="E833" s="830" t="s">
        <v>1098</v>
      </c>
      <c r="F833" s="36" t="s">
        <v>1099</v>
      </c>
      <c r="G833" s="37"/>
      <c r="H833" s="37" t="s">
        <v>7</v>
      </c>
      <c r="I833" s="34" t="s">
        <v>1100</v>
      </c>
      <c r="J833" s="217">
        <v>25906</v>
      </c>
      <c r="K833" s="214">
        <f t="shared" ca="1" si="121"/>
        <v>51</v>
      </c>
      <c r="L833" s="37" t="s">
        <v>19</v>
      </c>
      <c r="M833" s="215" t="s">
        <v>772</v>
      </c>
      <c r="N833" s="216"/>
      <c r="O833" s="38"/>
    </row>
    <row r="834" spans="1:15">
      <c r="A834" s="7">
        <f>ROWS($A$3:A834)</f>
        <v>832</v>
      </c>
      <c r="B834" s="7">
        <f>ROWS($B$788:B834)</f>
        <v>47</v>
      </c>
      <c r="C834" s="37"/>
      <c r="D834" s="210"/>
      <c r="E834" s="830" t="s">
        <v>1101</v>
      </c>
      <c r="F834" s="36" t="s">
        <v>1102</v>
      </c>
      <c r="G834" s="37" t="s">
        <v>17</v>
      </c>
      <c r="H834" s="38"/>
      <c r="I834" s="34" t="s">
        <v>1103</v>
      </c>
      <c r="J834" s="217">
        <v>36132</v>
      </c>
      <c r="K834" s="214">
        <f t="shared" ca="1" si="121"/>
        <v>23</v>
      </c>
      <c r="L834" s="37" t="s">
        <v>19</v>
      </c>
      <c r="M834" s="220" t="s">
        <v>751</v>
      </c>
      <c r="N834" s="216"/>
      <c r="O834" s="38"/>
    </row>
    <row r="835" spans="1:15">
      <c r="A835" s="7">
        <f>ROWS($A$3:A835)</f>
        <v>833</v>
      </c>
      <c r="B835" s="7">
        <f>ROWS($B$788:B835)</f>
        <v>48</v>
      </c>
      <c r="C835" s="37"/>
      <c r="D835" s="210"/>
      <c r="E835" s="830" t="s">
        <v>1104</v>
      </c>
      <c r="F835" s="36" t="s">
        <v>1105</v>
      </c>
      <c r="G835" s="37"/>
      <c r="H835" s="37" t="s">
        <v>7</v>
      </c>
      <c r="I835" s="34" t="s">
        <v>1103</v>
      </c>
      <c r="J835" s="217">
        <v>37706</v>
      </c>
      <c r="K835" s="214">
        <f t="shared" ref="K835:K898" ca="1" si="122">ROUNDDOWN(YEARFRAC(J835,TODAY(),1),0)</f>
        <v>19</v>
      </c>
      <c r="L835" s="37" t="s">
        <v>19</v>
      </c>
      <c r="M835" s="220" t="s">
        <v>751</v>
      </c>
      <c r="N835" s="216"/>
      <c r="O835" s="38"/>
    </row>
    <row r="836" spans="1:15">
      <c r="A836" s="7">
        <f>ROWS($A$3:A836)</f>
        <v>834</v>
      </c>
      <c r="B836" s="7">
        <f>ROWS($B$788:B836)</f>
        <v>49</v>
      </c>
      <c r="C836" s="37">
        <v>13</v>
      </c>
      <c r="D836" s="847" t="s">
        <v>1106</v>
      </c>
      <c r="E836" s="830" t="s">
        <v>1107</v>
      </c>
      <c r="F836" s="41" t="s">
        <v>1108</v>
      </c>
      <c r="G836" s="37" t="s">
        <v>17</v>
      </c>
      <c r="H836" s="38"/>
      <c r="I836" s="34" t="s">
        <v>50</v>
      </c>
      <c r="J836" s="217">
        <v>22442</v>
      </c>
      <c r="K836" s="214">
        <f t="shared" ca="1" si="122"/>
        <v>61</v>
      </c>
      <c r="L836" s="37" t="s">
        <v>98</v>
      </c>
      <c r="M836" s="219" t="s">
        <v>1109</v>
      </c>
      <c r="N836" s="216"/>
      <c r="O836" s="38"/>
    </row>
    <row r="837" spans="1:15">
      <c r="A837" s="7">
        <f>ROWS($A$3:A837)</f>
        <v>835</v>
      </c>
      <c r="B837" s="7">
        <f>ROWS($B$788:B837)</f>
        <v>50</v>
      </c>
      <c r="C837" s="37"/>
      <c r="D837" s="210"/>
      <c r="E837" s="830" t="s">
        <v>1111</v>
      </c>
      <c r="F837" s="36" t="s">
        <v>1112</v>
      </c>
      <c r="G837" s="37"/>
      <c r="H837" s="37" t="s">
        <v>7</v>
      </c>
      <c r="I837" s="34" t="s">
        <v>1113</v>
      </c>
      <c r="J837" s="217">
        <v>26659</v>
      </c>
      <c r="K837" s="214">
        <f t="shared" ca="1" si="122"/>
        <v>49</v>
      </c>
      <c r="L837" s="37" t="s">
        <v>19</v>
      </c>
      <c r="M837" s="218" t="s">
        <v>42</v>
      </c>
      <c r="N837" s="216"/>
      <c r="O837" s="38"/>
    </row>
    <row r="838" spans="1:15">
      <c r="A838" s="7">
        <f>ROWS($A$3:A838)</f>
        <v>836</v>
      </c>
      <c r="B838" s="7">
        <f>ROWS($B$788:B838)</f>
        <v>51</v>
      </c>
      <c r="C838" s="37"/>
      <c r="D838" s="210"/>
      <c r="E838" s="830" t="s">
        <v>1114</v>
      </c>
      <c r="F838" s="36" t="s">
        <v>1115</v>
      </c>
      <c r="G838" s="37" t="s">
        <v>17</v>
      </c>
      <c r="H838" s="38"/>
      <c r="I838" s="34" t="s">
        <v>1113</v>
      </c>
      <c r="J838" s="217">
        <v>34981</v>
      </c>
      <c r="K838" s="214">
        <f t="shared" ca="1" si="122"/>
        <v>27</v>
      </c>
      <c r="L838" s="37" t="s">
        <v>19</v>
      </c>
      <c r="M838" s="218" t="s">
        <v>74</v>
      </c>
      <c r="N838" s="216"/>
      <c r="O838" s="38"/>
    </row>
    <row r="839" spans="1:15">
      <c r="A839" s="7">
        <f>ROWS($A$3:A839)</f>
        <v>837</v>
      </c>
      <c r="B839" s="7">
        <f>ROWS($B$788:B839)</f>
        <v>52</v>
      </c>
      <c r="C839" s="37"/>
      <c r="D839" s="210"/>
      <c r="E839" s="830" t="s">
        <v>1116</v>
      </c>
      <c r="F839" s="36" t="s">
        <v>1117</v>
      </c>
      <c r="G839" s="37"/>
      <c r="H839" s="37" t="s">
        <v>7</v>
      </c>
      <c r="I839" s="34" t="s">
        <v>1113</v>
      </c>
      <c r="J839" s="217">
        <v>36322</v>
      </c>
      <c r="K839" s="214">
        <f t="shared" ca="1" si="122"/>
        <v>23</v>
      </c>
      <c r="L839" s="37" t="s">
        <v>19</v>
      </c>
      <c r="M839" s="220" t="s">
        <v>751</v>
      </c>
      <c r="N839" s="216"/>
      <c r="O839" s="38"/>
    </row>
    <row r="840" spans="1:15">
      <c r="A840" s="7">
        <f>ROWS($A$3:A840)</f>
        <v>838</v>
      </c>
      <c r="B840" s="7">
        <f>ROWS($B$788:B840)</f>
        <v>53</v>
      </c>
      <c r="C840" s="37"/>
      <c r="D840" s="210"/>
      <c r="E840" s="830" t="s">
        <v>1118</v>
      </c>
      <c r="F840" s="36" t="s">
        <v>1119</v>
      </c>
      <c r="G840" s="37"/>
      <c r="H840" s="37" t="s">
        <v>7</v>
      </c>
      <c r="I840" s="34" t="s">
        <v>191</v>
      </c>
      <c r="J840" s="217">
        <v>38975</v>
      </c>
      <c r="K840" s="214">
        <f t="shared" ca="1" si="122"/>
        <v>16</v>
      </c>
      <c r="L840" s="223" t="s">
        <v>24</v>
      </c>
      <c r="M840" s="220" t="s">
        <v>751</v>
      </c>
      <c r="N840" s="216"/>
      <c r="O840" s="38"/>
    </row>
    <row r="841" spans="1:15">
      <c r="A841" s="7">
        <f>ROWS($A$3:A841)</f>
        <v>839</v>
      </c>
      <c r="B841" s="7">
        <f>ROWS($B$788:B841)</f>
        <v>54</v>
      </c>
      <c r="C841" s="37">
        <v>14</v>
      </c>
      <c r="D841" s="847" t="s">
        <v>1120</v>
      </c>
      <c r="E841" s="830" t="s">
        <v>1121</v>
      </c>
      <c r="F841" s="41" t="s">
        <v>1122</v>
      </c>
      <c r="G841" s="37" t="s">
        <v>17</v>
      </c>
      <c r="H841" s="38"/>
      <c r="I841" s="34" t="s">
        <v>23</v>
      </c>
      <c r="J841" s="217">
        <v>26973</v>
      </c>
      <c r="K841" s="214">
        <f t="shared" ca="1" si="122"/>
        <v>49</v>
      </c>
      <c r="L841" s="37" t="s">
        <v>19</v>
      </c>
      <c r="M841" s="219" t="s">
        <v>42</v>
      </c>
      <c r="N841" s="216"/>
      <c r="O841" s="38"/>
    </row>
    <row r="842" spans="1:15">
      <c r="A842" s="7">
        <f>ROWS($A$3:A842)</f>
        <v>840</v>
      </c>
      <c r="B842" s="7">
        <f>ROWS($B$788:B842)</f>
        <v>55</v>
      </c>
      <c r="C842" s="37"/>
      <c r="D842" s="210"/>
      <c r="E842" s="830" t="s">
        <v>1124</v>
      </c>
      <c r="F842" s="36" t="s">
        <v>1125</v>
      </c>
      <c r="G842" s="37"/>
      <c r="H842" s="37" t="s">
        <v>7</v>
      </c>
      <c r="I842" s="34" t="s">
        <v>23</v>
      </c>
      <c r="J842" s="217">
        <v>29271</v>
      </c>
      <c r="K842" s="214">
        <f t="shared" ca="1" si="122"/>
        <v>42</v>
      </c>
      <c r="L842" s="37" t="s">
        <v>19</v>
      </c>
      <c r="M842" s="218" t="s">
        <v>42</v>
      </c>
      <c r="N842" s="216"/>
      <c r="O842" s="38"/>
    </row>
    <row r="843" spans="1:15">
      <c r="A843" s="7">
        <f>ROWS($A$3:A843)</f>
        <v>841</v>
      </c>
      <c r="B843" s="7">
        <f>ROWS($B$788:B843)</f>
        <v>56</v>
      </c>
      <c r="C843" s="37"/>
      <c r="D843" s="210"/>
      <c r="E843" s="830" t="s">
        <v>1126</v>
      </c>
      <c r="F843" s="36" t="s">
        <v>1127</v>
      </c>
      <c r="G843" s="37"/>
      <c r="H843" s="37" t="s">
        <v>7</v>
      </c>
      <c r="I843" s="34" t="s">
        <v>23</v>
      </c>
      <c r="J843" s="217">
        <v>35375</v>
      </c>
      <c r="K843" s="214">
        <f t="shared" ca="1" si="122"/>
        <v>26</v>
      </c>
      <c r="L843" s="37" t="s">
        <v>98</v>
      </c>
      <c r="M843" s="221" t="s">
        <v>74</v>
      </c>
      <c r="N843" s="216"/>
      <c r="O843" s="38"/>
    </row>
    <row r="844" spans="1:15">
      <c r="A844" s="7">
        <f>ROWS($A$3:A844)</f>
        <v>842</v>
      </c>
      <c r="B844" s="7">
        <f>ROWS($B$788:B844)</f>
        <v>57</v>
      </c>
      <c r="C844" s="37"/>
      <c r="D844" s="210"/>
      <c r="E844" s="830" t="s">
        <v>1128</v>
      </c>
      <c r="F844" s="36" t="s">
        <v>1129</v>
      </c>
      <c r="G844" s="37" t="s">
        <v>17</v>
      </c>
      <c r="H844" s="38"/>
      <c r="I844" s="34" t="s">
        <v>23</v>
      </c>
      <c r="J844" s="217">
        <v>35917</v>
      </c>
      <c r="K844" s="214">
        <f t="shared" ca="1" si="122"/>
        <v>24</v>
      </c>
      <c r="L844" s="37" t="s">
        <v>19</v>
      </c>
      <c r="M844" s="218" t="s">
        <v>74</v>
      </c>
      <c r="N844" s="216"/>
      <c r="O844" s="38"/>
    </row>
    <row r="845" spans="1:15">
      <c r="A845" s="7">
        <f>ROWS($A$3:A845)</f>
        <v>843</v>
      </c>
      <c r="B845" s="7">
        <f>ROWS($B$788:B845)</f>
        <v>58</v>
      </c>
      <c r="C845" s="37"/>
      <c r="D845" s="210"/>
      <c r="E845" s="830" t="s">
        <v>1130</v>
      </c>
      <c r="F845" s="36" t="s">
        <v>1131</v>
      </c>
      <c r="G845" s="37" t="s">
        <v>17</v>
      </c>
      <c r="H845" s="38"/>
      <c r="I845" s="34" t="s">
        <v>50</v>
      </c>
      <c r="J845" s="217">
        <v>41001</v>
      </c>
      <c r="K845" s="214">
        <f t="shared" ca="1" si="122"/>
        <v>10</v>
      </c>
      <c r="L845" s="37" t="s">
        <v>38</v>
      </c>
      <c r="M845" s="220" t="s">
        <v>751</v>
      </c>
      <c r="N845" s="216"/>
      <c r="O845" s="38"/>
    </row>
    <row r="846" spans="1:15">
      <c r="A846" s="7">
        <f>ROWS($A$3:A846)</f>
        <v>844</v>
      </c>
      <c r="B846" s="7">
        <f>ROWS($B$788:B846)</f>
        <v>59</v>
      </c>
      <c r="C846" s="37"/>
      <c r="D846" s="210"/>
      <c r="E846" s="830" t="s">
        <v>1132</v>
      </c>
      <c r="F846" s="36" t="s">
        <v>1133</v>
      </c>
      <c r="G846" s="37" t="s">
        <v>17</v>
      </c>
      <c r="H846" s="38"/>
      <c r="I846" s="34" t="s">
        <v>50</v>
      </c>
      <c r="J846" s="217">
        <v>41617</v>
      </c>
      <c r="K846" s="214">
        <f t="shared" ca="1" si="122"/>
        <v>8</v>
      </c>
      <c r="L846" s="37" t="s">
        <v>38</v>
      </c>
      <c r="M846" s="221" t="s">
        <v>798</v>
      </c>
      <c r="N846" s="216"/>
      <c r="O846" s="38"/>
    </row>
    <row r="847" spans="1:15">
      <c r="A847" s="7">
        <f>ROWS($A$3:A847)</f>
        <v>845</v>
      </c>
      <c r="B847" s="7">
        <f>ROWS($B$788:B847)</f>
        <v>60</v>
      </c>
      <c r="C847" s="37">
        <v>15</v>
      </c>
      <c r="D847" s="847" t="s">
        <v>1134</v>
      </c>
      <c r="E847" s="830" t="s">
        <v>1135</v>
      </c>
      <c r="F847" s="41" t="s">
        <v>1136</v>
      </c>
      <c r="G847" s="37" t="s">
        <v>17</v>
      </c>
      <c r="H847" s="38"/>
      <c r="I847" s="34" t="s">
        <v>23</v>
      </c>
      <c r="J847" s="217">
        <v>25359</v>
      </c>
      <c r="K847" s="214">
        <f t="shared" ca="1" si="122"/>
        <v>53</v>
      </c>
      <c r="L847" s="37" t="s">
        <v>19</v>
      </c>
      <c r="M847" s="219" t="s">
        <v>42</v>
      </c>
      <c r="N847" s="216"/>
      <c r="O847" s="38"/>
    </row>
    <row r="848" spans="1:15">
      <c r="A848" s="7">
        <f>ROWS($A$3:A848)</f>
        <v>846</v>
      </c>
      <c r="B848" s="7">
        <f>ROWS($B$788:B848)</f>
        <v>61</v>
      </c>
      <c r="C848" s="37"/>
      <c r="D848" s="210"/>
      <c r="E848" s="830" t="s">
        <v>1138</v>
      </c>
      <c r="F848" s="36" t="s">
        <v>1139</v>
      </c>
      <c r="G848" s="37"/>
      <c r="H848" s="37" t="s">
        <v>7</v>
      </c>
      <c r="I848" s="34" t="s">
        <v>1140</v>
      </c>
      <c r="J848" s="217">
        <v>25739</v>
      </c>
      <c r="K848" s="214">
        <f t="shared" ca="1" si="122"/>
        <v>52</v>
      </c>
      <c r="L848" s="37" t="s">
        <v>24</v>
      </c>
      <c r="M848" s="218" t="s">
        <v>42</v>
      </c>
      <c r="N848" s="216"/>
      <c r="O848" s="38"/>
    </row>
    <row r="849" spans="1:15">
      <c r="A849" s="7">
        <f>ROWS($A$3:A849)</f>
        <v>847</v>
      </c>
      <c r="B849" s="7">
        <f>ROWS($B$788:B849)</f>
        <v>62</v>
      </c>
      <c r="C849" s="37"/>
      <c r="D849" s="210"/>
      <c r="E849" s="830" t="s">
        <v>1141</v>
      </c>
      <c r="F849" s="36" t="s">
        <v>1142</v>
      </c>
      <c r="G849" s="37" t="s">
        <v>17</v>
      </c>
      <c r="H849" s="38"/>
      <c r="I849" s="34" t="s">
        <v>23</v>
      </c>
      <c r="J849" s="217">
        <v>33827</v>
      </c>
      <c r="K849" s="214">
        <f t="shared" ca="1" si="122"/>
        <v>30</v>
      </c>
      <c r="L849" s="37" t="s">
        <v>19</v>
      </c>
      <c r="M849" s="218" t="s">
        <v>74</v>
      </c>
      <c r="N849" s="216"/>
      <c r="O849" s="38"/>
    </row>
    <row r="850" spans="1:15">
      <c r="A850" s="7">
        <f>ROWS($A$3:A850)</f>
        <v>848</v>
      </c>
      <c r="B850" s="7">
        <f>ROWS($B$788:B850)</f>
        <v>63</v>
      </c>
      <c r="C850" s="37"/>
      <c r="D850" s="210"/>
      <c r="E850" s="830" t="s">
        <v>1143</v>
      </c>
      <c r="F850" s="36" t="s">
        <v>1144</v>
      </c>
      <c r="G850" s="37"/>
      <c r="H850" s="37" t="s">
        <v>7</v>
      </c>
      <c r="I850" s="34" t="s">
        <v>23</v>
      </c>
      <c r="J850" s="217">
        <v>34403</v>
      </c>
      <c r="K850" s="214">
        <f t="shared" ca="1" si="122"/>
        <v>28</v>
      </c>
      <c r="L850" s="37" t="s">
        <v>98</v>
      </c>
      <c r="M850" s="218" t="s">
        <v>74</v>
      </c>
      <c r="N850" s="216"/>
      <c r="O850" s="38"/>
    </row>
    <row r="851" spans="1:15">
      <c r="A851" s="7">
        <f>ROWS($A$3:A851)</f>
        <v>849</v>
      </c>
      <c r="B851" s="7">
        <f>ROWS($B$788:B851)</f>
        <v>64</v>
      </c>
      <c r="C851" s="37"/>
      <c r="D851" s="210"/>
      <c r="E851" s="830" t="s">
        <v>1145</v>
      </c>
      <c r="F851" s="36" t="s">
        <v>1146</v>
      </c>
      <c r="G851" s="37"/>
      <c r="H851" s="37" t="s">
        <v>7</v>
      </c>
      <c r="I851" s="34" t="s">
        <v>23</v>
      </c>
      <c r="J851" s="217">
        <v>35127</v>
      </c>
      <c r="K851" s="214">
        <f t="shared" ca="1" si="122"/>
        <v>26</v>
      </c>
      <c r="L851" s="37" t="s">
        <v>19</v>
      </c>
      <c r="M851" s="218" t="s">
        <v>74</v>
      </c>
      <c r="N851" s="216"/>
      <c r="O851" s="38"/>
    </row>
    <row r="852" spans="1:15">
      <c r="A852" s="7">
        <f>ROWS($A$3:A852)</f>
        <v>850</v>
      </c>
      <c r="B852" s="7">
        <f>ROWS($B$788:B852)</f>
        <v>65</v>
      </c>
      <c r="C852" s="37"/>
      <c r="D852" s="210"/>
      <c r="E852" s="830" t="s">
        <v>1147</v>
      </c>
      <c r="F852" s="36" t="s">
        <v>1148</v>
      </c>
      <c r="G852" s="37"/>
      <c r="H852" s="37" t="s">
        <v>7</v>
      </c>
      <c r="I852" s="34" t="s">
        <v>50</v>
      </c>
      <c r="J852" s="217">
        <v>36192</v>
      </c>
      <c r="K852" s="214">
        <f t="shared" ca="1" si="122"/>
        <v>23</v>
      </c>
      <c r="L852" s="37" t="s">
        <v>19</v>
      </c>
      <c r="M852" s="218" t="s">
        <v>74</v>
      </c>
      <c r="N852" s="216"/>
      <c r="O852" s="38"/>
    </row>
    <row r="853" spans="1:15">
      <c r="A853" s="7">
        <f>ROWS($A$3:A853)</f>
        <v>851</v>
      </c>
      <c r="B853" s="7">
        <f>ROWS($B$788:B853)</f>
        <v>66</v>
      </c>
      <c r="C853" s="37"/>
      <c r="D853" s="210"/>
      <c r="E853" s="830" t="s">
        <v>1149</v>
      </c>
      <c r="F853" s="36" t="s">
        <v>1150</v>
      </c>
      <c r="G853" s="37" t="s">
        <v>17</v>
      </c>
      <c r="H853" s="38"/>
      <c r="I853" s="34" t="s">
        <v>23</v>
      </c>
      <c r="J853" s="217">
        <v>36971</v>
      </c>
      <c r="K853" s="214">
        <f t="shared" ca="1" si="122"/>
        <v>21</v>
      </c>
      <c r="L853" s="37" t="s">
        <v>19</v>
      </c>
      <c r="M853" s="218" t="s">
        <v>74</v>
      </c>
      <c r="N853" s="216"/>
      <c r="O853" s="38"/>
    </row>
    <row r="854" spans="1:15">
      <c r="A854" s="7">
        <f>ROWS($A$3:A854)</f>
        <v>852</v>
      </c>
      <c r="B854" s="7">
        <f>ROWS($B$788:B854)</f>
        <v>67</v>
      </c>
      <c r="C854" s="37"/>
      <c r="D854" s="210"/>
      <c r="E854" s="830" t="s">
        <v>1151</v>
      </c>
      <c r="F854" s="36" t="s">
        <v>1152</v>
      </c>
      <c r="G854" s="37"/>
      <c r="H854" s="37" t="s">
        <v>7</v>
      </c>
      <c r="I854" s="34" t="s">
        <v>23</v>
      </c>
      <c r="J854" s="217">
        <v>37607</v>
      </c>
      <c r="K854" s="214">
        <f t="shared" ca="1" si="122"/>
        <v>19</v>
      </c>
      <c r="L854" s="37" t="s">
        <v>19</v>
      </c>
      <c r="M854" s="218" t="s">
        <v>74</v>
      </c>
      <c r="N854" s="216"/>
      <c r="O854" s="38"/>
    </row>
    <row r="855" spans="1:15">
      <c r="A855" s="7">
        <f>ROWS($A$3:A855)</f>
        <v>853</v>
      </c>
      <c r="B855" s="7">
        <f>ROWS($B$788:B855)</f>
        <v>68</v>
      </c>
      <c r="C855" s="37">
        <v>16</v>
      </c>
      <c r="D855" s="847" t="s">
        <v>1153</v>
      </c>
      <c r="E855" s="830" t="s">
        <v>1154</v>
      </c>
      <c r="F855" s="41" t="s">
        <v>1155</v>
      </c>
      <c r="G855" s="37" t="s">
        <v>17</v>
      </c>
      <c r="H855" s="38"/>
      <c r="I855" s="34" t="s">
        <v>163</v>
      </c>
      <c r="J855" s="217">
        <v>22281</v>
      </c>
      <c r="K855" s="214">
        <f t="shared" ca="1" si="122"/>
        <v>61</v>
      </c>
      <c r="L855" s="37" t="s">
        <v>113</v>
      </c>
      <c r="M855" s="219" t="s">
        <v>42</v>
      </c>
      <c r="N855" s="216"/>
      <c r="O855" s="38"/>
    </row>
    <row r="856" spans="1:15">
      <c r="A856" s="7">
        <f>ROWS($A$3:A856)</f>
        <v>854</v>
      </c>
      <c r="B856" s="7">
        <f>ROWS($B$788:B856)</f>
        <v>69</v>
      </c>
      <c r="C856" s="37"/>
      <c r="D856" s="210"/>
      <c r="E856" s="830" t="s">
        <v>1157</v>
      </c>
      <c r="F856" s="36" t="s">
        <v>1158</v>
      </c>
      <c r="G856" s="37"/>
      <c r="H856" s="37" t="s">
        <v>7</v>
      </c>
      <c r="I856" s="34" t="s">
        <v>50</v>
      </c>
      <c r="J856" s="217">
        <v>21778</v>
      </c>
      <c r="K856" s="214">
        <f t="shared" ca="1" si="122"/>
        <v>63</v>
      </c>
      <c r="L856" s="37" t="s">
        <v>24</v>
      </c>
      <c r="M856" s="218" t="s">
        <v>42</v>
      </c>
      <c r="N856" s="216"/>
      <c r="O856" s="38"/>
    </row>
    <row r="857" spans="1:15">
      <c r="A857" s="7">
        <f>ROWS($A$3:A857)</f>
        <v>855</v>
      </c>
      <c r="B857" s="7">
        <f>ROWS($B$788:B857)</f>
        <v>70</v>
      </c>
      <c r="C857" s="37"/>
      <c r="D857" s="210"/>
      <c r="E857" s="830" t="s">
        <v>1159</v>
      </c>
      <c r="F857" s="36" t="s">
        <v>1160</v>
      </c>
      <c r="G857" s="37"/>
      <c r="H857" s="37" t="s">
        <v>7</v>
      </c>
      <c r="I857" s="34" t="s">
        <v>163</v>
      </c>
      <c r="J857" s="217">
        <v>32116</v>
      </c>
      <c r="K857" s="214">
        <f t="shared" ca="1" si="122"/>
        <v>34</v>
      </c>
      <c r="L857" s="37" t="s">
        <v>113</v>
      </c>
      <c r="M857" s="222" t="s">
        <v>429</v>
      </c>
      <c r="N857" s="216"/>
      <c r="O857" s="38"/>
    </row>
    <row r="858" spans="1:15">
      <c r="A858" s="7">
        <f>ROWS($A$3:A858)</f>
        <v>856</v>
      </c>
      <c r="B858" s="7">
        <f>ROWS($B$788:B858)</f>
        <v>71</v>
      </c>
      <c r="C858" s="37"/>
      <c r="D858" s="210"/>
      <c r="E858" s="830" t="s">
        <v>1161</v>
      </c>
      <c r="F858" s="36" t="s">
        <v>1162</v>
      </c>
      <c r="G858" s="37" t="s">
        <v>17</v>
      </c>
      <c r="H858" s="38"/>
      <c r="I858" s="34" t="s">
        <v>50</v>
      </c>
      <c r="J858" s="217">
        <v>33887</v>
      </c>
      <c r="K858" s="214">
        <f t="shared" ca="1" si="122"/>
        <v>30</v>
      </c>
      <c r="L858" s="37" t="s">
        <v>113</v>
      </c>
      <c r="M858" s="222" t="s">
        <v>429</v>
      </c>
      <c r="N858" s="216"/>
      <c r="O858" s="38"/>
    </row>
    <row r="859" spans="1:15">
      <c r="A859" s="7">
        <f>ROWS($A$3:A859)</f>
        <v>857</v>
      </c>
      <c r="B859" s="7">
        <f>ROWS($B$788:B859)</f>
        <v>72</v>
      </c>
      <c r="C859" s="37"/>
      <c r="D859" s="210"/>
      <c r="E859" s="830" t="s">
        <v>1163</v>
      </c>
      <c r="F859" s="36" t="s">
        <v>1164</v>
      </c>
      <c r="G859" s="37"/>
      <c r="H859" s="37" t="s">
        <v>7</v>
      </c>
      <c r="I859" s="34" t="s">
        <v>50</v>
      </c>
      <c r="J859" s="217">
        <v>36379</v>
      </c>
      <c r="K859" s="214">
        <f t="shared" ca="1" si="122"/>
        <v>23</v>
      </c>
      <c r="L859" s="37" t="s">
        <v>19</v>
      </c>
      <c r="M859" s="218" t="s">
        <v>74</v>
      </c>
      <c r="N859" s="216"/>
      <c r="O859" s="38"/>
    </row>
    <row r="860" spans="1:15">
      <c r="A860" s="7">
        <f>ROWS($A$3:A860)</f>
        <v>858</v>
      </c>
      <c r="B860" s="7">
        <f>ROWS($B$788:B860)</f>
        <v>73</v>
      </c>
      <c r="C860" s="37">
        <v>17</v>
      </c>
      <c r="D860" s="847" t="s">
        <v>1165</v>
      </c>
      <c r="E860" s="830" t="s">
        <v>1166</v>
      </c>
      <c r="F860" s="41" t="s">
        <v>1167</v>
      </c>
      <c r="G860" s="37" t="s">
        <v>17</v>
      </c>
      <c r="H860" s="38"/>
      <c r="I860" s="34" t="s">
        <v>50</v>
      </c>
      <c r="J860" s="217">
        <v>27211</v>
      </c>
      <c r="K860" s="214">
        <f t="shared" ca="1" si="122"/>
        <v>48</v>
      </c>
      <c r="L860" s="37" t="s">
        <v>19</v>
      </c>
      <c r="M860" s="219" t="s">
        <v>42</v>
      </c>
      <c r="N860" s="216"/>
      <c r="O860" s="38"/>
    </row>
    <row r="861" spans="1:15">
      <c r="A861" s="7">
        <f>ROWS($A$3:A861)</f>
        <v>859</v>
      </c>
      <c r="B861" s="7">
        <f>ROWS($B$788:B861)</f>
        <v>74</v>
      </c>
      <c r="C861" s="37"/>
      <c r="D861" s="210"/>
      <c r="E861" s="830" t="s">
        <v>1169</v>
      </c>
      <c r="F861" s="36" t="s">
        <v>1170</v>
      </c>
      <c r="G861" s="37"/>
      <c r="H861" s="37" t="s">
        <v>7</v>
      </c>
      <c r="I861" s="34" t="s">
        <v>50</v>
      </c>
      <c r="J861" s="217">
        <v>30131</v>
      </c>
      <c r="K861" s="214">
        <f t="shared" ca="1" si="122"/>
        <v>40</v>
      </c>
      <c r="L861" s="37" t="s">
        <v>19</v>
      </c>
      <c r="M861" s="218" t="s">
        <v>42</v>
      </c>
      <c r="N861" s="216"/>
      <c r="O861" s="38"/>
    </row>
    <row r="862" spans="1:15">
      <c r="A862" s="7">
        <f>ROWS($A$3:A862)</f>
        <v>860</v>
      </c>
      <c r="B862" s="7">
        <f>ROWS($B$788:B862)</f>
        <v>75</v>
      </c>
      <c r="C862" s="37"/>
      <c r="D862" s="210"/>
      <c r="E862" s="830" t="s">
        <v>1171</v>
      </c>
      <c r="F862" s="36" t="s">
        <v>1172</v>
      </c>
      <c r="G862" s="37"/>
      <c r="H862" s="37" t="s">
        <v>7</v>
      </c>
      <c r="I862" s="34" t="s">
        <v>50</v>
      </c>
      <c r="J862" s="217">
        <v>36924</v>
      </c>
      <c r="K862" s="214">
        <f t="shared" ca="1" si="122"/>
        <v>21</v>
      </c>
      <c r="L862" s="37" t="s">
        <v>19</v>
      </c>
      <c r="M862" s="218" t="s">
        <v>74</v>
      </c>
      <c r="N862" s="216"/>
      <c r="O862" s="38"/>
    </row>
    <row r="863" spans="1:15">
      <c r="A863" s="7">
        <f>ROWS($A$3:A863)</f>
        <v>861</v>
      </c>
      <c r="B863" s="7">
        <f>ROWS($B$788:B863)</f>
        <v>76</v>
      </c>
      <c r="C863" s="37"/>
      <c r="D863" s="210"/>
      <c r="E863" s="830" t="s">
        <v>1173</v>
      </c>
      <c r="F863" s="36" t="s">
        <v>1174</v>
      </c>
      <c r="G863" s="37" t="s">
        <v>17</v>
      </c>
      <c r="H863" s="38"/>
      <c r="I863" s="34" t="s">
        <v>50</v>
      </c>
      <c r="J863" s="217">
        <v>37375</v>
      </c>
      <c r="K863" s="214">
        <f t="shared" ca="1" si="122"/>
        <v>20</v>
      </c>
      <c r="L863" s="37" t="s">
        <v>19</v>
      </c>
      <c r="M863" s="220" t="s">
        <v>751</v>
      </c>
      <c r="N863" s="216"/>
      <c r="O863" s="38"/>
    </row>
    <row r="864" spans="1:15">
      <c r="A864" s="7">
        <f>ROWS($A$3:A864)</f>
        <v>862</v>
      </c>
      <c r="B864" s="7">
        <f>ROWS($B$788:B864)</f>
        <v>77</v>
      </c>
      <c r="C864" s="37"/>
      <c r="D864" s="210"/>
      <c r="E864" s="830" t="s">
        <v>1175</v>
      </c>
      <c r="F864" s="36" t="s">
        <v>1176</v>
      </c>
      <c r="G864" s="37"/>
      <c r="H864" s="37" t="s">
        <v>7</v>
      </c>
      <c r="I864" s="34" t="s">
        <v>50</v>
      </c>
      <c r="J864" s="217">
        <v>38679</v>
      </c>
      <c r="K864" s="214">
        <f t="shared" ca="1" si="122"/>
        <v>17</v>
      </c>
      <c r="L864" s="37" t="s">
        <v>24</v>
      </c>
      <c r="M864" s="220" t="s">
        <v>751</v>
      </c>
      <c r="N864" s="216"/>
      <c r="O864" s="38"/>
    </row>
    <row r="865" spans="1:15">
      <c r="A865" s="7">
        <f>ROWS($A$3:A865)</f>
        <v>863</v>
      </c>
      <c r="B865" s="7">
        <f>ROWS($B$788:B865)</f>
        <v>78</v>
      </c>
      <c r="C865" s="37"/>
      <c r="D865" s="210"/>
      <c r="E865" s="830" t="s">
        <v>1177</v>
      </c>
      <c r="F865" s="36" t="s">
        <v>1178</v>
      </c>
      <c r="G865" s="37" t="s">
        <v>17</v>
      </c>
      <c r="H865" s="38"/>
      <c r="I865" s="34" t="s">
        <v>50</v>
      </c>
      <c r="J865" s="217">
        <v>38863</v>
      </c>
      <c r="K865" s="214">
        <f t="shared" ca="1" si="122"/>
        <v>16</v>
      </c>
      <c r="L865" s="37" t="s">
        <v>24</v>
      </c>
      <c r="M865" s="220" t="s">
        <v>751</v>
      </c>
      <c r="N865" s="216"/>
      <c r="O865" s="38"/>
    </row>
    <row r="866" spans="1:15">
      <c r="A866" s="7">
        <f>ROWS($A$3:A866)</f>
        <v>864</v>
      </c>
      <c r="B866" s="7">
        <f>ROWS($B$788:B866)</f>
        <v>79</v>
      </c>
      <c r="C866" s="37"/>
      <c r="D866" s="210"/>
      <c r="E866" s="830" t="s">
        <v>1179</v>
      </c>
      <c r="F866" s="36" t="s">
        <v>1180</v>
      </c>
      <c r="G866" s="37" t="s">
        <v>17</v>
      </c>
      <c r="H866" s="38"/>
      <c r="I866" s="34" t="s">
        <v>50</v>
      </c>
      <c r="J866" s="217">
        <v>39342</v>
      </c>
      <c r="K866" s="214">
        <f t="shared" ca="1" si="122"/>
        <v>15</v>
      </c>
      <c r="L866" s="37" t="s">
        <v>113</v>
      </c>
      <c r="M866" s="220" t="s">
        <v>751</v>
      </c>
      <c r="N866" s="216"/>
      <c r="O866" s="38"/>
    </row>
    <row r="867" spans="1:15">
      <c r="A867" s="7">
        <f>ROWS($A$3:A867)</f>
        <v>865</v>
      </c>
      <c r="B867" s="7">
        <f>ROWS($B$788:B867)</f>
        <v>80</v>
      </c>
      <c r="C867" s="37">
        <v>18</v>
      </c>
      <c r="D867" s="847" t="s">
        <v>1181</v>
      </c>
      <c r="E867" s="830" t="s">
        <v>1182</v>
      </c>
      <c r="F867" s="41" t="s">
        <v>1183</v>
      </c>
      <c r="G867" s="37" t="s">
        <v>17</v>
      </c>
      <c r="H867" s="38"/>
      <c r="I867" s="34" t="s">
        <v>23</v>
      </c>
      <c r="J867" s="217">
        <v>16935</v>
      </c>
      <c r="K867" s="214">
        <f t="shared" ca="1" si="122"/>
        <v>76</v>
      </c>
      <c r="L867" s="37" t="s">
        <v>24</v>
      </c>
      <c r="M867" s="215" t="s">
        <v>772</v>
      </c>
      <c r="N867" s="216"/>
      <c r="O867" s="38"/>
    </row>
    <row r="868" spans="1:15">
      <c r="A868" s="7">
        <f>ROWS($A$3:A868)</f>
        <v>866</v>
      </c>
      <c r="B868" s="7">
        <f>ROWS($B$788:B868)</f>
        <v>81</v>
      </c>
      <c r="C868" s="37"/>
      <c r="D868" s="210"/>
      <c r="E868" s="830" t="s">
        <v>1185</v>
      </c>
      <c r="F868" s="36" t="s">
        <v>1186</v>
      </c>
      <c r="G868" s="37"/>
      <c r="H868" s="37" t="s">
        <v>7</v>
      </c>
      <c r="I868" s="34" t="s">
        <v>23</v>
      </c>
      <c r="J868" s="217">
        <v>19855</v>
      </c>
      <c r="K868" s="214">
        <f t="shared" ca="1" si="122"/>
        <v>68</v>
      </c>
      <c r="L868" s="37" t="s">
        <v>24</v>
      </c>
      <c r="M868" s="218" t="s">
        <v>42</v>
      </c>
      <c r="N868" s="216"/>
      <c r="O868" s="38"/>
    </row>
    <row r="869" spans="1:15">
      <c r="A869" s="7">
        <f>ROWS($A$3:A869)</f>
        <v>867</v>
      </c>
      <c r="B869" s="7">
        <f>ROWS($B$788:B869)</f>
        <v>82</v>
      </c>
      <c r="C869" s="37">
        <v>19</v>
      </c>
      <c r="D869" s="847" t="s">
        <v>1187</v>
      </c>
      <c r="E869" s="830" t="s">
        <v>1188</v>
      </c>
      <c r="F869" s="41" t="s">
        <v>1189</v>
      </c>
      <c r="G869" s="37" t="s">
        <v>17</v>
      </c>
      <c r="H869" s="38"/>
      <c r="I869" s="34" t="s">
        <v>50</v>
      </c>
      <c r="J869" s="217">
        <v>25135</v>
      </c>
      <c r="K869" s="214">
        <f t="shared" ca="1" si="122"/>
        <v>54</v>
      </c>
      <c r="L869" s="37" t="s">
        <v>24</v>
      </c>
      <c r="M869" s="215" t="s">
        <v>772</v>
      </c>
      <c r="N869" s="216"/>
      <c r="O869" s="38"/>
    </row>
    <row r="870" spans="1:15">
      <c r="A870" s="7">
        <f>ROWS($A$3:A870)</f>
        <v>868</v>
      </c>
      <c r="B870" s="7">
        <f>ROWS($B$788:B870)</f>
        <v>83</v>
      </c>
      <c r="C870" s="37"/>
      <c r="D870" s="210"/>
      <c r="E870" s="830" t="s">
        <v>1191</v>
      </c>
      <c r="F870" s="36" t="s">
        <v>1192</v>
      </c>
      <c r="G870" s="37"/>
      <c r="H870" s="37" t="s">
        <v>7</v>
      </c>
      <c r="I870" s="34" t="s">
        <v>23</v>
      </c>
      <c r="J870" s="217">
        <v>27322</v>
      </c>
      <c r="K870" s="214">
        <f t="shared" ca="1" si="122"/>
        <v>48</v>
      </c>
      <c r="L870" s="37" t="s">
        <v>24</v>
      </c>
      <c r="M870" s="215" t="s">
        <v>772</v>
      </c>
      <c r="N870" s="216"/>
      <c r="O870" s="38"/>
    </row>
    <row r="871" spans="1:15">
      <c r="A871" s="7">
        <f>ROWS($A$3:A871)</f>
        <v>869</v>
      </c>
      <c r="B871" s="7">
        <f>ROWS($B$788:B871)</f>
        <v>84</v>
      </c>
      <c r="C871" s="37">
        <v>20</v>
      </c>
      <c r="D871" s="847" t="s">
        <v>1193</v>
      </c>
      <c r="E871" s="830" t="s">
        <v>1194</v>
      </c>
      <c r="F871" s="41" t="s">
        <v>1195</v>
      </c>
      <c r="G871" s="37" t="s">
        <v>17</v>
      </c>
      <c r="H871" s="38"/>
      <c r="I871" s="34" t="s">
        <v>50</v>
      </c>
      <c r="J871" s="217">
        <v>24034</v>
      </c>
      <c r="K871" s="214">
        <f t="shared" ca="1" si="122"/>
        <v>57</v>
      </c>
      <c r="L871" s="37" t="s">
        <v>98</v>
      </c>
      <c r="M871" s="215" t="s">
        <v>772</v>
      </c>
      <c r="N871" s="216"/>
      <c r="O871" s="38"/>
    </row>
    <row r="872" spans="1:15">
      <c r="A872" s="7">
        <f>ROWS($A$3:A872)</f>
        <v>870</v>
      </c>
      <c r="B872" s="7">
        <f>ROWS($B$788:B872)</f>
        <v>85</v>
      </c>
      <c r="C872" s="37">
        <v>21</v>
      </c>
      <c r="D872" s="210" t="s">
        <v>2592</v>
      </c>
      <c r="E872" s="830" t="s">
        <v>1204</v>
      </c>
      <c r="F872" s="211" t="s">
        <v>1205</v>
      </c>
      <c r="G872" s="37" t="s">
        <v>17</v>
      </c>
      <c r="H872" s="38"/>
      <c r="I872" s="34" t="s">
        <v>738</v>
      </c>
      <c r="J872" s="217">
        <v>37010</v>
      </c>
      <c r="K872" s="214">
        <f t="shared" ca="1" si="122"/>
        <v>21</v>
      </c>
      <c r="L872" s="37" t="s">
        <v>19</v>
      </c>
      <c r="M872" s="218" t="s">
        <v>74</v>
      </c>
      <c r="N872" s="216"/>
      <c r="O872" s="38"/>
    </row>
    <row r="873" spans="1:15">
      <c r="A873" s="7">
        <f>ROWS($A$3:A873)</f>
        <v>871</v>
      </c>
      <c r="B873" s="7">
        <f>ROWS($B$788:B873)</f>
        <v>86</v>
      </c>
      <c r="C873" s="37"/>
      <c r="D873" s="210"/>
      <c r="E873" s="830" t="s">
        <v>1206</v>
      </c>
      <c r="F873" s="36" t="s">
        <v>1207</v>
      </c>
      <c r="G873" s="37"/>
      <c r="H873" s="37" t="s">
        <v>7</v>
      </c>
      <c r="I873" s="34" t="s">
        <v>738</v>
      </c>
      <c r="J873" s="217">
        <v>37933</v>
      </c>
      <c r="K873" s="214">
        <f t="shared" ca="1" si="122"/>
        <v>19</v>
      </c>
      <c r="L873" s="37" t="s">
        <v>19</v>
      </c>
      <c r="M873" s="220" t="s">
        <v>751</v>
      </c>
      <c r="N873" s="216"/>
      <c r="O873" s="38"/>
    </row>
    <row r="874" spans="1:15">
      <c r="A874" s="7">
        <f>ROWS($A$3:A874)</f>
        <v>872</v>
      </c>
      <c r="B874" s="7">
        <f>ROWS($B$788:B874)</f>
        <v>87</v>
      </c>
      <c r="C874" s="37"/>
      <c r="D874" s="210"/>
      <c r="E874" s="830" t="s">
        <v>1208</v>
      </c>
      <c r="F874" s="36" t="s">
        <v>1209</v>
      </c>
      <c r="G874" s="37"/>
      <c r="H874" s="37" t="s">
        <v>7</v>
      </c>
      <c r="I874" s="34" t="s">
        <v>738</v>
      </c>
      <c r="J874" s="217">
        <v>38626</v>
      </c>
      <c r="K874" s="214">
        <f t="shared" ca="1" si="122"/>
        <v>17</v>
      </c>
      <c r="L874" s="37" t="s">
        <v>24</v>
      </c>
      <c r="M874" s="220" t="s">
        <v>751</v>
      </c>
      <c r="N874" s="216"/>
      <c r="O874" s="38"/>
    </row>
    <row r="875" spans="1:15">
      <c r="A875" s="7">
        <f>ROWS($A$3:A875)</f>
        <v>873</v>
      </c>
      <c r="B875" s="7">
        <f>ROWS($B$788:B875)</f>
        <v>88</v>
      </c>
      <c r="C875" s="37">
        <v>22</v>
      </c>
      <c r="D875" s="847" t="s">
        <v>1210</v>
      </c>
      <c r="E875" s="830" t="s">
        <v>1211</v>
      </c>
      <c r="F875" s="41" t="s">
        <v>1212</v>
      </c>
      <c r="G875" s="37" t="s">
        <v>17</v>
      </c>
      <c r="H875" s="38"/>
      <c r="I875" s="34" t="s">
        <v>23</v>
      </c>
      <c r="J875" s="217">
        <v>29435</v>
      </c>
      <c r="K875" s="214">
        <f t="shared" ca="1" si="122"/>
        <v>42</v>
      </c>
      <c r="L875" s="37" t="s">
        <v>113</v>
      </c>
      <c r="M875" s="215" t="s">
        <v>772</v>
      </c>
      <c r="N875" s="216"/>
      <c r="O875" s="38"/>
    </row>
    <row r="876" spans="1:15">
      <c r="A876" s="7">
        <f>ROWS($A$3:A876)</f>
        <v>874</v>
      </c>
      <c r="B876" s="7">
        <f>ROWS($B$788:B876)</f>
        <v>89</v>
      </c>
      <c r="C876" s="37"/>
      <c r="D876" s="210"/>
      <c r="E876" s="830" t="s">
        <v>1214</v>
      </c>
      <c r="F876" s="36" t="s">
        <v>1215</v>
      </c>
      <c r="G876" s="37"/>
      <c r="H876" s="37" t="s">
        <v>7</v>
      </c>
      <c r="I876" s="34" t="s">
        <v>1216</v>
      </c>
      <c r="J876" s="217">
        <v>30480</v>
      </c>
      <c r="K876" s="214">
        <f t="shared" ca="1" si="122"/>
        <v>39</v>
      </c>
      <c r="L876" s="37" t="s">
        <v>113</v>
      </c>
      <c r="M876" s="215" t="s">
        <v>772</v>
      </c>
      <c r="N876" s="216"/>
      <c r="O876" s="38"/>
    </row>
    <row r="877" spans="1:15">
      <c r="A877" s="7">
        <f>ROWS($A$3:A877)</f>
        <v>875</v>
      </c>
      <c r="B877" s="7">
        <f>ROWS($B$788:B877)</f>
        <v>90</v>
      </c>
      <c r="C877" s="37"/>
      <c r="D877" s="210"/>
      <c r="E877" s="830" t="s">
        <v>1217</v>
      </c>
      <c r="F877" s="36" t="s">
        <v>1218</v>
      </c>
      <c r="G877" s="37"/>
      <c r="H877" s="37" t="s">
        <v>7</v>
      </c>
      <c r="I877" s="34" t="s">
        <v>50</v>
      </c>
      <c r="J877" s="217">
        <v>42011</v>
      </c>
      <c r="K877" s="214">
        <f t="shared" ca="1" si="122"/>
        <v>7</v>
      </c>
      <c r="L877" s="37" t="s">
        <v>38</v>
      </c>
      <c r="M877" s="221" t="s">
        <v>798</v>
      </c>
      <c r="N877" s="216"/>
      <c r="O877" s="38"/>
    </row>
    <row r="878" spans="1:15">
      <c r="A878" s="7">
        <f>ROWS($A$3:A878)</f>
        <v>876</v>
      </c>
      <c r="B878" s="7">
        <f>ROWS($B$788:B878)</f>
        <v>91</v>
      </c>
      <c r="C878" s="37">
        <v>23</v>
      </c>
      <c r="D878" s="847" t="s">
        <v>1219</v>
      </c>
      <c r="E878" s="830" t="s">
        <v>1220</v>
      </c>
      <c r="F878" s="41" t="s">
        <v>1221</v>
      </c>
      <c r="G878" s="37"/>
      <c r="H878" s="37" t="s">
        <v>7</v>
      </c>
      <c r="I878" s="34" t="s">
        <v>1222</v>
      </c>
      <c r="J878" s="217">
        <v>21754</v>
      </c>
      <c r="K878" s="214">
        <f t="shared" ca="1" si="122"/>
        <v>63</v>
      </c>
      <c r="L878" s="37" t="s">
        <v>46</v>
      </c>
      <c r="M878" s="222" t="s">
        <v>429</v>
      </c>
      <c r="N878" s="216"/>
      <c r="O878" s="38"/>
    </row>
    <row r="879" spans="1:15">
      <c r="A879" s="7">
        <f>ROWS($A$3:A879)</f>
        <v>877</v>
      </c>
      <c r="B879" s="7">
        <f>ROWS($B$788:B879)</f>
        <v>92</v>
      </c>
      <c r="C879" s="220">
        <v>24</v>
      </c>
      <c r="D879" s="224" t="s">
        <v>1224</v>
      </c>
      <c r="E879" s="225" t="s">
        <v>1225</v>
      </c>
      <c r="F879" s="226" t="s">
        <v>1226</v>
      </c>
      <c r="G879" s="220" t="s">
        <v>17</v>
      </c>
      <c r="H879" s="38"/>
      <c r="I879" s="239" t="s">
        <v>50</v>
      </c>
      <c r="J879" s="240">
        <v>33623</v>
      </c>
      <c r="K879" s="214">
        <f t="shared" ca="1" si="122"/>
        <v>30</v>
      </c>
      <c r="L879" s="220" t="s">
        <v>19</v>
      </c>
      <c r="M879" s="220" t="s">
        <v>42</v>
      </c>
      <c r="N879" s="216"/>
      <c r="O879" s="38"/>
    </row>
    <row r="880" spans="1:15">
      <c r="A880" s="7">
        <f>ROWS($A$3:A880)</f>
        <v>878</v>
      </c>
      <c r="B880" s="7">
        <f>ROWS($B$788:B880)</f>
        <v>93</v>
      </c>
      <c r="C880" s="215"/>
      <c r="D880" s="227"/>
      <c r="E880" s="228" t="s">
        <v>1227</v>
      </c>
      <c r="F880" s="229" t="s">
        <v>1228</v>
      </c>
      <c r="G880" s="37"/>
      <c r="H880" s="215" t="s">
        <v>7</v>
      </c>
      <c r="I880" s="241" t="s">
        <v>1229</v>
      </c>
      <c r="J880" s="240">
        <v>34417</v>
      </c>
      <c r="K880" s="214">
        <f t="shared" ca="1" si="122"/>
        <v>28</v>
      </c>
      <c r="L880" s="215" t="s">
        <v>19</v>
      </c>
      <c r="M880" s="215" t="s">
        <v>42</v>
      </c>
      <c r="N880" s="216"/>
      <c r="O880" s="38"/>
    </row>
    <row r="881" spans="1:15">
      <c r="A881" s="7">
        <f>ROWS($A$3:A881)</f>
        <v>879</v>
      </c>
      <c r="B881" s="7">
        <f>ROWS($B$788:B881)</f>
        <v>94</v>
      </c>
      <c r="C881" s="215"/>
      <c r="D881" s="227"/>
      <c r="E881" s="833" t="s">
        <v>1230</v>
      </c>
      <c r="F881" s="229" t="s">
        <v>1231</v>
      </c>
      <c r="G881" s="215" t="s">
        <v>17</v>
      </c>
      <c r="H881" s="38"/>
      <c r="I881" s="241" t="s">
        <v>50</v>
      </c>
      <c r="J881" s="240">
        <v>44279</v>
      </c>
      <c r="K881" s="214">
        <f t="shared" ca="1" si="122"/>
        <v>1</v>
      </c>
      <c r="L881" s="215" t="s">
        <v>51</v>
      </c>
      <c r="M881" s="215" t="s">
        <v>798</v>
      </c>
      <c r="N881" s="216"/>
      <c r="O881" s="38"/>
    </row>
    <row r="882" spans="1:15">
      <c r="A882" s="7">
        <f>ROWS($A$3:A882)</f>
        <v>880</v>
      </c>
      <c r="B882" s="7">
        <f>ROWS($B$788:B882)</f>
        <v>95</v>
      </c>
      <c r="C882" s="37">
        <v>25</v>
      </c>
      <c r="D882" s="848" t="s">
        <v>1232</v>
      </c>
      <c r="E882" s="835" t="s">
        <v>1233</v>
      </c>
      <c r="F882" s="836" t="s">
        <v>1234</v>
      </c>
      <c r="G882" s="838" t="s">
        <v>17</v>
      </c>
      <c r="H882" s="38"/>
      <c r="I882" s="34" t="s">
        <v>1235</v>
      </c>
      <c r="J882" s="242" t="str">
        <f>MID(E882,7,2)&amp;"/"&amp;MID(E882,9,2)&amp;"/"&amp;MID(E882,11,2)</f>
        <v>25/05/73</v>
      </c>
      <c r="K882" s="214">
        <f t="shared" ca="1" si="122"/>
        <v>49</v>
      </c>
      <c r="L882" s="838" t="s">
        <v>19</v>
      </c>
      <c r="M882" s="219" t="s">
        <v>42</v>
      </c>
      <c r="N882" s="216"/>
      <c r="O882" s="38"/>
    </row>
    <row r="883" spans="1:15">
      <c r="A883" s="7">
        <f>ROWS($A$3:A883)</f>
        <v>881</v>
      </c>
      <c r="B883" s="7">
        <f>ROWS($B$788:B883)</f>
        <v>96</v>
      </c>
      <c r="C883" s="37"/>
      <c r="D883" s="210"/>
      <c r="E883" s="835" t="s">
        <v>1236</v>
      </c>
      <c r="F883" s="232" t="s">
        <v>1237</v>
      </c>
      <c r="G883" s="37"/>
      <c r="H883" s="838" t="s">
        <v>7</v>
      </c>
      <c r="I883" s="34" t="s">
        <v>81</v>
      </c>
      <c r="J883" s="242" t="str">
        <f>MID(E883,7,2)-40&amp;"/"&amp;MID(E883,9,2)&amp;"/"&amp;MID(E883,11,2)</f>
        <v>23/04/74</v>
      </c>
      <c r="K883" s="214">
        <f t="shared" ca="1" si="122"/>
        <v>48</v>
      </c>
      <c r="L883" s="838" t="s">
        <v>24</v>
      </c>
      <c r="M883" s="243" t="s">
        <v>719</v>
      </c>
      <c r="N883" s="216"/>
      <c r="O883" s="38"/>
    </row>
    <row r="884" spans="1:15">
      <c r="A884" s="7">
        <f>ROWS($A$3:A884)</f>
        <v>882</v>
      </c>
      <c r="B884" s="7">
        <f>ROWS($B$788:B884)</f>
        <v>97</v>
      </c>
      <c r="C884" s="37"/>
      <c r="D884" s="210"/>
      <c r="E884" s="830" t="s">
        <v>1238</v>
      </c>
      <c r="F884" s="233" t="s">
        <v>1239</v>
      </c>
      <c r="G884" s="37" t="s">
        <v>17</v>
      </c>
      <c r="H884" s="38"/>
      <c r="I884" s="34" t="s">
        <v>81</v>
      </c>
      <c r="J884" s="244">
        <v>34082</v>
      </c>
      <c r="K884" s="214">
        <f t="shared" ca="1" si="122"/>
        <v>29</v>
      </c>
      <c r="L884" s="37" t="s">
        <v>19</v>
      </c>
      <c r="M884" s="219" t="s">
        <v>74</v>
      </c>
      <c r="N884" s="216"/>
      <c r="O884" s="38"/>
    </row>
    <row r="885" spans="1:15">
      <c r="A885" s="7">
        <f>ROWS($A$3:A885)</f>
        <v>883</v>
      </c>
      <c r="B885" s="7">
        <f>ROWS($B$788:B885)</f>
        <v>98</v>
      </c>
      <c r="C885" s="37">
        <v>26</v>
      </c>
      <c r="D885" s="210" t="s">
        <v>1240</v>
      </c>
      <c r="E885" s="35" t="s">
        <v>1241</v>
      </c>
      <c r="F885" s="234" t="s">
        <v>1242</v>
      </c>
      <c r="G885" s="37" t="s">
        <v>17</v>
      </c>
      <c r="H885" s="38"/>
      <c r="I885" s="34" t="s">
        <v>81</v>
      </c>
      <c r="J885" s="244">
        <v>30848</v>
      </c>
      <c r="K885" s="214">
        <f t="shared" ca="1" si="122"/>
        <v>38</v>
      </c>
      <c r="L885" s="37" t="s">
        <v>19</v>
      </c>
      <c r="M885" s="219" t="s">
        <v>42</v>
      </c>
      <c r="N885" s="216"/>
      <c r="O885" s="38"/>
    </row>
    <row r="886" spans="1:15">
      <c r="A886" s="7">
        <f>ROWS($A$3:A886)</f>
        <v>884</v>
      </c>
      <c r="B886" s="7">
        <f>ROWS($B$788:B886)</f>
        <v>99</v>
      </c>
      <c r="C886" s="37"/>
      <c r="D886" s="210"/>
      <c r="E886" s="35" t="s">
        <v>1244</v>
      </c>
      <c r="F886" s="235" t="s">
        <v>1245</v>
      </c>
      <c r="G886" s="37"/>
      <c r="H886" s="37" t="s">
        <v>7</v>
      </c>
      <c r="I886" s="34" t="s">
        <v>50</v>
      </c>
      <c r="J886" s="244">
        <v>30616</v>
      </c>
      <c r="K886" s="214">
        <f t="shared" ca="1" si="122"/>
        <v>39</v>
      </c>
      <c r="L886" s="37" t="s">
        <v>98</v>
      </c>
      <c r="M886" s="218" t="s">
        <v>342</v>
      </c>
      <c r="N886" s="216"/>
      <c r="O886" s="38"/>
    </row>
    <row r="887" spans="1:15">
      <c r="A887" s="7">
        <f>ROWS($A$3:A887)</f>
        <v>885</v>
      </c>
      <c r="B887" s="7">
        <f>ROWS($B$788:B887)</f>
        <v>100</v>
      </c>
      <c r="C887" s="37">
        <v>27</v>
      </c>
      <c r="D887" s="847" t="s">
        <v>1247</v>
      </c>
      <c r="E887" s="830" t="s">
        <v>1248</v>
      </c>
      <c r="F887" s="51" t="s">
        <v>1249</v>
      </c>
      <c r="G887" s="37" t="s">
        <v>17</v>
      </c>
      <c r="H887" s="38"/>
      <c r="I887" s="34" t="s">
        <v>23</v>
      </c>
      <c r="J887" s="244">
        <v>28868</v>
      </c>
      <c r="K887" s="214">
        <f t="shared" ca="1" si="122"/>
        <v>43</v>
      </c>
      <c r="L887" s="37" t="s">
        <v>1250</v>
      </c>
      <c r="M887" s="218" t="s">
        <v>42</v>
      </c>
      <c r="N887" s="216"/>
      <c r="O887" s="38"/>
    </row>
    <row r="888" spans="1:15">
      <c r="A888" s="7">
        <f>ROWS($A$3:A888)</f>
        <v>886</v>
      </c>
      <c r="B888" s="7">
        <f>ROWS($B$788:B888)</f>
        <v>101</v>
      </c>
      <c r="C888" s="37"/>
      <c r="D888" s="210"/>
      <c r="E888" s="830" t="s">
        <v>1251</v>
      </c>
      <c r="F888" s="233" t="s">
        <v>1252</v>
      </c>
      <c r="G888" s="37"/>
      <c r="H888" s="37" t="s">
        <v>7</v>
      </c>
      <c r="I888" s="34" t="s">
        <v>1253</v>
      </c>
      <c r="J888" s="244">
        <v>29592</v>
      </c>
      <c r="K888" s="214">
        <f t="shared" ca="1" si="122"/>
        <v>41</v>
      </c>
      <c r="L888" s="37" t="s">
        <v>19</v>
      </c>
      <c r="M888" s="243" t="s">
        <v>719</v>
      </c>
      <c r="N888" s="216"/>
      <c r="O888" s="38"/>
    </row>
    <row r="889" spans="1:15">
      <c r="A889" s="7">
        <f>ROWS($A$3:A889)</f>
        <v>887</v>
      </c>
      <c r="B889" s="7">
        <f>ROWS($B$788:B889)</f>
        <v>102</v>
      </c>
      <c r="C889" s="37"/>
      <c r="D889" s="210"/>
      <c r="E889" s="830" t="s">
        <v>1254</v>
      </c>
      <c r="F889" s="233" t="s">
        <v>1255</v>
      </c>
      <c r="G889" s="37" t="s">
        <v>17</v>
      </c>
      <c r="H889" s="38"/>
      <c r="I889" s="34" t="s">
        <v>393</v>
      </c>
      <c r="J889" s="244">
        <v>39125</v>
      </c>
      <c r="K889" s="214">
        <f t="shared" ca="1" si="122"/>
        <v>15</v>
      </c>
      <c r="L889" s="37" t="s">
        <v>24</v>
      </c>
      <c r="M889" s="220" t="s">
        <v>751</v>
      </c>
      <c r="N889" s="216"/>
      <c r="O889" s="38"/>
    </row>
    <row r="890" spans="1:15">
      <c r="A890" s="7">
        <f>ROWS($A$3:A890)</f>
        <v>888</v>
      </c>
      <c r="B890" s="7">
        <f>ROWS($B$788:B890)</f>
        <v>103</v>
      </c>
      <c r="C890" s="37"/>
      <c r="D890" s="210"/>
      <c r="E890" s="830" t="s">
        <v>1256</v>
      </c>
      <c r="F890" s="233" t="s">
        <v>1257</v>
      </c>
      <c r="G890" s="37"/>
      <c r="H890" s="37" t="s">
        <v>7</v>
      </c>
      <c r="I890" s="34" t="s">
        <v>50</v>
      </c>
      <c r="J890" s="244">
        <v>40599</v>
      </c>
      <c r="K890" s="214">
        <f t="shared" ca="1" si="122"/>
        <v>11</v>
      </c>
      <c r="L890" s="223" t="s">
        <v>113</v>
      </c>
      <c r="M890" s="220" t="s">
        <v>751</v>
      </c>
      <c r="N890" s="216"/>
      <c r="O890" s="38"/>
    </row>
    <row r="891" spans="1:15">
      <c r="A891" s="7">
        <f>ROWS($A$3:A891)</f>
        <v>889</v>
      </c>
      <c r="B891" s="7">
        <f>ROWS($B$788:B891)</f>
        <v>104</v>
      </c>
      <c r="C891" s="37"/>
      <c r="D891" s="210"/>
      <c r="E891" s="830" t="s">
        <v>1258</v>
      </c>
      <c r="F891" s="233" t="s">
        <v>1259</v>
      </c>
      <c r="G891" s="37" t="s">
        <v>17</v>
      </c>
      <c r="H891" s="38"/>
      <c r="I891" s="34" t="s">
        <v>1260</v>
      </c>
      <c r="J891" s="244">
        <v>43069</v>
      </c>
      <c r="K891" s="214">
        <f t="shared" ca="1" si="122"/>
        <v>5</v>
      </c>
      <c r="L891" s="37" t="s">
        <v>51</v>
      </c>
      <c r="M891" s="245" t="s">
        <v>798</v>
      </c>
      <c r="N891" s="216"/>
      <c r="O891" s="38"/>
    </row>
    <row r="892" spans="1:15">
      <c r="A892" s="7">
        <f>ROWS($A$3:A892)</f>
        <v>890</v>
      </c>
      <c r="B892" s="7">
        <f>ROWS($B$788:B892)</f>
        <v>105</v>
      </c>
      <c r="C892" s="37">
        <v>28</v>
      </c>
      <c r="D892" s="847" t="s">
        <v>1261</v>
      </c>
      <c r="E892" s="35" t="s">
        <v>1262</v>
      </c>
      <c r="F892" s="236" t="s">
        <v>1263</v>
      </c>
      <c r="G892" s="37" t="s">
        <v>17</v>
      </c>
      <c r="H892" s="38"/>
      <c r="I892" s="34" t="s">
        <v>50</v>
      </c>
      <c r="J892" s="244">
        <v>36902</v>
      </c>
      <c r="K892" s="214">
        <f t="shared" ca="1" si="122"/>
        <v>21</v>
      </c>
      <c r="L892" s="37" t="s">
        <v>19</v>
      </c>
      <c r="M892" s="218" t="s">
        <v>42</v>
      </c>
      <c r="N892" s="216"/>
      <c r="O892" s="38"/>
    </row>
    <row r="893" spans="1:15">
      <c r="A893" s="7">
        <f>ROWS($A$3:A893)</f>
        <v>891</v>
      </c>
      <c r="B893" s="7">
        <f>ROWS($B$788:B893)</f>
        <v>106</v>
      </c>
      <c r="C893" s="37"/>
      <c r="D893" s="210"/>
      <c r="E893" s="35" t="s">
        <v>1264</v>
      </c>
      <c r="F893" s="233" t="s">
        <v>1265</v>
      </c>
      <c r="G893" s="37"/>
      <c r="H893" s="37" t="s">
        <v>7</v>
      </c>
      <c r="I893" s="34" t="s">
        <v>1266</v>
      </c>
      <c r="J893" s="244">
        <v>37198</v>
      </c>
      <c r="K893" s="214">
        <f t="shared" ca="1" si="122"/>
        <v>21</v>
      </c>
      <c r="L893" s="37" t="s">
        <v>19</v>
      </c>
      <c r="M893" s="218" t="s">
        <v>42</v>
      </c>
      <c r="N893" s="216"/>
      <c r="O893" s="38"/>
    </row>
    <row r="894" spans="1:15">
      <c r="A894" s="7">
        <f>ROWS($A$3:A894)</f>
        <v>892</v>
      </c>
      <c r="B894" s="7">
        <f>ROWS($B$788:B894)</f>
        <v>107</v>
      </c>
      <c r="C894" s="37">
        <v>29</v>
      </c>
      <c r="D894" s="847" t="s">
        <v>1268</v>
      </c>
      <c r="E894" s="35" t="s">
        <v>1269</v>
      </c>
      <c r="F894" s="236" t="s">
        <v>1270</v>
      </c>
      <c r="G894" s="37" t="s">
        <v>17</v>
      </c>
      <c r="H894" s="38"/>
      <c r="I894" s="34" t="s">
        <v>561</v>
      </c>
      <c r="J894" s="244">
        <v>32629</v>
      </c>
      <c r="K894" s="214">
        <f t="shared" ca="1" si="122"/>
        <v>33</v>
      </c>
      <c r="L894" s="37" t="s">
        <v>24</v>
      </c>
      <c r="M894" s="223" t="s">
        <v>1346</v>
      </c>
      <c r="N894" s="216"/>
      <c r="O894" s="38"/>
    </row>
    <row r="895" spans="1:15">
      <c r="A895" s="7">
        <f>ROWS($A$3:A895)</f>
        <v>893</v>
      </c>
      <c r="B895" s="7">
        <f>ROWS($B$788:B895)</f>
        <v>108</v>
      </c>
      <c r="C895" s="37"/>
      <c r="D895" s="210"/>
      <c r="E895" s="35" t="s">
        <v>1272</v>
      </c>
      <c r="F895" s="233" t="s">
        <v>1273</v>
      </c>
      <c r="G895" s="37"/>
      <c r="H895" s="37" t="s">
        <v>7</v>
      </c>
      <c r="I895" s="34" t="s">
        <v>1274</v>
      </c>
      <c r="J895" s="244">
        <v>32300</v>
      </c>
      <c r="K895" s="214">
        <f t="shared" ca="1" si="122"/>
        <v>34</v>
      </c>
      <c r="L895" s="37" t="s">
        <v>24</v>
      </c>
      <c r="M895" s="215" t="s">
        <v>772</v>
      </c>
      <c r="N895" s="216"/>
      <c r="O895" s="38"/>
    </row>
    <row r="896" spans="1:15">
      <c r="A896" s="7">
        <f>ROWS($A$3:A896)</f>
        <v>894</v>
      </c>
      <c r="B896" s="7">
        <f>ROWS($B$788:B896)</f>
        <v>109</v>
      </c>
      <c r="C896" s="37"/>
      <c r="D896" s="210"/>
      <c r="E896" s="35" t="s">
        <v>1275</v>
      </c>
      <c r="F896" s="233" t="s">
        <v>1276</v>
      </c>
      <c r="G896" s="37"/>
      <c r="H896" s="37" t="s">
        <v>7</v>
      </c>
      <c r="I896" s="34" t="s">
        <v>50</v>
      </c>
      <c r="J896" s="244">
        <v>42778</v>
      </c>
      <c r="K896" s="214">
        <f t="shared" ca="1" si="122"/>
        <v>5</v>
      </c>
      <c r="L896" s="37" t="s">
        <v>51</v>
      </c>
      <c r="M896" s="218" t="s">
        <v>798</v>
      </c>
      <c r="N896" s="216"/>
      <c r="O896" s="38"/>
    </row>
    <row r="897" spans="1:15">
      <c r="A897" s="7">
        <f>ROWS($A$3:A897)</f>
        <v>895</v>
      </c>
      <c r="B897" s="7">
        <f>ROWS($B$788:B897)</f>
        <v>110</v>
      </c>
      <c r="C897" s="37">
        <v>30</v>
      </c>
      <c r="D897" s="227" t="s">
        <v>1277</v>
      </c>
      <c r="E897" s="228" t="s">
        <v>1278</v>
      </c>
      <c r="F897" s="237" t="s">
        <v>1279</v>
      </c>
      <c r="G897" s="37"/>
      <c r="H897" s="215" t="s">
        <v>7</v>
      </c>
      <c r="I897" s="241" t="s">
        <v>1280</v>
      </c>
      <c r="J897" s="240">
        <v>25194</v>
      </c>
      <c r="K897" s="214">
        <f t="shared" ca="1" si="122"/>
        <v>53</v>
      </c>
      <c r="L897" s="215" t="s">
        <v>98</v>
      </c>
      <c r="M897" s="243" t="s">
        <v>719</v>
      </c>
      <c r="N897" s="216"/>
      <c r="O897" s="38"/>
    </row>
    <row r="898" spans="1:15">
      <c r="A898" s="7">
        <f>ROWS($A$3:A898)</f>
        <v>896</v>
      </c>
      <c r="B898" s="7">
        <f>ROWS($B$788:B898)</f>
        <v>111</v>
      </c>
      <c r="C898" s="37"/>
      <c r="D898" s="238"/>
      <c r="E898" s="50" t="s">
        <v>1281</v>
      </c>
      <c r="F898" s="229" t="s">
        <v>1282</v>
      </c>
      <c r="G898" s="37"/>
      <c r="H898" s="215" t="s">
        <v>7</v>
      </c>
      <c r="I898" s="241" t="s">
        <v>1283</v>
      </c>
      <c r="J898" s="240">
        <v>38180</v>
      </c>
      <c r="K898" s="214">
        <f t="shared" ca="1" si="122"/>
        <v>18</v>
      </c>
      <c r="L898" s="215" t="s">
        <v>19</v>
      </c>
      <c r="M898" s="220" t="s">
        <v>751</v>
      </c>
      <c r="N898" s="216"/>
      <c r="O898" s="38"/>
    </row>
    <row r="899" spans="1:15">
      <c r="A899" s="7">
        <f>ROWS($A$3:A899)</f>
        <v>897</v>
      </c>
      <c r="B899" s="7">
        <f>ROWS($B$788:B899)</f>
        <v>112</v>
      </c>
      <c r="C899" s="37"/>
      <c r="D899" s="238"/>
      <c r="E899" s="50" t="s">
        <v>1284</v>
      </c>
      <c r="F899" s="229" t="s">
        <v>1285</v>
      </c>
      <c r="G899" s="215" t="s">
        <v>17</v>
      </c>
      <c r="H899" s="38"/>
      <c r="I899" s="241" t="s">
        <v>50</v>
      </c>
      <c r="J899" s="240">
        <v>40058</v>
      </c>
      <c r="K899" s="214">
        <f t="shared" ref="K899:K919" ca="1" si="123">ROUNDDOWN(YEARFRAC(J899,TODAY(),1),0)</f>
        <v>13</v>
      </c>
      <c r="L899" s="215" t="s">
        <v>113</v>
      </c>
      <c r="M899" s="220" t="s">
        <v>751</v>
      </c>
      <c r="N899" s="216"/>
      <c r="O899" s="38"/>
    </row>
    <row r="900" spans="1:15">
      <c r="A900" s="7">
        <f>ROWS($A$3:A900)</f>
        <v>898</v>
      </c>
      <c r="B900" s="7">
        <f>ROWS($B$788:B900)</f>
        <v>113</v>
      </c>
      <c r="C900" s="218">
        <v>31</v>
      </c>
      <c r="D900" s="238" t="s">
        <v>1286</v>
      </c>
      <c r="E900" s="50" t="s">
        <v>1287</v>
      </c>
      <c r="F900" s="51" t="s">
        <v>1288</v>
      </c>
      <c r="G900" s="215" t="s">
        <v>17</v>
      </c>
      <c r="H900" s="38"/>
      <c r="I900" s="277" t="s">
        <v>50</v>
      </c>
      <c r="J900" s="240">
        <v>27840</v>
      </c>
      <c r="K900" s="214">
        <f t="shared" ca="1" si="123"/>
        <v>46</v>
      </c>
      <c r="L900" s="215" t="s">
        <v>19</v>
      </c>
      <c r="M900" s="222" t="s">
        <v>1517</v>
      </c>
      <c r="N900" s="216"/>
      <c r="O900" s="38"/>
    </row>
    <row r="901" spans="1:15">
      <c r="A901" s="7">
        <f>ROWS($A$3:A901)</f>
        <v>899</v>
      </c>
      <c r="B901" s="7">
        <f>ROWS($B$788:B901)</f>
        <v>114</v>
      </c>
      <c r="C901" s="218"/>
      <c r="D901" s="238"/>
      <c r="E901" s="50" t="s">
        <v>1289</v>
      </c>
      <c r="F901" s="229" t="s">
        <v>1290</v>
      </c>
      <c r="G901" s="37"/>
      <c r="H901" s="215" t="s">
        <v>7</v>
      </c>
      <c r="I901" s="277" t="s">
        <v>50</v>
      </c>
      <c r="J901" s="240">
        <v>29394</v>
      </c>
      <c r="K901" s="214">
        <f t="shared" ca="1" si="123"/>
        <v>42</v>
      </c>
      <c r="L901" s="215" t="s">
        <v>19</v>
      </c>
      <c r="M901" s="243" t="s">
        <v>719</v>
      </c>
      <c r="N901" s="216"/>
      <c r="O901" s="38"/>
    </row>
    <row r="902" spans="1:15">
      <c r="A902" s="7">
        <f>ROWS($A$3:A902)</f>
        <v>900</v>
      </c>
      <c r="B902" s="7">
        <f>ROWS($B$788:B902)</f>
        <v>115</v>
      </c>
      <c r="C902" s="218"/>
      <c r="D902" s="238"/>
      <c r="E902" s="50" t="s">
        <v>1291</v>
      </c>
      <c r="F902" s="229" t="s">
        <v>1292</v>
      </c>
      <c r="G902" s="37"/>
      <c r="H902" s="215" t="s">
        <v>7</v>
      </c>
      <c r="I902" s="277" t="s">
        <v>50</v>
      </c>
      <c r="J902" s="240">
        <v>37979</v>
      </c>
      <c r="K902" s="214">
        <f t="shared" ca="1" si="123"/>
        <v>18</v>
      </c>
      <c r="L902" s="215" t="s">
        <v>24</v>
      </c>
      <c r="M902" s="220" t="s">
        <v>751</v>
      </c>
      <c r="N902" s="216"/>
      <c r="O902" s="38"/>
    </row>
    <row r="903" spans="1:15">
      <c r="A903" s="7">
        <f>ROWS($A$3:A903)</f>
        <v>901</v>
      </c>
      <c r="B903" s="7">
        <f>ROWS($B$788:B903)</f>
        <v>116</v>
      </c>
      <c r="C903" s="218"/>
      <c r="D903" s="238"/>
      <c r="E903" s="50" t="s">
        <v>1293</v>
      </c>
      <c r="F903" s="229" t="s">
        <v>1294</v>
      </c>
      <c r="G903" s="37"/>
      <c r="H903" s="215" t="s">
        <v>7</v>
      </c>
      <c r="I903" s="277" t="s">
        <v>62</v>
      </c>
      <c r="J903" s="240">
        <v>38470</v>
      </c>
      <c r="K903" s="214">
        <f t="shared" ca="1" si="123"/>
        <v>17</v>
      </c>
      <c r="L903" s="215" t="s">
        <v>24</v>
      </c>
      <c r="M903" s="220" t="s">
        <v>751</v>
      </c>
      <c r="N903" s="216"/>
      <c r="O903" s="38"/>
    </row>
    <row r="904" spans="1:15">
      <c r="A904" s="7">
        <f>ROWS($A$3:A904)</f>
        <v>902</v>
      </c>
      <c r="B904" s="7">
        <f>ROWS($B$788:B904)</f>
        <v>117</v>
      </c>
      <c r="C904" s="218"/>
      <c r="D904" s="230"/>
      <c r="E904" s="231" t="s">
        <v>1295</v>
      </c>
      <c r="F904" s="232" t="s">
        <v>1296</v>
      </c>
      <c r="G904" s="37"/>
      <c r="H904" s="218" t="s">
        <v>7</v>
      </c>
      <c r="I904" s="278" t="s">
        <v>50</v>
      </c>
      <c r="J904" s="242">
        <v>39238</v>
      </c>
      <c r="K904" s="214">
        <f t="shared" ca="1" si="123"/>
        <v>15</v>
      </c>
      <c r="L904" s="223" t="s">
        <v>24</v>
      </c>
      <c r="M904" s="220" t="s">
        <v>751</v>
      </c>
      <c r="N904" s="216"/>
      <c r="O904" s="38"/>
    </row>
    <row r="905" spans="1:15">
      <c r="A905" s="7">
        <f>ROWS($A$3:A905)</f>
        <v>903</v>
      </c>
      <c r="B905" s="7">
        <f>ROWS($B$788:B905)</f>
        <v>118</v>
      </c>
      <c r="C905" s="245"/>
      <c r="D905" s="246"/>
      <c r="E905" s="247" t="s">
        <v>1297</v>
      </c>
      <c r="F905" s="248" t="s">
        <v>1298</v>
      </c>
      <c r="G905" s="218" t="s">
        <v>17</v>
      </c>
      <c r="H905" s="38"/>
      <c r="I905" s="279" t="s">
        <v>50</v>
      </c>
      <c r="J905" s="280">
        <v>40511</v>
      </c>
      <c r="K905" s="214">
        <f t="shared" ca="1" si="123"/>
        <v>12</v>
      </c>
      <c r="L905" s="245" t="s">
        <v>38</v>
      </c>
      <c r="M905" s="220" t="s">
        <v>751</v>
      </c>
      <c r="N905" s="216"/>
      <c r="O905" s="38"/>
    </row>
    <row r="906" spans="1:15">
      <c r="A906" s="249">
        <f>ROWS($A$3:A906)</f>
        <v>904</v>
      </c>
      <c r="B906" s="249">
        <f>ROWS($B$788:B906)</f>
        <v>119</v>
      </c>
      <c r="C906" s="245"/>
      <c r="D906" s="246"/>
      <c r="E906" s="247" t="s">
        <v>1299</v>
      </c>
      <c r="F906" s="248" t="s">
        <v>1300</v>
      </c>
      <c r="G906" s="245" t="s">
        <v>17</v>
      </c>
      <c r="H906" s="250"/>
      <c r="I906" s="279" t="s">
        <v>50</v>
      </c>
      <c r="J906" s="280">
        <v>43160</v>
      </c>
      <c r="K906" s="214">
        <f t="shared" ca="1" si="123"/>
        <v>4</v>
      </c>
      <c r="L906" s="245" t="s">
        <v>51</v>
      </c>
      <c r="M906" s="221" t="s">
        <v>798</v>
      </c>
      <c r="N906" s="281"/>
      <c r="O906" s="250"/>
    </row>
    <row r="907" spans="1:15" s="54" customFormat="1">
      <c r="A907" s="7">
        <f>ROWS($A$3:A907)</f>
        <v>905</v>
      </c>
      <c r="B907" s="7">
        <f>ROWS($B$788:B907)</f>
        <v>120</v>
      </c>
      <c r="C907" s="37">
        <v>32</v>
      </c>
      <c r="D907" s="210" t="s">
        <v>2501</v>
      </c>
      <c r="E907" s="251" t="s">
        <v>2502</v>
      </c>
      <c r="F907" s="234" t="s">
        <v>2503</v>
      </c>
      <c r="G907" s="37"/>
      <c r="H907" s="37" t="s">
        <v>7</v>
      </c>
      <c r="I907" s="282" t="s">
        <v>50</v>
      </c>
      <c r="J907" s="244">
        <v>21804</v>
      </c>
      <c r="K907" s="214">
        <f t="shared" ca="1" si="123"/>
        <v>63</v>
      </c>
      <c r="L907" s="222" t="s">
        <v>24</v>
      </c>
      <c r="M907" s="222" t="s">
        <v>42</v>
      </c>
      <c r="N907" s="283"/>
      <c r="O907" s="37"/>
    </row>
    <row r="908" spans="1:15" s="56" customFormat="1">
      <c r="A908" s="160">
        <f>ROWS($A$3:A908)</f>
        <v>906</v>
      </c>
      <c r="B908" s="160">
        <f>ROWS($B$788:B908)</f>
        <v>121</v>
      </c>
      <c r="C908" s="223"/>
      <c r="D908" s="252"/>
      <c r="E908" s="253" t="s">
        <v>2504</v>
      </c>
      <c r="F908" s="254" t="s">
        <v>2505</v>
      </c>
      <c r="G908" s="223" t="s">
        <v>17</v>
      </c>
      <c r="H908" s="255"/>
      <c r="I908" s="255" t="s">
        <v>50</v>
      </c>
      <c r="J908" s="284">
        <v>37116</v>
      </c>
      <c r="K908" s="285">
        <f t="shared" ca="1" si="123"/>
        <v>21</v>
      </c>
      <c r="L908" s="223" t="s">
        <v>19</v>
      </c>
      <c r="M908" s="223" t="s">
        <v>74</v>
      </c>
      <c r="N908" s="223"/>
      <c r="O908" s="223"/>
    </row>
    <row r="909" spans="1:15" s="55" customFormat="1">
      <c r="A909" s="160">
        <f>ROWS($A$3:A909)</f>
        <v>907</v>
      </c>
      <c r="B909" s="160">
        <f>ROWS($B$788:B909)</f>
        <v>122</v>
      </c>
      <c r="C909" s="223">
        <v>33</v>
      </c>
      <c r="D909" s="252" t="s">
        <v>2506</v>
      </c>
      <c r="E909" s="256" t="s">
        <v>2507</v>
      </c>
      <c r="F909" s="257" t="s">
        <v>2508</v>
      </c>
      <c r="G909" s="223" t="s">
        <v>17</v>
      </c>
      <c r="H909" s="258"/>
      <c r="I909" s="286" t="s">
        <v>50</v>
      </c>
      <c r="J909" s="287">
        <v>30806</v>
      </c>
      <c r="K909" s="285">
        <f t="shared" ca="1" si="123"/>
        <v>38</v>
      </c>
      <c r="L909" s="288" t="s">
        <v>24</v>
      </c>
      <c r="M909" s="223" t="s">
        <v>42</v>
      </c>
      <c r="N909" s="259"/>
      <c r="O909" s="258"/>
    </row>
    <row r="910" spans="1:15" s="55" customFormat="1" ht="14.25" customHeight="1">
      <c r="A910" s="160">
        <f>ROWS($A$3:A910)</f>
        <v>908</v>
      </c>
      <c r="B910" s="160">
        <f>ROWS($B$788:B910)</f>
        <v>123</v>
      </c>
      <c r="C910" s="223"/>
      <c r="D910" s="252"/>
      <c r="E910" s="256" t="s">
        <v>2509</v>
      </c>
      <c r="F910" s="259" t="s">
        <v>2510</v>
      </c>
      <c r="G910" s="223"/>
      <c r="H910" s="223" t="s">
        <v>7</v>
      </c>
      <c r="I910" s="289" t="s">
        <v>2511</v>
      </c>
      <c r="J910" s="287">
        <v>32299</v>
      </c>
      <c r="K910" s="285">
        <f t="shared" ca="1" si="123"/>
        <v>34</v>
      </c>
      <c r="L910" s="288" t="s">
        <v>19</v>
      </c>
      <c r="M910" s="223" t="s">
        <v>42</v>
      </c>
      <c r="N910" s="259"/>
      <c r="O910" s="258"/>
    </row>
    <row r="911" spans="1:15" s="55" customFormat="1">
      <c r="A911" s="160">
        <f>ROWS($A$3:A911)</f>
        <v>909</v>
      </c>
      <c r="B911" s="160">
        <f>ROWS($B$788:B911)</f>
        <v>124</v>
      </c>
      <c r="C911" s="223"/>
      <c r="D911" s="252"/>
      <c r="E911" s="256" t="s">
        <v>2512</v>
      </c>
      <c r="F911" s="259" t="s">
        <v>2513</v>
      </c>
      <c r="G911" s="223" t="s">
        <v>17</v>
      </c>
      <c r="H911" s="258"/>
      <c r="I911" s="289" t="s">
        <v>2514</v>
      </c>
      <c r="J911" s="287">
        <v>40757</v>
      </c>
      <c r="K911" s="285">
        <f t="shared" ca="1" si="123"/>
        <v>11</v>
      </c>
      <c r="L911" s="288" t="s">
        <v>38</v>
      </c>
      <c r="M911" s="221" t="s">
        <v>751</v>
      </c>
      <c r="N911" s="259"/>
      <c r="O911" s="258"/>
    </row>
    <row r="912" spans="1:15" s="55" customFormat="1">
      <c r="A912" s="160">
        <f>ROWS($A$3:A912)</f>
        <v>910</v>
      </c>
      <c r="B912" s="160">
        <f>ROWS($B$788:B912)</f>
        <v>125</v>
      </c>
      <c r="C912" s="223"/>
      <c r="D912" s="252"/>
      <c r="E912" s="256" t="s">
        <v>2515</v>
      </c>
      <c r="F912" s="259" t="s">
        <v>2516</v>
      </c>
      <c r="G912" s="223"/>
      <c r="H912" s="223" t="s">
        <v>7</v>
      </c>
      <c r="I912" s="289" t="s">
        <v>50</v>
      </c>
      <c r="J912" s="287">
        <v>41808</v>
      </c>
      <c r="K912" s="285">
        <f t="shared" ca="1" si="123"/>
        <v>8</v>
      </c>
      <c r="L912" s="288" t="s">
        <v>38</v>
      </c>
      <c r="M912" s="221" t="s">
        <v>751</v>
      </c>
      <c r="N912" s="259"/>
      <c r="O912" s="258"/>
    </row>
    <row r="913" spans="1:15" s="55" customFormat="1">
      <c r="A913" s="160">
        <f>ROWS($A$3:A913)</f>
        <v>911</v>
      </c>
      <c r="B913" s="160">
        <f>ROWS($B$788:B913)</f>
        <v>126</v>
      </c>
      <c r="C913" s="223"/>
      <c r="D913" s="252"/>
      <c r="E913" s="256" t="s">
        <v>2517</v>
      </c>
      <c r="F913" s="259" t="s">
        <v>2518</v>
      </c>
      <c r="G913" s="223" t="s">
        <v>17</v>
      </c>
      <c r="H913" s="258"/>
      <c r="I913" s="289" t="s">
        <v>50</v>
      </c>
      <c r="J913" s="287">
        <v>42791</v>
      </c>
      <c r="K913" s="285">
        <f t="shared" ca="1" si="123"/>
        <v>5</v>
      </c>
      <c r="L913" s="288" t="s">
        <v>51</v>
      </c>
      <c r="M913" s="221" t="s">
        <v>798</v>
      </c>
      <c r="N913" s="259"/>
      <c r="O913" s="258"/>
    </row>
    <row r="914" spans="1:15" s="55" customFormat="1">
      <c r="A914" s="160">
        <f>ROWS($A$3:A914)</f>
        <v>912</v>
      </c>
      <c r="B914" s="160">
        <f>ROWS($B$788:B914)</f>
        <v>127</v>
      </c>
      <c r="C914" s="223">
        <v>34</v>
      </c>
      <c r="D914" s="252" t="s">
        <v>2547</v>
      </c>
      <c r="E914" s="256" t="s">
        <v>2548</v>
      </c>
      <c r="F914" s="259" t="s">
        <v>2549</v>
      </c>
      <c r="G914" s="223" t="s">
        <v>17</v>
      </c>
      <c r="H914" s="258"/>
      <c r="I914" s="289" t="s">
        <v>2550</v>
      </c>
      <c r="J914" s="287">
        <v>31444</v>
      </c>
      <c r="K914" s="285">
        <f t="shared" ca="1" si="123"/>
        <v>36</v>
      </c>
      <c r="L914" s="288" t="s">
        <v>24</v>
      </c>
      <c r="M914" s="221" t="s">
        <v>42</v>
      </c>
      <c r="N914" s="259"/>
      <c r="O914" s="258"/>
    </row>
    <row r="915" spans="1:15" s="55" customFormat="1">
      <c r="A915" s="160">
        <f>ROWS($A$3:A915)</f>
        <v>913</v>
      </c>
      <c r="B915" s="160">
        <f>ROWS($B$788:B915)</f>
        <v>128</v>
      </c>
      <c r="C915" s="223"/>
      <c r="D915" s="252"/>
      <c r="E915" s="256" t="s">
        <v>2551</v>
      </c>
      <c r="F915" s="259" t="s">
        <v>1519</v>
      </c>
      <c r="G915" s="223"/>
      <c r="H915" s="258" t="s">
        <v>7</v>
      </c>
      <c r="I915" s="289" t="s">
        <v>23</v>
      </c>
      <c r="J915" s="287">
        <v>31346</v>
      </c>
      <c r="K915" s="285">
        <f t="shared" ca="1" si="123"/>
        <v>37</v>
      </c>
      <c r="L915" s="288" t="s">
        <v>82</v>
      </c>
      <c r="M915" s="221" t="s">
        <v>42</v>
      </c>
      <c r="N915" s="259"/>
      <c r="O915" s="258"/>
    </row>
    <row r="916" spans="1:15" s="55" customFormat="1">
      <c r="A916" s="160">
        <f>ROWS($A$3:A916)</f>
        <v>914</v>
      </c>
      <c r="B916" s="160">
        <f>ROWS($B$788:B916)</f>
        <v>129</v>
      </c>
      <c r="C916" s="223"/>
      <c r="D916" s="252"/>
      <c r="E916" s="256" t="s">
        <v>2552</v>
      </c>
      <c r="F916" s="259" t="s">
        <v>2553</v>
      </c>
      <c r="G916" s="223"/>
      <c r="H916" s="258" t="s">
        <v>7</v>
      </c>
      <c r="I916" s="289" t="s">
        <v>1734</v>
      </c>
      <c r="J916" s="287">
        <v>39962</v>
      </c>
      <c r="K916" s="285">
        <f t="shared" ca="1" si="123"/>
        <v>13</v>
      </c>
      <c r="L916" s="288" t="s">
        <v>113</v>
      </c>
      <c r="M916" s="221" t="s">
        <v>751</v>
      </c>
      <c r="N916" s="259"/>
      <c r="O916" s="258"/>
    </row>
    <row r="917" spans="1:15" s="55" customFormat="1">
      <c r="A917" s="160">
        <f>ROWS($A$3:A917)</f>
        <v>915</v>
      </c>
      <c r="B917" s="160">
        <f>ROWS($B$788:B917)</f>
        <v>130</v>
      </c>
      <c r="C917" s="223"/>
      <c r="D917" s="252"/>
      <c r="E917" s="256" t="s">
        <v>2554</v>
      </c>
      <c r="F917" s="259" t="s">
        <v>2555</v>
      </c>
      <c r="G917" s="223"/>
      <c r="H917" s="258" t="s">
        <v>7</v>
      </c>
      <c r="I917" s="289" t="s">
        <v>1734</v>
      </c>
      <c r="J917" s="287">
        <v>40506</v>
      </c>
      <c r="K917" s="285">
        <f t="shared" ca="1" si="123"/>
        <v>12</v>
      </c>
      <c r="L917" s="288" t="s">
        <v>38</v>
      </c>
      <c r="M917" s="221" t="s">
        <v>751</v>
      </c>
      <c r="N917" s="259"/>
      <c r="O917" s="258"/>
    </row>
    <row r="918" spans="1:15" s="55" customFormat="1">
      <c r="A918" s="160">
        <f>ROWS($A$3:A918)</f>
        <v>916</v>
      </c>
      <c r="B918" s="160">
        <f>ROWS($B$788:B918)</f>
        <v>131</v>
      </c>
      <c r="C918" s="223"/>
      <c r="D918" s="252"/>
      <c r="E918" s="256" t="s">
        <v>2593</v>
      </c>
      <c r="F918" s="259" t="s">
        <v>2594</v>
      </c>
      <c r="G918" s="223"/>
      <c r="H918" s="258" t="s">
        <v>7</v>
      </c>
      <c r="I918" s="289" t="s">
        <v>1734</v>
      </c>
      <c r="J918" s="287">
        <v>42549</v>
      </c>
      <c r="K918" s="285">
        <f t="shared" ca="1" si="123"/>
        <v>6</v>
      </c>
      <c r="L918" s="288" t="s">
        <v>38</v>
      </c>
      <c r="M918" s="221" t="s">
        <v>751</v>
      </c>
      <c r="N918" s="259"/>
      <c r="O918" s="258"/>
    </row>
    <row r="919" spans="1:15" s="55" customFormat="1">
      <c r="A919" s="160">
        <f>ROWS($A$3:A919)</f>
        <v>917</v>
      </c>
      <c r="B919" s="160">
        <f>ROWS($B$788:B919)</f>
        <v>132</v>
      </c>
      <c r="C919" s="223"/>
      <c r="D919" s="252"/>
      <c r="E919" s="256" t="s">
        <v>2595</v>
      </c>
      <c r="F919" s="259" t="s">
        <v>2596</v>
      </c>
      <c r="G919" s="223"/>
      <c r="H919" s="258" t="s">
        <v>7</v>
      </c>
      <c r="I919" s="289" t="s">
        <v>1734</v>
      </c>
      <c r="J919" s="287">
        <v>42893</v>
      </c>
      <c r="K919" s="285">
        <f t="shared" ca="1" si="123"/>
        <v>5</v>
      </c>
      <c r="L919" s="288" t="s">
        <v>51</v>
      </c>
      <c r="M919" s="221" t="s">
        <v>798</v>
      </c>
      <c r="N919" s="259"/>
      <c r="O919" s="258"/>
    </row>
    <row r="920" spans="1:15" s="55" customFormat="1">
      <c r="C920" s="260"/>
      <c r="D920" s="261"/>
      <c r="E920" s="262"/>
      <c r="F920" s="263"/>
      <c r="G920" s="260"/>
      <c r="I920" s="290"/>
      <c r="J920" s="291"/>
      <c r="K920" s="290"/>
      <c r="L920" s="292"/>
      <c r="M920" s="260"/>
      <c r="N920" s="263"/>
    </row>
    <row r="921" spans="1:15" s="55" customFormat="1">
      <c r="C921" s="260"/>
      <c r="D921" s="261"/>
      <c r="E921" s="262"/>
      <c r="F921" s="263"/>
      <c r="G921" s="260"/>
      <c r="I921" s="290"/>
      <c r="J921" s="291"/>
      <c r="K921" s="290"/>
      <c r="L921" s="292"/>
      <c r="M921" s="260"/>
      <c r="N921" s="263"/>
    </row>
    <row r="922" spans="1:15" s="55" customFormat="1">
      <c r="C922" s="260"/>
      <c r="D922" s="261"/>
      <c r="E922" s="262"/>
      <c r="F922" s="263"/>
      <c r="G922" s="260"/>
      <c r="I922" s="290"/>
      <c r="J922" s="291"/>
      <c r="K922" s="290"/>
      <c r="L922" s="292"/>
      <c r="M922" s="260"/>
      <c r="N922" s="263"/>
    </row>
    <row r="923" spans="1:15" s="55" customFormat="1">
      <c r="C923" s="260"/>
      <c r="D923" s="261"/>
      <c r="E923" s="262"/>
      <c r="F923" s="263"/>
      <c r="G923" s="260"/>
      <c r="I923" s="290"/>
      <c r="J923" s="291"/>
      <c r="K923" s="290"/>
      <c r="L923" s="292"/>
      <c r="M923" s="260"/>
      <c r="N923" s="263"/>
    </row>
    <row r="924" spans="1:15" s="55" customFormat="1">
      <c r="C924" s="260"/>
      <c r="D924" s="261"/>
      <c r="E924" s="262"/>
      <c r="F924" s="263"/>
      <c r="G924" s="260"/>
      <c r="I924" s="290"/>
      <c r="J924" s="291"/>
      <c r="K924" s="290"/>
      <c r="L924" s="292"/>
      <c r="M924" s="260"/>
      <c r="N924" s="263"/>
    </row>
    <row r="925" spans="1:15" s="55" customFormat="1">
      <c r="C925" s="898"/>
      <c r="D925" s="898"/>
      <c r="E925" s="898"/>
      <c r="F925" s="263"/>
      <c r="G925" s="260"/>
      <c r="I925" s="290"/>
      <c r="J925" s="291"/>
      <c r="K925" s="290"/>
      <c r="L925" s="292"/>
      <c r="M925" s="260"/>
      <c r="N925" s="263"/>
    </row>
    <row r="926" spans="1:15" s="55" customFormat="1">
      <c r="C926" s="260"/>
      <c r="D926" s="263"/>
      <c r="E926" s="262"/>
      <c r="F926" s="263"/>
      <c r="G926" s="260"/>
      <c r="I926" s="290"/>
      <c r="J926" s="291"/>
      <c r="K926" s="290"/>
      <c r="L926" s="292"/>
      <c r="M926" s="260"/>
      <c r="N926" s="263"/>
    </row>
    <row r="927" spans="1:15" s="55" customFormat="1">
      <c r="C927" s="260"/>
      <c r="D927" s="261"/>
      <c r="E927" s="262"/>
      <c r="F927" s="900" t="s">
        <v>2597</v>
      </c>
      <c r="G927" s="901"/>
      <c r="I927" s="902" t="s">
        <v>2556</v>
      </c>
      <c r="J927" s="903"/>
      <c r="K927" s="904"/>
      <c r="L927" s="292"/>
      <c r="M927" s="260"/>
      <c r="N927" s="263"/>
    </row>
    <row r="928" spans="1:15" s="55" customFormat="1">
      <c r="C928" s="260"/>
      <c r="D928" s="261"/>
      <c r="E928" s="262"/>
      <c r="F928" s="264" t="s">
        <v>970</v>
      </c>
      <c r="G928" s="265">
        <f>COUNTIF(L3:L920,"BELUM SEKOLAH")</f>
        <v>79</v>
      </c>
      <c r="I928" s="905" t="s">
        <v>798</v>
      </c>
      <c r="J928" s="906"/>
      <c r="K928" s="293">
        <f>COUNTIF(M2:M920,"BELUM BEKERJA")</f>
        <v>95</v>
      </c>
      <c r="L928" s="292"/>
      <c r="M928" s="260"/>
      <c r="N928" s="263"/>
    </row>
    <row r="929" spans="2:14" s="55" customFormat="1" ht="16.5" customHeight="1">
      <c r="C929" s="260"/>
      <c r="D929" s="261"/>
      <c r="E929" s="262"/>
      <c r="F929" s="266" t="s">
        <v>38</v>
      </c>
      <c r="G929" s="265">
        <f>COUNTIF(L3:L920,"MASIH SD")</f>
        <v>110</v>
      </c>
      <c r="I929" s="905" t="s">
        <v>603</v>
      </c>
      <c r="J929" s="906"/>
      <c r="K929" s="293">
        <f>COUNTIF(M3:M913,"BIDUAN")</f>
        <v>1</v>
      </c>
      <c r="M929" s="260"/>
      <c r="N929" s="263"/>
    </row>
    <row r="930" spans="2:14" s="55" customFormat="1">
      <c r="C930" s="260"/>
      <c r="D930" s="261"/>
      <c r="E930" s="262"/>
      <c r="F930" s="264" t="s">
        <v>113</v>
      </c>
      <c r="G930" s="265">
        <f>COUNTIF(L3:L920,"SD")</f>
        <v>88</v>
      </c>
      <c r="I930" s="907" t="s">
        <v>1346</v>
      </c>
      <c r="J930" s="908"/>
      <c r="K930" s="293">
        <f>COUNTIF(M3:M920,"BURUH")</f>
        <v>2</v>
      </c>
      <c r="M930" s="260"/>
      <c r="N930" s="263"/>
    </row>
    <row r="931" spans="2:14" s="55" customFormat="1">
      <c r="C931" s="260"/>
      <c r="D931" s="261"/>
      <c r="E931" s="262"/>
      <c r="F931" s="264" t="s">
        <v>24</v>
      </c>
      <c r="G931" s="265">
        <f>COUNTIF(L3:L920,"SLTP")</f>
        <v>183</v>
      </c>
      <c r="I931" s="905" t="s">
        <v>2287</v>
      </c>
      <c r="J931" s="906"/>
      <c r="K931" s="293">
        <f>COUNTIF(M3:M920,"DOSEN")</f>
        <v>1</v>
      </c>
      <c r="M931" s="260"/>
      <c r="N931" s="263"/>
    </row>
    <row r="932" spans="2:14" s="55" customFormat="1">
      <c r="C932" s="260"/>
      <c r="D932" s="261"/>
      <c r="E932" s="262"/>
      <c r="F932" s="264" t="s">
        <v>19</v>
      </c>
      <c r="G932" s="265">
        <f>COUNTIF(L3:L920,"SLTA")</f>
        <v>362</v>
      </c>
      <c r="I932" s="905" t="s">
        <v>2525</v>
      </c>
      <c r="J932" s="906"/>
      <c r="K932" s="293">
        <f>COUNTIF(M3:M921,"GURU HONORER")</f>
        <v>4</v>
      </c>
      <c r="M932" s="260"/>
      <c r="N932" s="263"/>
    </row>
    <row r="933" spans="2:14" s="55" customFormat="1">
      <c r="C933" s="260"/>
      <c r="D933" s="261"/>
      <c r="E933" s="262"/>
      <c r="F933" s="264" t="s">
        <v>1011</v>
      </c>
      <c r="G933" s="265">
        <f>COUNTIF(L3:L913,"D1")</f>
        <v>1</v>
      </c>
      <c r="I933" s="905" t="s">
        <v>252</v>
      </c>
      <c r="J933" s="906"/>
      <c r="K933" s="293">
        <f>COUNTIF(M3:M922,"GURU PAUD")</f>
        <v>1</v>
      </c>
      <c r="M933" s="260"/>
      <c r="N933" s="263"/>
    </row>
    <row r="934" spans="2:14" s="55" customFormat="1">
      <c r="C934" s="260"/>
      <c r="D934" s="261"/>
      <c r="E934" s="262"/>
      <c r="F934" s="264" t="s">
        <v>82</v>
      </c>
      <c r="G934" s="265">
        <f>COUNTIF(L3:L920,"D3")</f>
        <v>26</v>
      </c>
      <c r="I934" s="907" t="s">
        <v>1425</v>
      </c>
      <c r="J934" s="908"/>
      <c r="K934" s="293">
        <f>COUNTIF(M3:M925,"KARYAWAN BUMN")</f>
        <v>1</v>
      </c>
      <c r="M934" s="260"/>
      <c r="N934" s="263"/>
    </row>
    <row r="935" spans="2:14" s="55" customFormat="1">
      <c r="C935" s="260"/>
      <c r="D935" s="261"/>
      <c r="E935" s="262"/>
      <c r="F935" s="264" t="s">
        <v>2286</v>
      </c>
      <c r="G935" s="265">
        <f>COUNTIF(L4:L913,"DIV")</f>
        <v>1</v>
      </c>
      <c r="I935" s="905" t="s">
        <v>1517</v>
      </c>
      <c r="J935" s="906"/>
      <c r="K935" s="293">
        <f>COUNTIF(M3:M926,"KARYAWAN HONORER")</f>
        <v>12</v>
      </c>
      <c r="M935" s="260"/>
      <c r="N935" s="263"/>
    </row>
    <row r="936" spans="2:14" s="55" customFormat="1">
      <c r="C936" s="260"/>
      <c r="D936" s="261"/>
      <c r="E936" s="262"/>
      <c r="F936" s="264" t="s">
        <v>1250</v>
      </c>
      <c r="G936" s="265">
        <f>COUNTIF(L4:L913,"DIP III")</f>
        <v>1</v>
      </c>
      <c r="I936" s="909" t="s">
        <v>314</v>
      </c>
      <c r="J936" s="910"/>
      <c r="K936" s="293">
        <f>COUNTIF(M3:M927,"KARYAWAN HOTEL")</f>
        <v>1</v>
      </c>
      <c r="M936" s="260"/>
      <c r="N936" s="263"/>
    </row>
    <row r="937" spans="2:14" s="55" customFormat="1">
      <c r="C937" s="260"/>
      <c r="D937" s="261"/>
      <c r="E937" s="262"/>
      <c r="F937" s="264" t="s">
        <v>98</v>
      </c>
      <c r="G937" s="265">
        <f>COUNTIF(L3:L913,"S1")</f>
        <v>60</v>
      </c>
      <c r="I937" s="907" t="s">
        <v>1574</v>
      </c>
      <c r="J937" s="908"/>
      <c r="K937" s="293">
        <f>COUNTIF(M3:M928,"KARYAWAN PABRIK")</f>
        <v>1</v>
      </c>
      <c r="M937" s="260"/>
      <c r="N937" s="263"/>
    </row>
    <row r="938" spans="2:14" s="55" customFormat="1">
      <c r="B938"/>
      <c r="C938" s="57"/>
      <c r="D938" s="58"/>
      <c r="E938" s="262"/>
      <c r="F938" s="266" t="s">
        <v>2335</v>
      </c>
      <c r="G938" s="265">
        <f>COUNTIF(L3:L913,"TIDAK ADA LULUSAN")</f>
        <v>6</v>
      </c>
      <c r="I938" s="909" t="s">
        <v>74</v>
      </c>
      <c r="J938" s="910"/>
      <c r="K938" s="293">
        <f>COUNTIF(M3:M929,"KARYAWAN SWASTA")</f>
        <v>66</v>
      </c>
      <c r="M938" s="260"/>
      <c r="N938" s="263"/>
    </row>
    <row r="939" spans="2:14" s="55" customFormat="1">
      <c r="B939"/>
      <c r="C939" s="57"/>
      <c r="D939" s="58"/>
      <c r="E939" s="262"/>
      <c r="F939" s="264" t="s">
        <v>2559</v>
      </c>
      <c r="G939" s="267">
        <f>SUM(G928:G938)</f>
        <v>917</v>
      </c>
      <c r="I939" s="905" t="s">
        <v>2527</v>
      </c>
      <c r="J939" s="906"/>
      <c r="K939" s="293">
        <f>COUNTIF(M12:M928,"KEPALA DESA")</f>
        <v>1</v>
      </c>
      <c r="M939" s="260"/>
      <c r="N939" s="263"/>
    </row>
    <row r="940" spans="2:14" s="55" customFormat="1">
      <c r="B940"/>
      <c r="C940" s="57"/>
      <c r="D940" s="58"/>
      <c r="E940" s="262"/>
      <c r="G940" s="260"/>
      <c r="I940" s="905" t="s">
        <v>2564</v>
      </c>
      <c r="J940" s="906"/>
      <c r="K940" s="293">
        <f>COUNTIF(M3:M929,"BURUH TUKANG")</f>
        <v>2</v>
      </c>
      <c r="M940" s="260"/>
      <c r="N940" s="263"/>
    </row>
    <row r="941" spans="2:14" s="55" customFormat="1">
      <c r="B941"/>
      <c r="C941" s="57"/>
      <c r="D941" s="58"/>
      <c r="E941" s="262"/>
      <c r="F941" s="263"/>
      <c r="G941" s="260"/>
      <c r="I941" s="905" t="s">
        <v>719</v>
      </c>
      <c r="J941" s="906"/>
      <c r="K941" s="293">
        <f>COUNTIF(M3:M930,"MENGURUS RUMAH TANGGA")</f>
        <v>38</v>
      </c>
      <c r="M941" s="260"/>
      <c r="N941" s="263"/>
    </row>
    <row r="942" spans="2:14">
      <c r="F942" s="899" t="s">
        <v>733</v>
      </c>
      <c r="G942" s="899"/>
      <c r="I942" s="905" t="s">
        <v>166</v>
      </c>
      <c r="J942" s="906"/>
      <c r="K942" s="293">
        <f>COUNTIF(M3:M931,"NELAYAN")</f>
        <v>5</v>
      </c>
    </row>
    <row r="943" spans="2:14">
      <c r="F943" s="268" t="s">
        <v>2557</v>
      </c>
      <c r="G943" s="269">
        <f>COUNTIF(G3:G920,"LK")</f>
        <v>457</v>
      </c>
      <c r="I943" s="905" t="s">
        <v>429</v>
      </c>
      <c r="J943" s="906"/>
      <c r="K943" s="293">
        <f>COUNTIF(M3:M932,"PEDAGANG")</f>
        <v>13</v>
      </c>
    </row>
    <row r="944" spans="2:14">
      <c r="F944" s="270" t="s">
        <v>2558</v>
      </c>
      <c r="G944" s="269">
        <f>COUNTIF(H3:H921,"PR")</f>
        <v>460</v>
      </c>
      <c r="I944" s="909" t="s">
        <v>751</v>
      </c>
      <c r="J944" s="910"/>
      <c r="K944" s="293">
        <f>COUNTIF(M3:M935,"PELAJAR/MAHASISWA")</f>
        <v>254</v>
      </c>
    </row>
    <row r="945" spans="5:12">
      <c r="F945" s="268" t="s">
        <v>2559</v>
      </c>
      <c r="G945" s="269">
        <f>SUM(G943:G944)</f>
        <v>917</v>
      </c>
      <c r="I945" s="905" t="s">
        <v>1109</v>
      </c>
      <c r="J945" s="906"/>
      <c r="K945" s="293">
        <f>COUNTIF(M3:M934,"PEMULUNG")</f>
        <v>1</v>
      </c>
    </row>
    <row r="946" spans="5:12">
      <c r="I946" s="905" t="s">
        <v>27</v>
      </c>
      <c r="J946" s="906"/>
      <c r="K946" s="293">
        <f>COUNTIF(M3:M935,"PENGANGGURAN")</f>
        <v>13</v>
      </c>
    </row>
    <row r="947" spans="5:12">
      <c r="I947" s="905" t="s">
        <v>1416</v>
      </c>
      <c r="J947" s="906"/>
      <c r="K947" s="293">
        <f>COUNTIF(M3:M936,"PENSIUNAN GURU")</f>
        <v>4</v>
      </c>
    </row>
    <row r="948" spans="5:12">
      <c r="E948" s="900" t="s">
        <v>2597</v>
      </c>
      <c r="F948" s="901"/>
      <c r="I948" s="905" t="s">
        <v>2291</v>
      </c>
      <c r="J948" s="906"/>
      <c r="K948" s="293">
        <f>COUNTIF(M3:M937,"PENSIUNAN PNS")</f>
        <v>1</v>
      </c>
    </row>
    <row r="949" spans="5:12">
      <c r="E949" s="274" t="s">
        <v>970</v>
      </c>
      <c r="F949" s="275">
        <v>43</v>
      </c>
      <c r="G949" s="276">
        <v>31</v>
      </c>
      <c r="I949" s="905" t="s">
        <v>1311</v>
      </c>
      <c r="J949" s="906"/>
      <c r="K949" s="293">
        <f>COUNTIF(M3:M920,"PENSIUNAN TNI")</f>
        <v>1</v>
      </c>
    </row>
    <row r="950" spans="5:12">
      <c r="E950" s="274" t="s">
        <v>38</v>
      </c>
      <c r="F950" s="275">
        <v>53</v>
      </c>
      <c r="G950" s="276">
        <v>57</v>
      </c>
      <c r="I950" s="905" t="s">
        <v>342</v>
      </c>
      <c r="J950" s="906"/>
      <c r="K950" s="293">
        <f>COUNTIF(M3:M939,"PERANGKAT DESA")</f>
        <v>10</v>
      </c>
    </row>
    <row r="951" spans="5:12">
      <c r="E951" s="274" t="s">
        <v>113</v>
      </c>
      <c r="F951" s="275">
        <v>41</v>
      </c>
      <c r="G951" s="276">
        <v>47</v>
      </c>
      <c r="I951" s="909" t="s">
        <v>772</v>
      </c>
      <c r="J951" s="910"/>
      <c r="K951" s="293">
        <f>COUNTIF(M3:M942,"PETANI/PEKEBUN")</f>
        <v>127</v>
      </c>
    </row>
    <row r="952" spans="5:12">
      <c r="E952" s="274" t="s">
        <v>24</v>
      </c>
      <c r="F952" s="275">
        <v>94</v>
      </c>
      <c r="G952" s="276">
        <v>89</v>
      </c>
      <c r="I952" s="905" t="s">
        <v>78</v>
      </c>
      <c r="J952" s="906"/>
      <c r="K952" s="293">
        <f>COUNTIF(M3:M941,"PNS")</f>
        <v>7</v>
      </c>
    </row>
    <row r="953" spans="5:12">
      <c r="E953" s="274" t="s">
        <v>19</v>
      </c>
      <c r="F953" s="275">
        <v>180</v>
      </c>
      <c r="G953" s="276">
        <v>178</v>
      </c>
      <c r="I953" s="905" t="s">
        <v>1314</v>
      </c>
      <c r="J953" s="906"/>
      <c r="K953" s="293">
        <f>COUNTIF(M3:M942,"PNS GURU")</f>
        <v>4</v>
      </c>
    </row>
    <row r="954" spans="5:12">
      <c r="E954" s="274" t="s">
        <v>1011</v>
      </c>
      <c r="F954" s="275" t="s">
        <v>52</v>
      </c>
      <c r="G954" s="276">
        <v>1</v>
      </c>
      <c r="I954" s="905" t="s">
        <v>2226</v>
      </c>
      <c r="J954" s="906"/>
      <c r="K954" s="293">
        <f>COUNTIF(M27:M943,"POLISI")</f>
        <v>1</v>
      </c>
    </row>
    <row r="955" spans="5:12">
      <c r="E955" s="274" t="s">
        <v>82</v>
      </c>
      <c r="F955" s="275">
        <v>11</v>
      </c>
      <c r="G955" s="276">
        <v>15</v>
      </c>
      <c r="I955" s="905" t="s">
        <v>472</v>
      </c>
      <c r="J955" s="906"/>
      <c r="K955" s="293">
        <f>COUNTIF(M28:M944,"TUKANG BANGUNAN")</f>
        <v>1</v>
      </c>
    </row>
    <row r="956" spans="5:12">
      <c r="E956" s="274" t="s">
        <v>2286</v>
      </c>
      <c r="F956" s="275" t="s">
        <v>52</v>
      </c>
      <c r="G956" s="276">
        <v>1</v>
      </c>
      <c r="I956" s="905" t="s">
        <v>42</v>
      </c>
      <c r="J956" s="906"/>
      <c r="K956" s="293">
        <f>COUNTIF(M3:M945,"WIRASWASTA")</f>
        <v>249</v>
      </c>
    </row>
    <row r="957" spans="5:12">
      <c r="E957" s="274" t="s">
        <v>1250</v>
      </c>
      <c r="F957" s="275">
        <v>1</v>
      </c>
      <c r="G957" s="276" t="s">
        <v>52</v>
      </c>
      <c r="I957" s="896" t="s">
        <v>2559</v>
      </c>
      <c r="J957" s="897"/>
      <c r="K957" s="294">
        <f>SUM(K928:K956)</f>
        <v>917</v>
      </c>
    </row>
    <row r="958" spans="5:12">
      <c r="E958" s="274" t="s">
        <v>98</v>
      </c>
      <c r="F958" s="275">
        <v>28</v>
      </c>
      <c r="G958" s="276">
        <v>32</v>
      </c>
    </row>
    <row r="959" spans="5:12">
      <c r="E959" s="274" t="s">
        <v>2335</v>
      </c>
      <c r="F959" s="275">
        <v>3</v>
      </c>
      <c r="G959" s="276">
        <v>3</v>
      </c>
    </row>
    <row r="960" spans="5:12">
      <c r="I960" s="919" t="s">
        <v>2556</v>
      </c>
      <c r="J960" s="911" t="s">
        <v>733</v>
      </c>
      <c r="K960" s="912"/>
      <c r="L960" s="913"/>
    </row>
    <row r="961" spans="9:12">
      <c r="I961" s="920"/>
      <c r="J961" s="911" t="s">
        <v>17</v>
      </c>
      <c r="K961" s="913"/>
      <c r="L961" s="297" t="s">
        <v>7</v>
      </c>
    </row>
    <row r="962" spans="9:12">
      <c r="I962" s="914" t="s">
        <v>798</v>
      </c>
      <c r="J962" s="915"/>
      <c r="K962" s="298">
        <v>51</v>
      </c>
      <c r="L962" s="276">
        <v>49</v>
      </c>
    </row>
    <row r="963" spans="9:12">
      <c r="I963" s="914" t="s">
        <v>603</v>
      </c>
      <c r="J963" s="916"/>
      <c r="K963" s="298">
        <v>1</v>
      </c>
      <c r="L963" s="276"/>
    </row>
    <row r="964" spans="9:12">
      <c r="I964" s="914" t="s">
        <v>1346</v>
      </c>
      <c r="J964" s="916"/>
      <c r="K964" s="298">
        <v>2</v>
      </c>
      <c r="L964" s="276"/>
    </row>
    <row r="965" spans="9:12">
      <c r="I965" s="914" t="s">
        <v>2287</v>
      </c>
      <c r="J965" s="916"/>
      <c r="K965" s="299"/>
      <c r="L965" s="276">
        <v>1</v>
      </c>
    </row>
    <row r="966" spans="9:12">
      <c r="I966" s="914" t="s">
        <v>2525</v>
      </c>
      <c r="J966" s="916"/>
      <c r="K966" s="298">
        <v>2</v>
      </c>
      <c r="L966" s="276">
        <v>2</v>
      </c>
    </row>
    <row r="967" spans="9:12">
      <c r="I967" s="914" t="s">
        <v>252</v>
      </c>
      <c r="J967" s="916"/>
      <c r="K967" s="299"/>
      <c r="L967" s="276">
        <v>1</v>
      </c>
    </row>
    <row r="968" spans="9:12">
      <c r="I968" s="914" t="s">
        <v>1425</v>
      </c>
      <c r="J968" s="916"/>
      <c r="K968" s="299"/>
      <c r="L968" s="276">
        <v>1</v>
      </c>
    </row>
    <row r="969" spans="9:12">
      <c r="I969" s="914" t="s">
        <v>1517</v>
      </c>
      <c r="J969" s="916"/>
      <c r="K969" s="298">
        <v>7</v>
      </c>
      <c r="L969" s="276">
        <v>5</v>
      </c>
    </row>
    <row r="970" spans="9:12">
      <c r="I970" s="914" t="s">
        <v>314</v>
      </c>
      <c r="J970" s="916"/>
      <c r="K970" s="298">
        <v>1</v>
      </c>
      <c r="L970" s="276"/>
    </row>
    <row r="971" spans="9:12">
      <c r="I971" s="914" t="s">
        <v>1574</v>
      </c>
      <c r="J971" s="916"/>
      <c r="K971" s="299"/>
      <c r="L971" s="276">
        <v>1</v>
      </c>
    </row>
    <row r="972" spans="9:12">
      <c r="I972" s="914" t="s">
        <v>74</v>
      </c>
      <c r="J972" s="916"/>
      <c r="K972" s="298">
        <v>39</v>
      </c>
      <c r="L972" s="276">
        <v>27</v>
      </c>
    </row>
    <row r="973" spans="9:12">
      <c r="I973" s="914" t="s">
        <v>2527</v>
      </c>
      <c r="J973" s="916"/>
      <c r="K973" s="299"/>
      <c r="L973" s="276">
        <v>1</v>
      </c>
    </row>
    <row r="974" spans="9:12">
      <c r="I974" s="914" t="s">
        <v>2598</v>
      </c>
      <c r="J974" s="916"/>
      <c r="K974" s="298">
        <v>2</v>
      </c>
      <c r="L974" s="276"/>
    </row>
    <row r="975" spans="9:12">
      <c r="I975" s="914" t="s">
        <v>719</v>
      </c>
      <c r="J975" s="916"/>
      <c r="K975" s="299"/>
      <c r="L975" s="276">
        <v>37</v>
      </c>
    </row>
    <row r="976" spans="9:12">
      <c r="I976" s="914" t="s">
        <v>166</v>
      </c>
      <c r="J976" s="916"/>
      <c r="K976" s="298">
        <v>5</v>
      </c>
      <c r="L976" s="276"/>
    </row>
    <row r="977" spans="9:12">
      <c r="I977" s="914" t="s">
        <v>429</v>
      </c>
      <c r="J977" s="916"/>
      <c r="K977" s="298">
        <v>5</v>
      </c>
      <c r="L977" s="276">
        <v>8</v>
      </c>
    </row>
    <row r="978" spans="9:12">
      <c r="I978" s="914" t="s">
        <v>751</v>
      </c>
      <c r="J978" s="916"/>
      <c r="K978" s="298">
        <v>115</v>
      </c>
      <c r="L978" s="276">
        <v>139</v>
      </c>
    </row>
    <row r="979" spans="9:12">
      <c r="I979" s="914" t="s">
        <v>1109</v>
      </c>
      <c r="J979" s="916"/>
      <c r="K979" s="298">
        <v>1</v>
      </c>
      <c r="L979" s="276"/>
    </row>
    <row r="980" spans="9:12">
      <c r="I980" s="914" t="s">
        <v>27</v>
      </c>
      <c r="J980" s="916"/>
      <c r="K980" s="298">
        <v>11</v>
      </c>
      <c r="L980" s="276">
        <v>2</v>
      </c>
    </row>
    <row r="981" spans="9:12">
      <c r="I981" s="914" t="s">
        <v>1416</v>
      </c>
      <c r="J981" s="916"/>
      <c r="K981" s="298">
        <v>1</v>
      </c>
      <c r="L981" s="276">
        <v>3</v>
      </c>
    </row>
    <row r="982" spans="9:12">
      <c r="I982" s="914" t="s">
        <v>2291</v>
      </c>
      <c r="J982" s="916"/>
      <c r="K982" s="299"/>
      <c r="L982" s="276">
        <v>1</v>
      </c>
    </row>
    <row r="983" spans="9:12">
      <c r="I983" s="914" t="s">
        <v>1311</v>
      </c>
      <c r="J983" s="916"/>
      <c r="K983" s="298">
        <v>1</v>
      </c>
      <c r="L983" s="276"/>
    </row>
    <row r="984" spans="9:12">
      <c r="I984" s="914" t="s">
        <v>342</v>
      </c>
      <c r="J984" s="916"/>
      <c r="K984" s="298">
        <v>8</v>
      </c>
      <c r="L984" s="276">
        <v>2</v>
      </c>
    </row>
    <row r="985" spans="9:12">
      <c r="I985" s="914" t="s">
        <v>772</v>
      </c>
      <c r="J985" s="916"/>
      <c r="K985" s="298">
        <v>53</v>
      </c>
      <c r="L985" s="276">
        <v>74</v>
      </c>
    </row>
    <row r="986" spans="9:12">
      <c r="I986" s="914" t="s">
        <v>78</v>
      </c>
      <c r="J986" s="916"/>
      <c r="K986" s="298">
        <v>3</v>
      </c>
      <c r="L986" s="276">
        <v>4</v>
      </c>
    </row>
    <row r="987" spans="9:12">
      <c r="I987" s="914" t="s">
        <v>1314</v>
      </c>
      <c r="J987" s="916"/>
      <c r="K987" s="298">
        <v>1</v>
      </c>
      <c r="L987" s="276">
        <v>3</v>
      </c>
    </row>
    <row r="988" spans="9:12">
      <c r="I988" s="914" t="s">
        <v>2226</v>
      </c>
      <c r="J988" s="916"/>
      <c r="K988" s="298">
        <v>1</v>
      </c>
      <c r="L988" s="276"/>
    </row>
    <row r="989" spans="9:12">
      <c r="I989" s="914" t="s">
        <v>472</v>
      </c>
      <c r="J989" s="916"/>
      <c r="K989" s="298">
        <v>1</v>
      </c>
      <c r="L989" s="276"/>
    </row>
    <row r="990" spans="9:12">
      <c r="I990" s="914" t="s">
        <v>42</v>
      </c>
      <c r="J990" s="916"/>
      <c r="K990" s="298">
        <v>143</v>
      </c>
      <c r="L990" s="276">
        <v>103</v>
      </c>
    </row>
    <row r="991" spans="9:12">
      <c r="I991" s="917" t="s">
        <v>2559</v>
      </c>
      <c r="J991" s="918"/>
      <c r="K991" s="300">
        <v>908</v>
      </c>
      <c r="L991" s="301"/>
    </row>
  </sheetData>
  <mergeCells count="70">
    <mergeCell ref="I989:J989"/>
    <mergeCell ref="I990:J990"/>
    <mergeCell ref="I991:J991"/>
    <mergeCell ref="I960:I961"/>
    <mergeCell ref="I984:J984"/>
    <mergeCell ref="I985:J985"/>
    <mergeCell ref="I986:J986"/>
    <mergeCell ref="I987:J987"/>
    <mergeCell ref="I988:J988"/>
    <mergeCell ref="I979:J979"/>
    <mergeCell ref="I980:J980"/>
    <mergeCell ref="I981:J981"/>
    <mergeCell ref="I982:J982"/>
    <mergeCell ref="I983:J983"/>
    <mergeCell ref="I974:J974"/>
    <mergeCell ref="I975:J975"/>
    <mergeCell ref="I976:J976"/>
    <mergeCell ref="I977:J977"/>
    <mergeCell ref="I978:J978"/>
    <mergeCell ref="I969:J969"/>
    <mergeCell ref="I970:J970"/>
    <mergeCell ref="I971:J971"/>
    <mergeCell ref="I972:J972"/>
    <mergeCell ref="I973:J973"/>
    <mergeCell ref="I964:J964"/>
    <mergeCell ref="I965:J965"/>
    <mergeCell ref="I966:J966"/>
    <mergeCell ref="I967:J967"/>
    <mergeCell ref="I968:J968"/>
    <mergeCell ref="I957:J957"/>
    <mergeCell ref="J960:L960"/>
    <mergeCell ref="J961:K961"/>
    <mergeCell ref="I962:J962"/>
    <mergeCell ref="I963:J963"/>
    <mergeCell ref="I952:J952"/>
    <mergeCell ref="I953:J953"/>
    <mergeCell ref="I954:J954"/>
    <mergeCell ref="I955:J955"/>
    <mergeCell ref="I956:J956"/>
    <mergeCell ref="E948:F948"/>
    <mergeCell ref="I948:J948"/>
    <mergeCell ref="I949:J949"/>
    <mergeCell ref="I950:J950"/>
    <mergeCell ref="I951:J951"/>
    <mergeCell ref="I943:J943"/>
    <mergeCell ref="I944:J944"/>
    <mergeCell ref="I945:J945"/>
    <mergeCell ref="I946:J946"/>
    <mergeCell ref="I947:J947"/>
    <mergeCell ref="I938:J938"/>
    <mergeCell ref="I939:J939"/>
    <mergeCell ref="I940:J940"/>
    <mergeCell ref="I941:J941"/>
    <mergeCell ref="F942:G942"/>
    <mergeCell ref="I942:J942"/>
    <mergeCell ref="I933:J933"/>
    <mergeCell ref="I934:J934"/>
    <mergeCell ref="I935:J935"/>
    <mergeCell ref="I936:J936"/>
    <mergeCell ref="I937:J937"/>
    <mergeCell ref="I928:J928"/>
    <mergeCell ref="I929:J929"/>
    <mergeCell ref="I930:J930"/>
    <mergeCell ref="I931:J931"/>
    <mergeCell ref="I932:J932"/>
    <mergeCell ref="C1:M1"/>
    <mergeCell ref="N259:O259"/>
    <mergeCell ref="C925:E925"/>
    <mergeCell ref="F927:G927"/>
    <mergeCell ref="I927:K927"/>
  </mergeCells>
  <dataValidations count="2">
    <dataValidation type="textLength" operator="equal" showInputMessage="1" showErrorMessage="1" sqref="E415">
      <formula1>16</formula1>
    </dataValidation>
    <dataValidation type="date" allowBlank="1" showInputMessage="1" showErrorMessage="1" sqref="J415">
      <formula1>STARTDATE</formula1>
      <formula2>ENDDATE</formula2>
    </dataValidation>
  </dataValidations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2"/>
  <sheetViews>
    <sheetView tabSelected="1" topLeftCell="F895" workbookViewId="0">
      <selection sqref="A1:O917"/>
    </sheetView>
  </sheetViews>
  <sheetFormatPr defaultColWidth="9" defaultRowHeight="15"/>
  <cols>
    <col min="1" max="2" width="4.85546875" customWidth="1"/>
    <col min="3" max="3" width="6" style="57" customWidth="1"/>
    <col min="4" max="4" width="21.42578125" style="58" customWidth="1"/>
    <col min="5" max="5" width="19.85546875" style="59" customWidth="1"/>
    <col min="6" max="6" width="34.5703125" style="60" customWidth="1"/>
    <col min="7" max="7" width="5.85546875" style="57" customWidth="1"/>
    <col min="8" max="8" width="6.85546875" customWidth="1"/>
    <col min="9" max="9" width="17.5703125" style="57" customWidth="1"/>
    <col min="10" max="10" width="20.28515625" style="61" customWidth="1"/>
    <col min="11" max="11" width="10.5703125" style="62" customWidth="1"/>
    <col min="12" max="12" width="19.5703125" customWidth="1"/>
    <col min="13" max="13" width="29.7109375" style="57" customWidth="1"/>
    <col min="14" max="14" width="19.7109375" style="60" customWidth="1"/>
    <col min="15" max="15" width="20.7109375" customWidth="1"/>
  </cols>
  <sheetData>
    <row r="1" spans="1:15" ht="18.75">
      <c r="C1" s="853" t="s">
        <v>2412</v>
      </c>
      <c r="D1" s="853"/>
      <c r="E1" s="853"/>
      <c r="F1" s="853"/>
      <c r="G1" s="853"/>
      <c r="H1" s="853"/>
      <c r="I1" s="853"/>
      <c r="J1" s="853"/>
      <c r="K1" s="853"/>
      <c r="L1" s="853"/>
      <c r="M1" s="853"/>
    </row>
    <row r="2" spans="1:15" s="53" customFormat="1" ht="45">
      <c r="A2" s="63" t="s">
        <v>1303</v>
      </c>
      <c r="B2" s="64" t="s">
        <v>2413</v>
      </c>
      <c r="C2" s="65" t="s">
        <v>1304</v>
      </c>
      <c r="D2" s="66" t="s">
        <v>3</v>
      </c>
      <c r="E2" s="67" t="s">
        <v>4</v>
      </c>
      <c r="F2" s="68" t="s">
        <v>5</v>
      </c>
      <c r="G2" s="65" t="s">
        <v>1305</v>
      </c>
      <c r="H2" s="65" t="s">
        <v>1306</v>
      </c>
      <c r="I2" s="68" t="s">
        <v>734</v>
      </c>
      <c r="J2" s="87" t="s">
        <v>9</v>
      </c>
      <c r="K2" s="67" t="s">
        <v>10</v>
      </c>
      <c r="L2" s="68" t="s">
        <v>11</v>
      </c>
      <c r="M2" s="68" t="s">
        <v>12</v>
      </c>
      <c r="N2" s="88" t="s">
        <v>1307</v>
      </c>
      <c r="O2" s="89" t="s">
        <v>13</v>
      </c>
    </row>
    <row r="3" spans="1:15">
      <c r="A3" s="7">
        <f>ROWS($A$3:A3)</f>
        <v>1</v>
      </c>
      <c r="B3" s="7">
        <f>ROWS($A$3:B3)</f>
        <v>1</v>
      </c>
      <c r="C3" s="14">
        <v>1</v>
      </c>
      <c r="D3" s="69" t="s">
        <v>1308</v>
      </c>
      <c r="E3" s="12" t="s">
        <v>1309</v>
      </c>
      <c r="F3" s="70" t="s">
        <v>1310</v>
      </c>
      <c r="G3" s="14" t="s">
        <v>17</v>
      </c>
      <c r="H3" s="71"/>
      <c r="I3" s="14" t="s">
        <v>91</v>
      </c>
      <c r="J3" s="90" t="str">
        <f>MID(E3,7,2)&amp;"/"&amp;MID(E3,9,2)&amp;"/"&amp;MID(E3,11,2)</f>
        <v>04/11/61</v>
      </c>
      <c r="K3" s="91">
        <f t="shared" ref="K3:K66" ca="1" si="0">ROUNDDOWN(YEARFRAC(J3,TODAY(),1),0)</f>
        <v>61</v>
      </c>
      <c r="L3" s="14" t="s">
        <v>19</v>
      </c>
      <c r="M3" s="92" t="s">
        <v>1311</v>
      </c>
      <c r="N3" s="42"/>
      <c r="O3" s="93" t="s">
        <v>78</v>
      </c>
    </row>
    <row r="4" spans="1:15">
      <c r="A4" s="7">
        <f>ROWS($A$3:A4)</f>
        <v>2</v>
      </c>
      <c r="B4" s="7">
        <f>ROWS($A$3:B4)</f>
        <v>2</v>
      </c>
      <c r="C4" s="72"/>
      <c r="D4" s="73"/>
      <c r="E4" s="9" t="s">
        <v>1312</v>
      </c>
      <c r="F4" s="10" t="s">
        <v>1313</v>
      </c>
      <c r="G4" s="11"/>
      <c r="H4" s="14" t="s">
        <v>7</v>
      </c>
      <c r="I4" s="14" t="s">
        <v>459</v>
      </c>
      <c r="J4" s="90" t="str">
        <f t="shared" ref="J4:J9" si="1">MID(E4,7,2)-40&amp;"/"&amp;MID(E4,9,2)&amp;"/"&amp;MID(E4,11,2)</f>
        <v>21/01/60</v>
      </c>
      <c r="K4" s="91">
        <f t="shared" ca="1" si="0"/>
        <v>62</v>
      </c>
      <c r="L4" s="72" t="s">
        <v>98</v>
      </c>
      <c r="M4" s="72" t="s">
        <v>1314</v>
      </c>
      <c r="N4" s="42"/>
      <c r="O4" s="93"/>
    </row>
    <row r="5" spans="1:15">
      <c r="A5" s="7">
        <f>ROWS($A$3:A5)</f>
        <v>3</v>
      </c>
      <c r="B5" s="7">
        <f>ROWS($A$3:B5)</f>
        <v>3</v>
      </c>
      <c r="C5" s="14">
        <v>2</v>
      </c>
      <c r="D5" s="74" t="s">
        <v>1315</v>
      </c>
      <c r="E5" s="12" t="s">
        <v>1316</v>
      </c>
      <c r="F5" s="70" t="s">
        <v>1317</v>
      </c>
      <c r="G5" s="11"/>
      <c r="H5" s="14" t="s">
        <v>7</v>
      </c>
      <c r="I5" s="14" t="s">
        <v>23</v>
      </c>
      <c r="J5" s="90" t="str">
        <f t="shared" si="1"/>
        <v>25/12/60</v>
      </c>
      <c r="K5" s="91">
        <f t="shared" ca="1" si="0"/>
        <v>61</v>
      </c>
      <c r="L5" s="14" t="s">
        <v>24</v>
      </c>
      <c r="M5" s="14" t="s">
        <v>772</v>
      </c>
      <c r="N5" s="42"/>
      <c r="O5" s="93" t="s">
        <v>1318</v>
      </c>
    </row>
    <row r="6" spans="1:15">
      <c r="A6" s="7">
        <f>ROWS($A$3:A6)</f>
        <v>4</v>
      </c>
      <c r="B6" s="7">
        <f>ROWS($A$3:B6)</f>
        <v>4</v>
      </c>
      <c r="C6" s="72">
        <v>3</v>
      </c>
      <c r="D6" s="73" t="s">
        <v>1319</v>
      </c>
      <c r="E6" s="9" t="s">
        <v>1320</v>
      </c>
      <c r="F6" s="75" t="s">
        <v>1321</v>
      </c>
      <c r="G6" s="72" t="s">
        <v>17</v>
      </c>
      <c r="H6" s="76"/>
      <c r="I6" s="72" t="s">
        <v>1322</v>
      </c>
      <c r="J6" s="90" t="str">
        <f t="shared" ref="J6:J11" si="2">MID(E6,7,2)&amp;"/"&amp;MID(E6,9,2)&amp;"/"&amp;MID(E6,11,2)</f>
        <v>19/02/90</v>
      </c>
      <c r="K6" s="91">
        <f t="shared" ca="1" si="0"/>
        <v>32</v>
      </c>
      <c r="L6" s="72" t="s">
        <v>82</v>
      </c>
      <c r="M6" s="72" t="s">
        <v>42</v>
      </c>
      <c r="N6" s="42" t="s">
        <v>1184</v>
      </c>
      <c r="O6" s="93"/>
    </row>
    <row r="7" spans="1:15">
      <c r="A7" s="7">
        <f>ROWS($A$3:A7)</f>
        <v>5</v>
      </c>
      <c r="B7" s="7">
        <f>ROWS($A$3:B7)</f>
        <v>5</v>
      </c>
      <c r="C7" s="14"/>
      <c r="D7" s="74"/>
      <c r="E7" s="12" t="s">
        <v>1323</v>
      </c>
      <c r="F7" s="15" t="s">
        <v>1324</v>
      </c>
      <c r="G7" s="11"/>
      <c r="H7" s="77" t="s">
        <v>7</v>
      </c>
      <c r="I7" s="77" t="s">
        <v>1325</v>
      </c>
      <c r="J7" s="90" t="str">
        <f t="shared" si="1"/>
        <v>29/01/86</v>
      </c>
      <c r="K7" s="91">
        <f t="shared" ca="1" si="0"/>
        <v>36</v>
      </c>
      <c r="L7" s="14" t="s">
        <v>98</v>
      </c>
      <c r="M7" s="92" t="s">
        <v>719</v>
      </c>
      <c r="N7" s="42"/>
      <c r="O7" s="93"/>
    </row>
    <row r="8" spans="1:15">
      <c r="A8" s="7">
        <f>ROWS($A$3:A8)</f>
        <v>6</v>
      </c>
      <c r="B8" s="7">
        <f>ROWS($A$3:B8)</f>
        <v>6</v>
      </c>
      <c r="C8" s="72"/>
      <c r="D8" s="73"/>
      <c r="E8" s="9" t="s">
        <v>1326</v>
      </c>
      <c r="F8" s="10" t="s">
        <v>1327</v>
      </c>
      <c r="G8" s="11"/>
      <c r="H8" s="14" t="s">
        <v>7</v>
      </c>
      <c r="I8" s="14" t="s">
        <v>23</v>
      </c>
      <c r="J8" s="90" t="str">
        <f t="shared" si="1"/>
        <v>28/11/14</v>
      </c>
      <c r="K8" s="91">
        <f t="shared" ca="1" si="0"/>
        <v>8</v>
      </c>
      <c r="L8" s="72" t="s">
        <v>38</v>
      </c>
      <c r="M8" s="72" t="s">
        <v>798</v>
      </c>
      <c r="N8" s="42"/>
      <c r="O8" s="93"/>
    </row>
    <row r="9" spans="1:15">
      <c r="A9" s="7">
        <f>ROWS($A$3:A9)</f>
        <v>7</v>
      </c>
      <c r="B9" s="7">
        <f>ROWS($A$3:B9)</f>
        <v>7</v>
      </c>
      <c r="C9" s="14"/>
      <c r="D9" s="74"/>
      <c r="E9" s="12" t="s">
        <v>1328</v>
      </c>
      <c r="F9" s="15" t="s">
        <v>1329</v>
      </c>
      <c r="G9" s="11"/>
      <c r="H9" s="14" t="s">
        <v>7</v>
      </c>
      <c r="I9" s="14" t="s">
        <v>81</v>
      </c>
      <c r="J9" s="90" t="str">
        <f t="shared" si="1"/>
        <v>14/08/17</v>
      </c>
      <c r="K9" s="91">
        <f t="shared" ca="1" si="0"/>
        <v>5</v>
      </c>
      <c r="L9" s="14" t="s">
        <v>82</v>
      </c>
      <c r="M9" s="14" t="s">
        <v>798</v>
      </c>
      <c r="N9" s="42"/>
      <c r="O9" s="93"/>
    </row>
    <row r="10" spans="1:15">
      <c r="A10" s="7">
        <f>ROWS($A$3:A10)</f>
        <v>8</v>
      </c>
      <c r="B10" s="7">
        <f>ROWS($A$3:B10)</f>
        <v>8</v>
      </c>
      <c r="C10" s="14"/>
      <c r="D10" s="74"/>
      <c r="E10" s="12" t="s">
        <v>2414</v>
      </c>
      <c r="F10" s="15" t="s">
        <v>1330</v>
      </c>
      <c r="G10" s="14" t="s">
        <v>17</v>
      </c>
      <c r="H10" s="17"/>
      <c r="I10" s="14" t="s">
        <v>1331</v>
      </c>
      <c r="J10" s="90" t="str">
        <f t="shared" si="2"/>
        <v>25/10/19</v>
      </c>
      <c r="K10" s="91">
        <f t="shared" ca="1" si="0"/>
        <v>3</v>
      </c>
      <c r="L10" s="94" t="s">
        <v>51</v>
      </c>
      <c r="M10" s="72" t="s">
        <v>798</v>
      </c>
      <c r="N10" s="42"/>
      <c r="O10" s="93"/>
    </row>
    <row r="11" spans="1:15">
      <c r="A11" s="7">
        <f>ROWS($A$3:A11)</f>
        <v>9</v>
      </c>
      <c r="B11" s="7">
        <f>ROWS($A$3:B11)</f>
        <v>9</v>
      </c>
      <c r="C11" s="72">
        <v>4</v>
      </c>
      <c r="D11" s="73" t="s">
        <v>1333</v>
      </c>
      <c r="E11" s="9" t="s">
        <v>1334</v>
      </c>
      <c r="F11" s="75" t="s">
        <v>1335</v>
      </c>
      <c r="G11" s="72" t="s">
        <v>17</v>
      </c>
      <c r="H11" s="76"/>
      <c r="I11" s="14" t="s">
        <v>23</v>
      </c>
      <c r="J11" s="90" t="str">
        <f t="shared" si="2"/>
        <v>15/02/70</v>
      </c>
      <c r="K11" s="91">
        <f t="shared" ca="1" si="0"/>
        <v>52</v>
      </c>
      <c r="L11" s="72" t="s">
        <v>19</v>
      </c>
      <c r="M11" s="14" t="s">
        <v>772</v>
      </c>
      <c r="N11" s="95" t="s">
        <v>1336</v>
      </c>
      <c r="O11" s="93"/>
    </row>
    <row r="12" spans="1:15">
      <c r="A12" s="7">
        <f>ROWS($A$3:A12)</f>
        <v>10</v>
      </c>
      <c r="B12" s="7">
        <f>ROWS($A$3:B12)</f>
        <v>10</v>
      </c>
      <c r="C12" s="14"/>
      <c r="D12" s="74"/>
      <c r="E12" s="12" t="s">
        <v>1337</v>
      </c>
      <c r="F12" s="15" t="s">
        <v>1338</v>
      </c>
      <c r="G12" s="11"/>
      <c r="H12" s="14" t="s">
        <v>7</v>
      </c>
      <c r="I12" s="96" t="s">
        <v>1339</v>
      </c>
      <c r="J12" s="90" t="str">
        <f t="shared" ref="J12:J16" si="3">MID(E12,7,2)-40&amp;"/"&amp;MID(E12,9,2)&amp;"/"&amp;MID(E12,11,2)</f>
        <v>29/11/74</v>
      </c>
      <c r="K12" s="91">
        <f t="shared" ca="1" si="0"/>
        <v>48</v>
      </c>
      <c r="L12" s="14" t="s">
        <v>19</v>
      </c>
      <c r="M12" s="14" t="s">
        <v>772</v>
      </c>
      <c r="N12" s="95"/>
      <c r="O12" s="93"/>
    </row>
    <row r="13" spans="1:15" s="54" customFormat="1">
      <c r="A13" s="7">
        <f>ROWS($A$3:A13)</f>
        <v>11</v>
      </c>
      <c r="B13" s="7">
        <f>ROWS($A$3:B13)</f>
        <v>11</v>
      </c>
      <c r="C13" s="72"/>
      <c r="D13" s="73"/>
      <c r="E13" s="9" t="s">
        <v>1340</v>
      </c>
      <c r="F13" s="10" t="s">
        <v>1341</v>
      </c>
      <c r="G13" s="78" t="s">
        <v>17</v>
      </c>
      <c r="H13" s="79"/>
      <c r="I13" s="78" t="s">
        <v>191</v>
      </c>
      <c r="J13" s="90" t="str">
        <f t="shared" ref="J13:J19" si="4">MID(E13,7,2)&amp;"/"&amp;MID(E13,9,2)&amp;"/"&amp;MID(E13,11,2)</f>
        <v>06/05/99</v>
      </c>
      <c r="K13" s="91">
        <f t="shared" ca="1" si="0"/>
        <v>23</v>
      </c>
      <c r="L13" s="72" t="s">
        <v>19</v>
      </c>
      <c r="M13" s="72" t="s">
        <v>74</v>
      </c>
      <c r="N13" s="95"/>
      <c r="O13" s="93"/>
    </row>
    <row r="14" spans="1:15">
      <c r="A14" s="7">
        <f>ROWS($A$3:A14)</f>
        <v>12</v>
      </c>
      <c r="B14" s="7">
        <f>ROWS($A$3:B14)</f>
        <v>12</v>
      </c>
      <c r="C14" s="14"/>
      <c r="D14" s="74"/>
      <c r="E14" s="12" t="s">
        <v>1342</v>
      </c>
      <c r="F14" s="15" t="s">
        <v>1343</v>
      </c>
      <c r="G14" s="11"/>
      <c r="H14" s="14" t="s">
        <v>7</v>
      </c>
      <c r="I14" s="14" t="s">
        <v>23</v>
      </c>
      <c r="J14" s="90" t="str">
        <f t="shared" si="3"/>
        <v>6/09/03</v>
      </c>
      <c r="K14" s="91">
        <f t="shared" ca="1" si="0"/>
        <v>19</v>
      </c>
      <c r="L14" s="14" t="s">
        <v>19</v>
      </c>
      <c r="M14" s="72" t="s">
        <v>751</v>
      </c>
      <c r="N14" s="95"/>
      <c r="O14" s="93"/>
    </row>
    <row r="15" spans="1:15" s="54" customFormat="1">
      <c r="A15" s="7">
        <f>ROWS($A$3:A15)</f>
        <v>13</v>
      </c>
      <c r="B15" s="7">
        <f>ROWS($A$3:B15)</f>
        <v>13</v>
      </c>
      <c r="C15" s="72"/>
      <c r="D15" s="73"/>
      <c r="E15" s="9" t="s">
        <v>1344</v>
      </c>
      <c r="F15" s="10" t="s">
        <v>1345</v>
      </c>
      <c r="G15" s="72" t="s">
        <v>17</v>
      </c>
      <c r="H15" s="80"/>
      <c r="I15" s="14" t="s">
        <v>23</v>
      </c>
      <c r="J15" s="90" t="str">
        <f t="shared" si="4"/>
        <v>13/10/04</v>
      </c>
      <c r="K15" s="91">
        <f t="shared" ca="1" si="0"/>
        <v>18</v>
      </c>
      <c r="L15" s="72" t="s">
        <v>113</v>
      </c>
      <c r="M15" s="72" t="s">
        <v>1346</v>
      </c>
      <c r="N15" s="95"/>
      <c r="O15" s="93"/>
    </row>
    <row r="16" spans="1:15">
      <c r="A16" s="7">
        <f>ROWS($A$3:A16)</f>
        <v>14</v>
      </c>
      <c r="B16" s="7">
        <f>ROWS($A$3:B16)</f>
        <v>14</v>
      </c>
      <c r="C16" s="14"/>
      <c r="D16" s="74"/>
      <c r="E16" s="12" t="s">
        <v>1347</v>
      </c>
      <c r="F16" s="15" t="s">
        <v>1348</v>
      </c>
      <c r="G16" s="11"/>
      <c r="H16" s="14" t="s">
        <v>7</v>
      </c>
      <c r="I16" s="14" t="s">
        <v>23</v>
      </c>
      <c r="J16" s="90" t="str">
        <f t="shared" si="3"/>
        <v>24/08/06</v>
      </c>
      <c r="K16" s="91">
        <f t="shared" ca="1" si="0"/>
        <v>16</v>
      </c>
      <c r="L16" s="14" t="s">
        <v>113</v>
      </c>
      <c r="M16" s="72" t="s">
        <v>751</v>
      </c>
      <c r="N16" s="95"/>
      <c r="O16" s="93"/>
    </row>
    <row r="17" spans="1:15" s="54" customFormat="1">
      <c r="A17" s="7">
        <f>ROWS($A$3:A17)</f>
        <v>15</v>
      </c>
      <c r="B17" s="7">
        <f>ROWS($A$3:B17)</f>
        <v>15</v>
      </c>
      <c r="C17" s="72"/>
      <c r="D17" s="73"/>
      <c r="E17" s="9" t="s">
        <v>1349</v>
      </c>
      <c r="F17" s="10" t="s">
        <v>1350</v>
      </c>
      <c r="G17" s="72" t="s">
        <v>17</v>
      </c>
      <c r="H17" s="80"/>
      <c r="I17" s="14" t="s">
        <v>23</v>
      </c>
      <c r="J17" s="90" t="str">
        <f t="shared" si="4"/>
        <v>10/12/09</v>
      </c>
      <c r="K17" s="91">
        <f t="shared" ca="1" si="0"/>
        <v>12</v>
      </c>
      <c r="L17" s="72" t="s">
        <v>38</v>
      </c>
      <c r="M17" s="72" t="s">
        <v>751</v>
      </c>
      <c r="N17" s="95"/>
      <c r="O17" s="93"/>
    </row>
    <row r="18" spans="1:15">
      <c r="A18" s="7">
        <f>ROWS($A$3:A18)</f>
        <v>16</v>
      </c>
      <c r="B18" s="7">
        <f>ROWS($A$3:B18)</f>
        <v>16</v>
      </c>
      <c r="C18" s="14"/>
      <c r="D18" s="74"/>
      <c r="E18" s="9" t="s">
        <v>1351</v>
      </c>
      <c r="F18" s="15" t="s">
        <v>1352</v>
      </c>
      <c r="G18" s="14" t="s">
        <v>17</v>
      </c>
      <c r="H18" s="17"/>
      <c r="I18" s="14" t="s">
        <v>23</v>
      </c>
      <c r="J18" s="90" t="str">
        <f t="shared" si="4"/>
        <v>16/12/13</v>
      </c>
      <c r="K18" s="91">
        <f t="shared" ca="1" si="0"/>
        <v>8</v>
      </c>
      <c r="L18" s="72" t="s">
        <v>38</v>
      </c>
      <c r="M18" s="72" t="s">
        <v>751</v>
      </c>
      <c r="N18" s="95"/>
      <c r="O18" s="93"/>
    </row>
    <row r="19" spans="1:15" s="54" customFormat="1">
      <c r="A19" s="7">
        <f>ROWS($A$3:A19)</f>
        <v>17</v>
      </c>
      <c r="B19" s="7">
        <f>ROWS($A$3:B19)</f>
        <v>17</v>
      </c>
      <c r="C19" s="72">
        <v>5</v>
      </c>
      <c r="D19" s="73" t="s">
        <v>1353</v>
      </c>
      <c r="E19" s="9" t="s">
        <v>1354</v>
      </c>
      <c r="F19" s="75" t="s">
        <v>1355</v>
      </c>
      <c r="G19" s="72" t="s">
        <v>17</v>
      </c>
      <c r="H19" s="76"/>
      <c r="I19" s="72" t="s">
        <v>23</v>
      </c>
      <c r="J19" s="90" t="str">
        <f t="shared" si="4"/>
        <v>27/04/72</v>
      </c>
      <c r="K19" s="91">
        <f t="shared" ca="1" si="0"/>
        <v>50</v>
      </c>
      <c r="L19" s="72" t="s">
        <v>19</v>
      </c>
      <c r="M19" s="14" t="s">
        <v>772</v>
      </c>
      <c r="N19" s="95" t="s">
        <v>1356</v>
      </c>
      <c r="O19" s="93"/>
    </row>
    <row r="20" spans="1:15">
      <c r="A20" s="7">
        <f>ROWS($A$3:A20)</f>
        <v>18</v>
      </c>
      <c r="B20" s="7">
        <f>ROWS($A$3:B20)</f>
        <v>18</v>
      </c>
      <c r="C20" s="14"/>
      <c r="D20" s="74"/>
      <c r="E20" s="12" t="s">
        <v>1357</v>
      </c>
      <c r="F20" s="15" t="s">
        <v>1358</v>
      </c>
      <c r="G20" s="11"/>
      <c r="H20" s="14" t="s">
        <v>7</v>
      </c>
      <c r="I20" s="14" t="s">
        <v>1359</v>
      </c>
      <c r="J20" s="90" t="str">
        <f t="shared" ref="J20:J25" si="5">MID(E20,7,2)-40&amp;"/"&amp;MID(E20,9,2)&amp;"/"&amp;MID(E20,11,2)</f>
        <v>6/06/74</v>
      </c>
      <c r="K20" s="91">
        <f t="shared" ca="1" si="0"/>
        <v>48</v>
      </c>
      <c r="L20" s="14" t="s">
        <v>19</v>
      </c>
      <c r="M20" s="14" t="s">
        <v>772</v>
      </c>
      <c r="N20" s="95"/>
      <c r="O20" s="93"/>
    </row>
    <row r="21" spans="1:15" s="54" customFormat="1">
      <c r="A21" s="7">
        <f>ROWS($A$3:A21)</f>
        <v>19</v>
      </c>
      <c r="B21" s="7">
        <f>ROWS($A$3:B21)</f>
        <v>19</v>
      </c>
      <c r="C21" s="72"/>
      <c r="D21" s="73"/>
      <c r="E21" s="9" t="s">
        <v>1360</v>
      </c>
      <c r="F21" s="10" t="s">
        <v>1361</v>
      </c>
      <c r="G21" s="72" t="s">
        <v>17</v>
      </c>
      <c r="H21" s="80"/>
      <c r="I21" s="72" t="s">
        <v>23</v>
      </c>
      <c r="J21" s="90" t="str">
        <f t="shared" ref="J21:J23" si="6">MID(E21,7,2)&amp;"/"&amp;MID(E21,9,2)&amp;"/"&amp;MID(E21,11,2)</f>
        <v>16/09/10</v>
      </c>
      <c r="K21" s="91">
        <f t="shared" ca="1" si="0"/>
        <v>12</v>
      </c>
      <c r="L21" s="72" t="s">
        <v>38</v>
      </c>
      <c r="M21" s="72" t="s">
        <v>751</v>
      </c>
      <c r="N21" s="95"/>
      <c r="O21" s="93"/>
    </row>
    <row r="22" spans="1:15">
      <c r="A22" s="7">
        <f>ROWS($A$3:A22)</f>
        <v>20</v>
      </c>
      <c r="B22" s="7">
        <f>ROWS($A$3:B22)</f>
        <v>20</v>
      </c>
      <c r="C22" s="14"/>
      <c r="D22" s="74"/>
      <c r="E22" s="12" t="s">
        <v>1362</v>
      </c>
      <c r="F22" s="15" t="s">
        <v>1363</v>
      </c>
      <c r="G22" s="14" t="s">
        <v>17</v>
      </c>
      <c r="H22" s="17"/>
      <c r="I22" s="14" t="s">
        <v>23</v>
      </c>
      <c r="J22" s="90" t="str">
        <f t="shared" si="6"/>
        <v>30/11/12</v>
      </c>
      <c r="K22" s="91">
        <f t="shared" ca="1" si="0"/>
        <v>10</v>
      </c>
      <c r="L22" s="72" t="s">
        <v>38</v>
      </c>
      <c r="M22" s="72" t="s">
        <v>751</v>
      </c>
      <c r="N22" s="95"/>
      <c r="O22" s="93"/>
    </row>
    <row r="23" spans="1:15" s="54" customFormat="1">
      <c r="A23" s="7">
        <f>ROWS($A$3:A23)</f>
        <v>21</v>
      </c>
      <c r="B23" s="7">
        <f>ROWS($A$3:B23)</f>
        <v>21</v>
      </c>
      <c r="C23" s="72">
        <v>6</v>
      </c>
      <c r="D23" s="73" t="s">
        <v>1364</v>
      </c>
      <c r="E23" s="9" t="s">
        <v>1365</v>
      </c>
      <c r="F23" s="81" t="s">
        <v>1366</v>
      </c>
      <c r="G23" s="72" t="s">
        <v>17</v>
      </c>
      <c r="H23" s="76"/>
      <c r="I23" s="97" t="s">
        <v>1367</v>
      </c>
      <c r="J23" s="90" t="str">
        <f t="shared" si="6"/>
        <v>15/06/86</v>
      </c>
      <c r="K23" s="91">
        <f t="shared" ca="1" si="0"/>
        <v>36</v>
      </c>
      <c r="L23" s="72" t="s">
        <v>98</v>
      </c>
      <c r="M23" s="94" t="s">
        <v>2525</v>
      </c>
      <c r="N23" s="95" t="s">
        <v>1184</v>
      </c>
      <c r="O23" s="93"/>
    </row>
    <row r="24" spans="1:15">
      <c r="A24" s="7">
        <f>ROWS($A$3:A24)</f>
        <v>22</v>
      </c>
      <c r="B24" s="7">
        <f>ROWS($A$3:B24)</f>
        <v>22</v>
      </c>
      <c r="C24" s="14"/>
      <c r="D24" s="74"/>
      <c r="E24" s="12" t="s">
        <v>1369</v>
      </c>
      <c r="F24" s="15" t="s">
        <v>1370</v>
      </c>
      <c r="G24" s="11"/>
      <c r="H24" s="14" t="s">
        <v>7</v>
      </c>
      <c r="I24" s="14" t="s">
        <v>50</v>
      </c>
      <c r="J24" s="90" t="str">
        <f t="shared" si="5"/>
        <v>1/11/89</v>
      </c>
      <c r="K24" s="91">
        <f t="shared" ca="1" si="0"/>
        <v>33</v>
      </c>
      <c r="L24" s="14" t="s">
        <v>98</v>
      </c>
      <c r="M24" s="94" t="s">
        <v>2525</v>
      </c>
      <c r="N24" s="95"/>
      <c r="O24" s="93"/>
    </row>
    <row r="25" spans="1:15" s="54" customFormat="1">
      <c r="A25" s="7">
        <f>ROWS($A$3:A25)</f>
        <v>23</v>
      </c>
      <c r="B25" s="7">
        <f>ROWS($A$3:B25)</f>
        <v>23</v>
      </c>
      <c r="C25" s="72"/>
      <c r="D25" s="73"/>
      <c r="E25" s="9" t="s">
        <v>1371</v>
      </c>
      <c r="F25" s="10" t="s">
        <v>1372</v>
      </c>
      <c r="G25" s="11"/>
      <c r="H25" s="14" t="s">
        <v>7</v>
      </c>
      <c r="I25" s="72" t="s">
        <v>50</v>
      </c>
      <c r="J25" s="90" t="str">
        <f t="shared" si="5"/>
        <v>18/11/14</v>
      </c>
      <c r="K25" s="91">
        <f t="shared" ca="1" si="0"/>
        <v>8</v>
      </c>
      <c r="L25" s="72" t="s">
        <v>38</v>
      </c>
      <c r="M25" s="72" t="s">
        <v>751</v>
      </c>
      <c r="N25" s="95"/>
      <c r="O25" s="93"/>
    </row>
    <row r="26" spans="1:15">
      <c r="A26" s="7">
        <f>ROWS($A$3:A26)</f>
        <v>24</v>
      </c>
      <c r="B26" s="7">
        <f>ROWS($A$3:B26)</f>
        <v>24</v>
      </c>
      <c r="C26" s="14">
        <v>7</v>
      </c>
      <c r="D26" s="74" t="s">
        <v>1373</v>
      </c>
      <c r="E26" s="12" t="s">
        <v>1374</v>
      </c>
      <c r="F26" s="70" t="s">
        <v>1375</v>
      </c>
      <c r="G26" s="14" t="s">
        <v>17</v>
      </c>
      <c r="H26" s="17"/>
      <c r="I26" s="14" t="s">
        <v>1376</v>
      </c>
      <c r="J26" s="90" t="str">
        <f t="shared" ref="J26:J32" si="7">MID(E26,7,2)&amp;"/"&amp;MID(E26,9,2)&amp;"/"&amp;MID(E26,11,2)</f>
        <v>20/02/85</v>
      </c>
      <c r="K26" s="91">
        <f t="shared" ca="1" si="0"/>
        <v>37</v>
      </c>
      <c r="L26" s="14" t="s">
        <v>98</v>
      </c>
      <c r="M26" s="94" t="s">
        <v>2525</v>
      </c>
      <c r="N26" s="95" t="s">
        <v>1184</v>
      </c>
      <c r="O26" s="93"/>
    </row>
    <row r="27" spans="1:15" s="54" customFormat="1">
      <c r="A27" s="7">
        <f>ROWS($A$3:A27)</f>
        <v>25</v>
      </c>
      <c r="B27" s="7">
        <f>ROWS($A$3:B27)</f>
        <v>25</v>
      </c>
      <c r="C27" s="72"/>
      <c r="D27" s="73"/>
      <c r="E27" s="9" t="s">
        <v>1377</v>
      </c>
      <c r="F27" s="10" t="s">
        <v>1378</v>
      </c>
      <c r="G27" s="11"/>
      <c r="H27" s="14" t="s">
        <v>7</v>
      </c>
      <c r="I27" s="72" t="s">
        <v>1379</v>
      </c>
      <c r="J27" s="90" t="str">
        <f t="shared" ref="J27:J30" si="8">MID(E27,7,2)-40&amp;"/"&amp;MID(E27,9,2)&amp;"/"&amp;MID(E27,11,2)</f>
        <v>17/12/90</v>
      </c>
      <c r="K27" s="91">
        <f t="shared" ca="1" si="0"/>
        <v>31</v>
      </c>
      <c r="L27" s="72" t="s">
        <v>98</v>
      </c>
      <c r="M27" s="94" t="s">
        <v>2525</v>
      </c>
      <c r="N27" s="95"/>
      <c r="O27" s="93"/>
    </row>
    <row r="28" spans="1:15" s="54" customFormat="1">
      <c r="A28" s="7">
        <f>ROWS($A$3:A28)</f>
        <v>26</v>
      </c>
      <c r="B28" s="7">
        <f>ROWS($A$3:B28)</f>
        <v>26</v>
      </c>
      <c r="C28" s="72"/>
      <c r="D28" s="73"/>
      <c r="E28" s="9" t="s">
        <v>2415</v>
      </c>
      <c r="F28" s="10" t="s">
        <v>2416</v>
      </c>
      <c r="G28" s="11" t="s">
        <v>17</v>
      </c>
      <c r="H28" s="82"/>
      <c r="I28" s="72" t="s">
        <v>2417</v>
      </c>
      <c r="J28" s="90" t="str">
        <f t="shared" si="7"/>
        <v>08/07/17</v>
      </c>
      <c r="K28" s="91">
        <f t="shared" ca="1" si="0"/>
        <v>5</v>
      </c>
      <c r="L28" s="94" t="s">
        <v>51</v>
      </c>
      <c r="M28" s="94" t="s">
        <v>798</v>
      </c>
      <c r="N28" s="95"/>
      <c r="O28" s="93"/>
    </row>
    <row r="29" spans="1:15" s="54" customFormat="1">
      <c r="A29" s="7">
        <f>ROWS($A$3:A29)</f>
        <v>27</v>
      </c>
      <c r="B29" s="7">
        <f>ROWS($A$3:B29)</f>
        <v>27</v>
      </c>
      <c r="C29" s="14">
        <v>8</v>
      </c>
      <c r="D29" s="74" t="s">
        <v>1380</v>
      </c>
      <c r="E29" s="12" t="s">
        <v>1381</v>
      </c>
      <c r="F29" s="70" t="s">
        <v>1382</v>
      </c>
      <c r="G29" s="11"/>
      <c r="H29" s="14" t="s">
        <v>7</v>
      </c>
      <c r="I29" s="14" t="s">
        <v>492</v>
      </c>
      <c r="J29" s="90" t="str">
        <f t="shared" si="8"/>
        <v>27/02/62</v>
      </c>
      <c r="K29" s="91">
        <f t="shared" ca="1" si="0"/>
        <v>60</v>
      </c>
      <c r="L29" s="14" t="s">
        <v>98</v>
      </c>
      <c r="M29" s="72" t="s">
        <v>1314</v>
      </c>
      <c r="N29" s="95"/>
      <c r="O29" s="93" t="s">
        <v>78</v>
      </c>
    </row>
    <row r="30" spans="1:15">
      <c r="A30" s="7">
        <f>ROWS($A$3:A30)</f>
        <v>28</v>
      </c>
      <c r="B30" s="7">
        <f>ROWS($A$3:B30)</f>
        <v>28</v>
      </c>
      <c r="C30" s="72"/>
      <c r="D30" s="73"/>
      <c r="E30" s="9" t="s">
        <v>1383</v>
      </c>
      <c r="F30" s="10" t="s">
        <v>1384</v>
      </c>
      <c r="G30" s="72"/>
      <c r="H30" s="72" t="s">
        <v>7</v>
      </c>
      <c r="I30" s="72" t="s">
        <v>23</v>
      </c>
      <c r="J30" s="90" t="str">
        <f t="shared" si="8"/>
        <v>26/01/92</v>
      </c>
      <c r="K30" s="91">
        <f t="shared" ca="1" si="0"/>
        <v>30</v>
      </c>
      <c r="L30" s="72" t="s">
        <v>98</v>
      </c>
      <c r="M30" s="72" t="s">
        <v>74</v>
      </c>
      <c r="N30" s="95"/>
      <c r="O30" s="93"/>
    </row>
    <row r="31" spans="1:15">
      <c r="A31" s="7">
        <f>ROWS($A$3:A31)</f>
        <v>29</v>
      </c>
      <c r="B31" s="7">
        <f>ROWS($A$3:B31)</f>
        <v>29</v>
      </c>
      <c r="C31" s="72"/>
      <c r="D31" s="73"/>
      <c r="E31" s="9" t="s">
        <v>1385</v>
      </c>
      <c r="F31" s="10" t="s">
        <v>1386</v>
      </c>
      <c r="G31" s="72" t="s">
        <v>17</v>
      </c>
      <c r="H31" s="83"/>
      <c r="I31" s="72" t="s">
        <v>50</v>
      </c>
      <c r="J31" s="90" t="str">
        <f t="shared" si="7"/>
        <v>20/03/95</v>
      </c>
      <c r="K31" s="91">
        <f t="shared" ca="1" si="0"/>
        <v>27</v>
      </c>
      <c r="L31" s="72" t="s">
        <v>98</v>
      </c>
      <c r="M31" s="72" t="s">
        <v>42</v>
      </c>
      <c r="N31" s="95"/>
      <c r="O31" s="93"/>
    </row>
    <row r="32" spans="1:15">
      <c r="A32" s="7">
        <f>ROWS($A$3:A32)</f>
        <v>30</v>
      </c>
      <c r="B32" s="7">
        <f>ROWS($A$3:B32)</f>
        <v>30</v>
      </c>
      <c r="C32" s="14">
        <v>9</v>
      </c>
      <c r="D32" s="74" t="s">
        <v>1387</v>
      </c>
      <c r="E32" s="12" t="s">
        <v>1388</v>
      </c>
      <c r="F32" s="70" t="s">
        <v>1389</v>
      </c>
      <c r="G32" s="14" t="s">
        <v>17</v>
      </c>
      <c r="H32" s="82"/>
      <c r="I32" s="14" t="s">
        <v>1390</v>
      </c>
      <c r="J32" s="90" t="str">
        <f t="shared" si="7"/>
        <v>25/09/68</v>
      </c>
      <c r="K32" s="91">
        <f t="shared" ca="1" si="0"/>
        <v>54</v>
      </c>
      <c r="L32" s="14" t="s">
        <v>98</v>
      </c>
      <c r="M32" s="72" t="s">
        <v>1314</v>
      </c>
      <c r="N32" s="95"/>
      <c r="O32" s="93" t="s">
        <v>78</v>
      </c>
    </row>
    <row r="33" spans="1:15">
      <c r="A33" s="7">
        <f>ROWS($A$3:A33)</f>
        <v>31</v>
      </c>
      <c r="B33" s="7">
        <f>ROWS($A$3:B33)</f>
        <v>31</v>
      </c>
      <c r="C33" s="72"/>
      <c r="D33" s="73"/>
      <c r="E33" s="9" t="s">
        <v>1391</v>
      </c>
      <c r="F33" s="10" t="s">
        <v>1392</v>
      </c>
      <c r="G33" s="72"/>
      <c r="H33" s="14" t="s">
        <v>7</v>
      </c>
      <c r="I33" s="72" t="s">
        <v>23</v>
      </c>
      <c r="J33" s="90" t="str">
        <f t="shared" ref="J33:J37" si="9">MID(E33,7,2)-40&amp;"/"&amp;MID(E33,9,2)&amp;"/"&amp;MID(E33,11,2)</f>
        <v>7/07/65</v>
      </c>
      <c r="K33" s="91">
        <f t="shared" ca="1" si="0"/>
        <v>57</v>
      </c>
      <c r="L33" s="72" t="s">
        <v>98</v>
      </c>
      <c r="M33" s="72" t="s">
        <v>1314</v>
      </c>
      <c r="N33" s="95"/>
      <c r="O33" s="93"/>
    </row>
    <row r="34" spans="1:15">
      <c r="A34" s="7">
        <f>ROWS($A$3:A34)</f>
        <v>32</v>
      </c>
      <c r="B34" s="7">
        <f>ROWS($A$3:B34)</f>
        <v>32</v>
      </c>
      <c r="C34" s="14"/>
      <c r="D34" s="74"/>
      <c r="E34" s="12" t="s">
        <v>1393</v>
      </c>
      <c r="F34" s="15" t="s">
        <v>1394</v>
      </c>
      <c r="G34" s="14" t="s">
        <v>17</v>
      </c>
      <c r="H34" s="82"/>
      <c r="I34" s="14" t="s">
        <v>50</v>
      </c>
      <c r="J34" s="90" t="str">
        <f t="shared" ref="J34:J38" si="10">MID(E34,7,2)&amp;"/"&amp;MID(E34,9,2)&amp;"/"&amp;MID(E34,11,2)</f>
        <v>19/07/97</v>
      </c>
      <c r="K34" s="91">
        <f t="shared" ca="1" si="0"/>
        <v>25</v>
      </c>
      <c r="L34" s="14" t="s">
        <v>98</v>
      </c>
      <c r="M34" s="72" t="s">
        <v>74</v>
      </c>
      <c r="N34" s="95"/>
      <c r="O34" s="93"/>
    </row>
    <row r="35" spans="1:15">
      <c r="A35" s="7">
        <f>ROWS($A$3:A35)</f>
        <v>33</v>
      </c>
      <c r="B35" s="7">
        <f>ROWS($A$3:B35)</f>
        <v>33</v>
      </c>
      <c r="C35" s="72"/>
      <c r="D35" s="73"/>
      <c r="E35" s="9" t="s">
        <v>1395</v>
      </c>
      <c r="F35" s="10" t="s">
        <v>1396</v>
      </c>
      <c r="G35" s="72" t="s">
        <v>17</v>
      </c>
      <c r="H35" s="82"/>
      <c r="I35" s="72" t="s">
        <v>50</v>
      </c>
      <c r="J35" s="90" t="str">
        <f t="shared" si="10"/>
        <v>02/07/99</v>
      </c>
      <c r="K35" s="91">
        <f t="shared" ca="1" si="0"/>
        <v>23</v>
      </c>
      <c r="L35" s="72" t="s">
        <v>98</v>
      </c>
      <c r="M35" s="72" t="s">
        <v>751</v>
      </c>
      <c r="N35" s="95"/>
      <c r="O35" s="93"/>
    </row>
    <row r="36" spans="1:15">
      <c r="A36" s="7">
        <f>ROWS($A$3:A36)</f>
        <v>34</v>
      </c>
      <c r="B36" s="7">
        <f>ROWS($A$3:B36)</f>
        <v>34</v>
      </c>
      <c r="C36" s="14"/>
      <c r="D36" s="74"/>
      <c r="E36" s="12" t="s">
        <v>1397</v>
      </c>
      <c r="F36" s="15" t="s">
        <v>1398</v>
      </c>
      <c r="G36" s="14"/>
      <c r="H36" s="14" t="s">
        <v>7</v>
      </c>
      <c r="I36" s="14" t="s">
        <v>50</v>
      </c>
      <c r="J36" s="90" t="str">
        <f t="shared" si="9"/>
        <v>25/08/01</v>
      </c>
      <c r="K36" s="91">
        <f t="shared" ca="1" si="0"/>
        <v>21</v>
      </c>
      <c r="L36" s="14" t="s">
        <v>98</v>
      </c>
      <c r="M36" s="72" t="s">
        <v>751</v>
      </c>
      <c r="N36" s="95"/>
      <c r="O36" s="93"/>
    </row>
    <row r="37" spans="1:15">
      <c r="A37" s="7">
        <f>ROWS($A$3:A37)</f>
        <v>35</v>
      </c>
      <c r="B37" s="7">
        <f>ROWS($A$3:B37)</f>
        <v>35</v>
      </c>
      <c r="C37" s="14"/>
      <c r="D37" s="74"/>
      <c r="E37" s="12" t="s">
        <v>1399</v>
      </c>
      <c r="F37" s="15" t="s">
        <v>1400</v>
      </c>
      <c r="G37" s="14"/>
      <c r="H37" s="14" t="s">
        <v>7</v>
      </c>
      <c r="I37" s="14" t="s">
        <v>1401</v>
      </c>
      <c r="J37" s="90" t="str">
        <f t="shared" si="9"/>
        <v>13/08/13</v>
      </c>
      <c r="K37" s="91">
        <f t="shared" ca="1" si="0"/>
        <v>9</v>
      </c>
      <c r="L37" s="72" t="s">
        <v>38</v>
      </c>
      <c r="M37" s="72" t="s">
        <v>751</v>
      </c>
      <c r="N37" s="95"/>
      <c r="O37" s="93"/>
    </row>
    <row r="38" spans="1:15">
      <c r="A38" s="7">
        <f>ROWS($A$3:A38)</f>
        <v>36</v>
      </c>
      <c r="B38" s="7">
        <f>ROWS($A$3:B38)</f>
        <v>36</v>
      </c>
      <c r="C38" s="72">
        <v>10</v>
      </c>
      <c r="D38" s="73" t="s">
        <v>1402</v>
      </c>
      <c r="E38" s="9" t="s">
        <v>1403</v>
      </c>
      <c r="F38" s="75" t="s">
        <v>1404</v>
      </c>
      <c r="G38" s="72" t="s">
        <v>17</v>
      </c>
      <c r="H38" s="82"/>
      <c r="I38" s="72" t="s">
        <v>23</v>
      </c>
      <c r="J38" s="90" t="str">
        <f t="shared" si="10"/>
        <v>15/06/85</v>
      </c>
      <c r="K38" s="91">
        <f t="shared" ca="1" si="0"/>
        <v>37</v>
      </c>
      <c r="L38" s="72" t="s">
        <v>98</v>
      </c>
      <c r="M38" s="72" t="s">
        <v>42</v>
      </c>
      <c r="N38" s="95" t="s">
        <v>1184</v>
      </c>
      <c r="O38" s="93"/>
    </row>
    <row r="39" spans="1:15">
      <c r="A39" s="7">
        <f>ROWS($A$3:A39)</f>
        <v>37</v>
      </c>
      <c r="B39" s="7">
        <f>ROWS($A$3:B39)</f>
        <v>37</v>
      </c>
      <c r="C39" s="14"/>
      <c r="D39" s="74"/>
      <c r="E39" s="12" t="s">
        <v>1405</v>
      </c>
      <c r="F39" s="15" t="s">
        <v>1406</v>
      </c>
      <c r="G39" s="14"/>
      <c r="H39" s="14" t="s">
        <v>7</v>
      </c>
      <c r="I39" s="14" t="s">
        <v>1407</v>
      </c>
      <c r="J39" s="90" t="str">
        <f>MID(E39,7,2)-40&amp;"/"&amp;MID(E39,9,2)&amp;"/"&amp;MID(E39,11,2)</f>
        <v>27/08/89</v>
      </c>
      <c r="K39" s="91">
        <f t="shared" ca="1" si="0"/>
        <v>33</v>
      </c>
      <c r="L39" s="14" t="s">
        <v>19</v>
      </c>
      <c r="M39" s="92" t="s">
        <v>719</v>
      </c>
      <c r="N39" s="95"/>
      <c r="O39" s="93"/>
    </row>
    <row r="40" spans="1:15">
      <c r="A40" s="7">
        <f>ROWS($A$3:A40)</f>
        <v>38</v>
      </c>
      <c r="B40" s="7">
        <f>ROWS($A$3:B40)</f>
        <v>38</v>
      </c>
      <c r="C40" s="72"/>
      <c r="D40" s="73"/>
      <c r="E40" s="9" t="s">
        <v>1408</v>
      </c>
      <c r="F40" s="10" t="s">
        <v>1409</v>
      </c>
      <c r="G40" s="72" t="s">
        <v>17</v>
      </c>
      <c r="H40" s="80"/>
      <c r="I40" s="72" t="s">
        <v>50</v>
      </c>
      <c r="J40" s="90" t="str">
        <f t="shared" ref="J40:J42" si="11">MID(E40,7,2)&amp;"/"&amp;MID(E40,9,2)&amp;"/"&amp;MID(E40,11,2)</f>
        <v>05/05/15</v>
      </c>
      <c r="K40" s="91">
        <f t="shared" ca="1" si="0"/>
        <v>7</v>
      </c>
      <c r="L40" s="72" t="s">
        <v>38</v>
      </c>
      <c r="M40" s="72" t="s">
        <v>798</v>
      </c>
      <c r="N40" s="95"/>
      <c r="O40" s="93"/>
    </row>
    <row r="41" spans="1:15">
      <c r="A41" s="7">
        <f>ROWS($A$3:A41)</f>
        <v>39</v>
      </c>
      <c r="B41" s="7">
        <f>ROWS($A$3:B41)</f>
        <v>39</v>
      </c>
      <c r="C41" s="14"/>
      <c r="D41" s="74"/>
      <c r="E41" s="12" t="s">
        <v>1410</v>
      </c>
      <c r="F41" s="15" t="s">
        <v>1411</v>
      </c>
      <c r="G41" s="14" t="s">
        <v>17</v>
      </c>
      <c r="H41" s="17"/>
      <c r="I41" s="14" t="s">
        <v>50</v>
      </c>
      <c r="J41" s="90" t="str">
        <f t="shared" si="11"/>
        <v>14/09/17</v>
      </c>
      <c r="K41" s="91">
        <f t="shared" ca="1" si="0"/>
        <v>5</v>
      </c>
      <c r="L41" s="94" t="s">
        <v>51</v>
      </c>
      <c r="M41" s="14" t="s">
        <v>798</v>
      </c>
      <c r="N41" s="95"/>
      <c r="O41" s="93"/>
    </row>
    <row r="42" spans="1:15">
      <c r="A42" s="7">
        <f>ROWS($A$3:A42)</f>
        <v>40</v>
      </c>
      <c r="B42" s="7">
        <f>ROWS($A$3:B42)</f>
        <v>40</v>
      </c>
      <c r="C42" s="72">
        <v>11</v>
      </c>
      <c r="D42" s="73" t="s">
        <v>1412</v>
      </c>
      <c r="E42" s="9" t="s">
        <v>1413</v>
      </c>
      <c r="F42" s="75" t="s">
        <v>1414</v>
      </c>
      <c r="G42" s="72" t="s">
        <v>17</v>
      </c>
      <c r="H42" s="76"/>
      <c r="I42" s="72" t="s">
        <v>1415</v>
      </c>
      <c r="J42" s="90" t="str">
        <f t="shared" si="11"/>
        <v>05/03/56</v>
      </c>
      <c r="K42" s="91">
        <f t="shared" ca="1" si="0"/>
        <v>66</v>
      </c>
      <c r="L42" s="72" t="s">
        <v>98</v>
      </c>
      <c r="M42" s="72" t="s">
        <v>1416</v>
      </c>
      <c r="N42" s="95"/>
      <c r="O42" s="93" t="s">
        <v>78</v>
      </c>
    </row>
    <row r="43" spans="1:15">
      <c r="A43" s="7">
        <f>ROWS($A$3:A43)</f>
        <v>41</v>
      </c>
      <c r="B43" s="7">
        <f>ROWS($A$3:B43)</f>
        <v>41</v>
      </c>
      <c r="C43" s="14"/>
      <c r="D43" s="74"/>
      <c r="E43" s="12" t="s">
        <v>1417</v>
      </c>
      <c r="F43" s="15" t="s">
        <v>1418</v>
      </c>
      <c r="G43" s="14"/>
      <c r="H43" s="14" t="s">
        <v>7</v>
      </c>
      <c r="I43" s="14" t="s">
        <v>1419</v>
      </c>
      <c r="J43" s="90" t="str">
        <f>MID(E43,7,2)-40&amp;"/"&amp;MID(E43,9,2)&amp;"/"&amp;MID(E43,11,2)</f>
        <v>25/11/56</v>
      </c>
      <c r="K43" s="91">
        <f t="shared" ca="1" si="0"/>
        <v>66</v>
      </c>
      <c r="L43" s="14" t="s">
        <v>24</v>
      </c>
      <c r="M43" s="98" t="s">
        <v>429</v>
      </c>
      <c r="N43" s="95"/>
      <c r="O43" s="93"/>
    </row>
    <row r="44" spans="1:15">
      <c r="A44" s="7">
        <f>ROWS($A$3:A44)</f>
        <v>42</v>
      </c>
      <c r="B44" s="7">
        <f>ROWS($A$3:B44)</f>
        <v>42</v>
      </c>
      <c r="C44" s="72"/>
      <c r="D44" s="73"/>
      <c r="E44" s="9" t="s">
        <v>1421</v>
      </c>
      <c r="F44" s="10" t="s">
        <v>1422</v>
      </c>
      <c r="G44" s="72" t="s">
        <v>17</v>
      </c>
      <c r="H44" s="80"/>
      <c r="I44" s="72" t="s">
        <v>23</v>
      </c>
      <c r="J44" s="90" t="str">
        <f t="shared" ref="J44:J48" si="12">MID(E44,7,2)&amp;"/"&amp;MID(E44,9,2)&amp;"/"&amp;MID(E44,11,2)</f>
        <v>06/04/87</v>
      </c>
      <c r="K44" s="91">
        <f t="shared" ca="1" si="0"/>
        <v>35</v>
      </c>
      <c r="L44" s="72" t="s">
        <v>19</v>
      </c>
      <c r="M44" s="72" t="s">
        <v>42</v>
      </c>
      <c r="N44" s="95"/>
      <c r="O44" s="93"/>
    </row>
    <row r="45" spans="1:15">
      <c r="A45" s="7">
        <f>ROWS($A$3:A45)</f>
        <v>43</v>
      </c>
      <c r="B45" s="7">
        <f>ROWS($A$3:B45)</f>
        <v>43</v>
      </c>
      <c r="C45" s="14"/>
      <c r="D45" s="74"/>
      <c r="E45" s="12" t="s">
        <v>1423</v>
      </c>
      <c r="F45" s="13" t="s">
        <v>1424</v>
      </c>
      <c r="G45" s="11"/>
      <c r="H45" s="14" t="s">
        <v>7</v>
      </c>
      <c r="I45" s="14" t="s">
        <v>23</v>
      </c>
      <c r="J45" s="90" t="str">
        <f>MID(E45,7,2)-40&amp;"/"&amp;MID(E45,9,2)&amp;"/"&amp;MID(E45,11,2)</f>
        <v>22/05/90</v>
      </c>
      <c r="K45" s="91">
        <f t="shared" ca="1" si="0"/>
        <v>32</v>
      </c>
      <c r="L45" s="72" t="s">
        <v>82</v>
      </c>
      <c r="M45" s="14" t="s">
        <v>1425</v>
      </c>
      <c r="N45" s="95"/>
      <c r="O45" s="93"/>
    </row>
    <row r="46" spans="1:15">
      <c r="A46" s="7">
        <f>ROWS($A$3:A46)</f>
        <v>44</v>
      </c>
      <c r="B46" s="7">
        <f>ROWS($A$3:B46)</f>
        <v>44</v>
      </c>
      <c r="C46" s="72">
        <v>12</v>
      </c>
      <c r="D46" s="73" t="s">
        <v>1426</v>
      </c>
      <c r="E46" s="9" t="s">
        <v>1427</v>
      </c>
      <c r="F46" s="84" t="s">
        <v>1428</v>
      </c>
      <c r="G46" s="72" t="s">
        <v>17</v>
      </c>
      <c r="H46" s="80"/>
      <c r="I46" s="72" t="s">
        <v>23</v>
      </c>
      <c r="J46" s="90" t="str">
        <f t="shared" si="12"/>
        <v>13/01/60</v>
      </c>
      <c r="K46" s="91">
        <f t="shared" ca="1" si="0"/>
        <v>62</v>
      </c>
      <c r="L46" s="72" t="s">
        <v>24</v>
      </c>
      <c r="M46" s="14" t="s">
        <v>772</v>
      </c>
      <c r="N46" s="95" t="s">
        <v>1429</v>
      </c>
      <c r="O46" s="93"/>
    </row>
    <row r="47" spans="1:15">
      <c r="A47" s="7">
        <f>ROWS($A$3:A47)</f>
        <v>45</v>
      </c>
      <c r="B47" s="7">
        <f>ROWS($A$3:B47)</f>
        <v>45</v>
      </c>
      <c r="C47" s="72"/>
      <c r="D47" s="73"/>
      <c r="E47" s="9" t="s">
        <v>1432</v>
      </c>
      <c r="F47" s="85" t="s">
        <v>1433</v>
      </c>
      <c r="G47" s="72" t="s">
        <v>17</v>
      </c>
      <c r="H47" s="76"/>
      <c r="I47" s="72" t="s">
        <v>23</v>
      </c>
      <c r="J47" s="90" t="str">
        <f t="shared" si="12"/>
        <v>25/07/09</v>
      </c>
      <c r="K47" s="91">
        <f t="shared" ca="1" si="0"/>
        <v>13</v>
      </c>
      <c r="L47" s="72" t="s">
        <v>113</v>
      </c>
      <c r="M47" s="72" t="s">
        <v>751</v>
      </c>
      <c r="N47" s="95"/>
      <c r="O47" s="93"/>
    </row>
    <row r="48" spans="1:15">
      <c r="A48" s="7">
        <f>ROWS($A$3:A48)</f>
        <v>46</v>
      </c>
      <c r="B48" s="7">
        <f>ROWS($A$3:B48)</f>
        <v>46</v>
      </c>
      <c r="C48" s="14">
        <v>13</v>
      </c>
      <c r="D48" s="74" t="s">
        <v>1434</v>
      </c>
      <c r="E48" s="12" t="s">
        <v>1435</v>
      </c>
      <c r="F48" s="86" t="s">
        <v>1436</v>
      </c>
      <c r="G48" s="14" t="s">
        <v>17</v>
      </c>
      <c r="H48" s="17"/>
      <c r="I48" s="14" t="s">
        <v>23</v>
      </c>
      <c r="J48" s="90" t="str">
        <f t="shared" si="12"/>
        <v>03/03/52</v>
      </c>
      <c r="K48" s="91">
        <f t="shared" ca="1" si="0"/>
        <v>70</v>
      </c>
      <c r="L48" s="14" t="s">
        <v>113</v>
      </c>
      <c r="M48" s="14" t="s">
        <v>772</v>
      </c>
      <c r="N48" s="95" t="s">
        <v>1437</v>
      </c>
      <c r="O48" s="93"/>
    </row>
    <row r="49" spans="1:15">
      <c r="A49" s="7">
        <f>ROWS($A$3:A49)</f>
        <v>47</v>
      </c>
      <c r="B49" s="7">
        <f>ROWS($A$3:B49)</f>
        <v>47</v>
      </c>
      <c r="C49" s="72"/>
      <c r="D49" s="73"/>
      <c r="E49" s="9" t="s">
        <v>1438</v>
      </c>
      <c r="F49" s="10" t="s">
        <v>1439</v>
      </c>
      <c r="G49" s="11"/>
      <c r="H49" s="72" t="s">
        <v>7</v>
      </c>
      <c r="I49" s="72" t="s">
        <v>1440</v>
      </c>
      <c r="J49" s="90" t="str">
        <f>MID(E49,7,2)-40&amp;"/"&amp;MID(E49,9,2)&amp;"/"&amp;MID(E49,11,2)</f>
        <v>20/07/50</v>
      </c>
      <c r="K49" s="91">
        <f t="shared" ca="1" si="0"/>
        <v>72</v>
      </c>
      <c r="L49" s="72" t="s">
        <v>113</v>
      </c>
      <c r="M49" s="14" t="s">
        <v>772</v>
      </c>
      <c r="N49" s="95"/>
      <c r="O49" s="93"/>
    </row>
    <row r="50" spans="1:15">
      <c r="A50" s="7">
        <f>ROWS($A$3:A50)</f>
        <v>48</v>
      </c>
      <c r="B50" s="7">
        <f>ROWS($A$3:B50)</f>
        <v>48</v>
      </c>
      <c r="C50" s="14"/>
      <c r="D50" s="74"/>
      <c r="E50" s="12" t="s">
        <v>1441</v>
      </c>
      <c r="F50" s="15" t="s">
        <v>1442</v>
      </c>
      <c r="G50" s="14" t="s">
        <v>17</v>
      </c>
      <c r="H50" s="17"/>
      <c r="I50" s="14" t="s">
        <v>23</v>
      </c>
      <c r="J50" s="90" t="str">
        <f t="shared" ref="J50:J52" si="13">MID(E50,7,2)&amp;"/"&amp;MID(E50,9,2)&amp;"/"&amp;MID(E50,11,2)</f>
        <v>09/05/87</v>
      </c>
      <c r="K50" s="91">
        <f t="shared" ca="1" si="0"/>
        <v>35</v>
      </c>
      <c r="L50" s="14" t="s">
        <v>98</v>
      </c>
      <c r="M50" s="14" t="s">
        <v>74</v>
      </c>
      <c r="N50" s="95"/>
      <c r="O50" s="93"/>
    </row>
    <row r="51" spans="1:15">
      <c r="A51" s="7">
        <f>ROWS($A$3:A51)</f>
        <v>49</v>
      </c>
      <c r="B51" s="7">
        <f>ROWS($A$3:B51)</f>
        <v>49</v>
      </c>
      <c r="C51" s="72"/>
      <c r="D51" s="73"/>
      <c r="E51" s="9" t="s">
        <v>1443</v>
      </c>
      <c r="F51" s="10" t="s">
        <v>1444</v>
      </c>
      <c r="G51" s="72" t="s">
        <v>17</v>
      </c>
      <c r="H51" s="80"/>
      <c r="I51" s="72" t="s">
        <v>23</v>
      </c>
      <c r="J51" s="90" t="str">
        <f t="shared" si="13"/>
        <v>25/05/94</v>
      </c>
      <c r="K51" s="91">
        <f t="shared" ca="1" si="0"/>
        <v>28</v>
      </c>
      <c r="L51" s="72" t="s">
        <v>98</v>
      </c>
      <c r="M51" s="72" t="s">
        <v>74</v>
      </c>
      <c r="N51" s="95"/>
      <c r="O51" s="93"/>
    </row>
    <row r="52" spans="1:15">
      <c r="A52" s="7">
        <f>ROWS($A$3:A52)</f>
        <v>50</v>
      </c>
      <c r="B52" s="7">
        <f>ROWS($A$3:B52)</f>
        <v>50</v>
      </c>
      <c r="C52" s="72">
        <v>14</v>
      </c>
      <c r="D52" s="73" t="s">
        <v>1445</v>
      </c>
      <c r="E52" s="9" t="s">
        <v>1446</v>
      </c>
      <c r="F52" s="84" t="s">
        <v>1447</v>
      </c>
      <c r="G52" s="72" t="s">
        <v>17</v>
      </c>
      <c r="H52" s="80"/>
      <c r="I52" s="72" t="s">
        <v>23</v>
      </c>
      <c r="J52" s="90" t="str">
        <f t="shared" si="13"/>
        <v>28/10/80</v>
      </c>
      <c r="K52" s="91">
        <f t="shared" ca="1" si="0"/>
        <v>42</v>
      </c>
      <c r="L52" s="72" t="s">
        <v>113</v>
      </c>
      <c r="M52" s="72" t="s">
        <v>42</v>
      </c>
      <c r="N52" s="95" t="s">
        <v>1184</v>
      </c>
      <c r="O52" s="93"/>
    </row>
    <row r="53" spans="1:15">
      <c r="A53" s="7">
        <f>ROWS($A$3:A53)</f>
        <v>51</v>
      </c>
      <c r="B53" s="7">
        <f>ROWS($A$3:B53)</f>
        <v>51</v>
      </c>
      <c r="C53" s="72"/>
      <c r="D53" s="73"/>
      <c r="E53" s="9" t="s">
        <v>1448</v>
      </c>
      <c r="F53" s="10" t="s">
        <v>1449</v>
      </c>
      <c r="G53" s="11"/>
      <c r="H53" s="72" t="s">
        <v>7</v>
      </c>
      <c r="I53" s="72" t="s">
        <v>23</v>
      </c>
      <c r="J53" s="90" t="str">
        <f t="shared" ref="J53:J58" si="14">MID(E53,7,2)-40&amp;"/"&amp;MID(E53,9,2)&amp;"/"&amp;MID(E53,11,2)</f>
        <v>5/05/74</v>
      </c>
      <c r="K53" s="91">
        <f t="shared" ca="1" si="0"/>
        <v>48</v>
      </c>
      <c r="L53" s="72" t="s">
        <v>19</v>
      </c>
      <c r="M53" s="72" t="s">
        <v>42</v>
      </c>
      <c r="N53" s="95"/>
      <c r="O53" s="93"/>
    </row>
    <row r="54" spans="1:15">
      <c r="A54" s="7">
        <f>ROWS($A$3:A54)</f>
        <v>52</v>
      </c>
      <c r="B54" s="7">
        <f>ROWS($A$3:B54)</f>
        <v>52</v>
      </c>
      <c r="C54" s="14">
        <v>15</v>
      </c>
      <c r="D54" s="74" t="s">
        <v>1450</v>
      </c>
      <c r="E54" s="12" t="s">
        <v>1451</v>
      </c>
      <c r="F54" s="86" t="s">
        <v>1452</v>
      </c>
      <c r="G54" s="14" t="s">
        <v>17</v>
      </c>
      <c r="H54" s="17"/>
      <c r="I54" s="14" t="s">
        <v>269</v>
      </c>
      <c r="J54" s="90" t="str">
        <f t="shared" ref="J54:J59" si="15">MID(E54,7,2)&amp;"/"&amp;MID(E54,9,2)&amp;"/"&amp;MID(E54,11,2)</f>
        <v>06/08/71</v>
      </c>
      <c r="K54" s="91">
        <f t="shared" ca="1" si="0"/>
        <v>51</v>
      </c>
      <c r="L54" s="14" t="s">
        <v>24</v>
      </c>
      <c r="M54" s="14" t="s">
        <v>772</v>
      </c>
      <c r="N54" s="95" t="s">
        <v>1453</v>
      </c>
      <c r="O54" s="93"/>
    </row>
    <row r="55" spans="1:15">
      <c r="A55" s="7">
        <f>ROWS($A$3:A55)</f>
        <v>53</v>
      </c>
      <c r="B55" s="7">
        <f>ROWS($A$3:B55)</f>
        <v>53</v>
      </c>
      <c r="C55" s="72"/>
      <c r="D55" s="73"/>
      <c r="E55" s="9" t="s">
        <v>1454</v>
      </c>
      <c r="F55" s="10" t="s">
        <v>1455</v>
      </c>
      <c r="G55" s="11"/>
      <c r="H55" s="72" t="s">
        <v>7</v>
      </c>
      <c r="I55" s="72" t="s">
        <v>23</v>
      </c>
      <c r="J55" s="90" t="str">
        <f t="shared" si="14"/>
        <v>20/03/73</v>
      </c>
      <c r="K55" s="91">
        <f t="shared" ca="1" si="0"/>
        <v>49</v>
      </c>
      <c r="L55" s="72" t="s">
        <v>19</v>
      </c>
      <c r="M55" s="14" t="s">
        <v>772</v>
      </c>
      <c r="N55" s="95"/>
      <c r="O55" s="93"/>
    </row>
    <row r="56" spans="1:15">
      <c r="A56" s="7">
        <f>ROWS($A$3:A56)</f>
        <v>54</v>
      </c>
      <c r="B56" s="7">
        <f>ROWS($A$3:B56)</f>
        <v>54</v>
      </c>
      <c r="C56" s="14"/>
      <c r="D56" s="74"/>
      <c r="E56" s="12" t="s">
        <v>1456</v>
      </c>
      <c r="F56" s="15" t="s">
        <v>1457</v>
      </c>
      <c r="G56" s="14" t="s">
        <v>17</v>
      </c>
      <c r="H56" s="17"/>
      <c r="I56" s="14" t="s">
        <v>191</v>
      </c>
      <c r="J56" s="90" t="str">
        <f t="shared" si="15"/>
        <v>28/10/97</v>
      </c>
      <c r="K56" s="91">
        <f t="shared" ca="1" si="0"/>
        <v>25</v>
      </c>
      <c r="L56" s="14" t="s">
        <v>19</v>
      </c>
      <c r="M56" s="14" t="s">
        <v>74</v>
      </c>
      <c r="N56" s="95"/>
      <c r="O56" s="93"/>
    </row>
    <row r="57" spans="1:15">
      <c r="A57" s="7">
        <f>ROWS($A$3:A57)</f>
        <v>55</v>
      </c>
      <c r="B57" s="7">
        <f>ROWS($A$3:B57)</f>
        <v>55</v>
      </c>
      <c r="C57" s="14"/>
      <c r="D57" s="74"/>
      <c r="E57" s="12" t="s">
        <v>1460</v>
      </c>
      <c r="F57" s="15" t="s">
        <v>1461</v>
      </c>
      <c r="G57" s="11"/>
      <c r="H57" s="14" t="s">
        <v>7</v>
      </c>
      <c r="I57" s="14" t="s">
        <v>23</v>
      </c>
      <c r="J57" s="90" t="str">
        <f t="shared" si="14"/>
        <v>7/05/04</v>
      </c>
      <c r="K57" s="91">
        <f t="shared" ca="1" si="0"/>
        <v>18</v>
      </c>
      <c r="L57" s="14" t="s">
        <v>24</v>
      </c>
      <c r="M57" s="72" t="s">
        <v>751</v>
      </c>
      <c r="N57" s="95"/>
      <c r="O57" s="93"/>
    </row>
    <row r="58" spans="1:15">
      <c r="A58" s="7">
        <f>ROWS($A$3:A58)</f>
        <v>56</v>
      </c>
      <c r="B58" s="7">
        <f>ROWS($A$3:B58)</f>
        <v>56</v>
      </c>
      <c r="C58" s="14"/>
      <c r="D58" s="74"/>
      <c r="E58" s="12" t="s">
        <v>1462</v>
      </c>
      <c r="F58" s="15" t="s">
        <v>1463</v>
      </c>
      <c r="G58" s="11"/>
      <c r="H58" s="14" t="s">
        <v>7</v>
      </c>
      <c r="I58" s="14" t="s">
        <v>23</v>
      </c>
      <c r="J58" s="90" t="str">
        <f t="shared" si="14"/>
        <v>26/11/07</v>
      </c>
      <c r="K58" s="91">
        <f t="shared" ca="1" si="0"/>
        <v>15</v>
      </c>
      <c r="L58" s="14" t="s">
        <v>113</v>
      </c>
      <c r="M58" s="72" t="s">
        <v>751</v>
      </c>
      <c r="N58" s="95"/>
      <c r="O58" s="93"/>
    </row>
    <row r="59" spans="1:15">
      <c r="A59" s="7">
        <f>ROWS($A$3:A59)</f>
        <v>57</v>
      </c>
      <c r="B59" s="7">
        <f>ROWS($A$3:B59)</f>
        <v>57</v>
      </c>
      <c r="C59" s="14">
        <v>16</v>
      </c>
      <c r="D59" s="74" t="s">
        <v>1464</v>
      </c>
      <c r="E59" s="12" t="s">
        <v>1465</v>
      </c>
      <c r="F59" s="70" t="s">
        <v>1466</v>
      </c>
      <c r="G59" s="14" t="s">
        <v>17</v>
      </c>
      <c r="H59" s="71"/>
      <c r="I59" s="14" t="s">
        <v>23</v>
      </c>
      <c r="J59" s="90" t="str">
        <f t="shared" si="15"/>
        <v>02/07/66</v>
      </c>
      <c r="K59" s="91">
        <f t="shared" ca="1" si="0"/>
        <v>56</v>
      </c>
      <c r="L59" s="14" t="s">
        <v>24</v>
      </c>
      <c r="M59" s="14" t="s">
        <v>42</v>
      </c>
      <c r="N59" s="95" t="s">
        <v>1467</v>
      </c>
      <c r="O59" s="93"/>
    </row>
    <row r="60" spans="1:15">
      <c r="A60" s="7">
        <f>ROWS($A$3:A60)</f>
        <v>58</v>
      </c>
      <c r="B60" s="7">
        <f>ROWS($A$3:B60)</f>
        <v>58</v>
      </c>
      <c r="C60" s="14"/>
      <c r="D60" s="74"/>
      <c r="E60" s="12" t="s">
        <v>1468</v>
      </c>
      <c r="F60" s="15" t="s">
        <v>1469</v>
      </c>
      <c r="G60" s="11"/>
      <c r="H60" s="14" t="s">
        <v>7</v>
      </c>
      <c r="I60" s="14" t="s">
        <v>62</v>
      </c>
      <c r="J60" s="90" t="str">
        <f>MID(E60,7,2)-40&amp;"/"&amp;MID(E60,9,2)&amp;"/"&amp;MID(E60,11,2)</f>
        <v>24/10/67</v>
      </c>
      <c r="K60" s="91">
        <f t="shared" ca="1" si="0"/>
        <v>55</v>
      </c>
      <c r="L60" s="14" t="s">
        <v>19</v>
      </c>
      <c r="M60" s="14" t="s">
        <v>42</v>
      </c>
      <c r="N60" s="95"/>
      <c r="O60" s="93"/>
    </row>
    <row r="61" spans="1:15">
      <c r="A61" s="7">
        <f>ROWS($A$3:A61)</f>
        <v>59</v>
      </c>
      <c r="B61" s="7">
        <f>ROWS($A$3:B61)</f>
        <v>59</v>
      </c>
      <c r="C61" s="14"/>
      <c r="D61" s="74"/>
      <c r="E61" s="12" t="s">
        <v>1470</v>
      </c>
      <c r="F61" s="15" t="s">
        <v>1471</v>
      </c>
      <c r="G61" s="14" t="s">
        <v>17</v>
      </c>
      <c r="H61" s="17"/>
      <c r="I61" s="14" t="s">
        <v>23</v>
      </c>
      <c r="J61" s="90" t="str">
        <f t="shared" ref="J61:J65" si="16">MID(E61,7,2)&amp;"/"&amp;MID(E61,9,2)&amp;"/"&amp;MID(E61,11,2)</f>
        <v>19/06/95</v>
      </c>
      <c r="K61" s="91">
        <f t="shared" ca="1" si="0"/>
        <v>27</v>
      </c>
      <c r="L61" s="14" t="s">
        <v>19</v>
      </c>
      <c r="M61" s="14" t="s">
        <v>42</v>
      </c>
      <c r="N61" s="95"/>
      <c r="O61" s="93"/>
    </row>
    <row r="62" spans="1:15">
      <c r="A62" s="7">
        <f>ROWS($A$3:A62)</f>
        <v>60</v>
      </c>
      <c r="B62" s="7">
        <f>ROWS($A$3:B62)</f>
        <v>60</v>
      </c>
      <c r="C62" s="14"/>
      <c r="D62" s="74"/>
      <c r="E62" s="12" t="s">
        <v>1472</v>
      </c>
      <c r="F62" s="15" t="s">
        <v>1473</v>
      </c>
      <c r="G62" s="14" t="s">
        <v>17</v>
      </c>
      <c r="H62" s="17"/>
      <c r="I62" s="14" t="s">
        <v>23</v>
      </c>
      <c r="J62" s="90" t="str">
        <f t="shared" si="16"/>
        <v>13/03/02</v>
      </c>
      <c r="K62" s="91">
        <f t="shared" ca="1" si="0"/>
        <v>20</v>
      </c>
      <c r="L62" s="14" t="s">
        <v>19</v>
      </c>
      <c r="M62" s="14" t="s">
        <v>42</v>
      </c>
      <c r="N62" s="95"/>
      <c r="O62" s="93"/>
    </row>
    <row r="63" spans="1:15">
      <c r="A63" s="7">
        <f>ROWS($A$3:A63)</f>
        <v>61</v>
      </c>
      <c r="B63" s="7">
        <f>ROWS($A$3:B63)</f>
        <v>61</v>
      </c>
      <c r="C63" s="14"/>
      <c r="D63" s="74"/>
      <c r="E63" s="12" t="s">
        <v>1474</v>
      </c>
      <c r="F63" s="15" t="s">
        <v>1475</v>
      </c>
      <c r="G63" s="11"/>
      <c r="H63" s="14" t="s">
        <v>7</v>
      </c>
      <c r="I63" s="14" t="s">
        <v>23</v>
      </c>
      <c r="J63" s="90" t="str">
        <f t="shared" ref="J63:J67" si="17">MID(E63,7,2)-40&amp;"/"&amp;MID(E63,9,2)&amp;"/"&amp;MID(E63,11,2)</f>
        <v>7/05/04</v>
      </c>
      <c r="K63" s="91">
        <f t="shared" ca="1" si="0"/>
        <v>18</v>
      </c>
      <c r="L63" s="14" t="s">
        <v>19</v>
      </c>
      <c r="M63" s="72" t="s">
        <v>751</v>
      </c>
      <c r="N63" s="95"/>
      <c r="O63" s="93"/>
    </row>
    <row r="64" spans="1:15">
      <c r="A64" s="7">
        <f>ROWS($A$3:A64)</f>
        <v>62</v>
      </c>
      <c r="B64" s="7">
        <f>ROWS($A$3:B64)</f>
        <v>62</v>
      </c>
      <c r="C64" s="14"/>
      <c r="D64" s="74"/>
      <c r="E64" s="12" t="s">
        <v>1476</v>
      </c>
      <c r="F64" s="15" t="s">
        <v>1477</v>
      </c>
      <c r="G64" s="14" t="s">
        <v>17</v>
      </c>
      <c r="H64" s="17"/>
      <c r="I64" s="14" t="s">
        <v>23</v>
      </c>
      <c r="J64" s="90" t="str">
        <f t="shared" si="16"/>
        <v>29/03/08</v>
      </c>
      <c r="K64" s="91">
        <f t="shared" ca="1" si="0"/>
        <v>14</v>
      </c>
      <c r="L64" s="14" t="s">
        <v>113</v>
      </c>
      <c r="M64" s="72" t="s">
        <v>751</v>
      </c>
      <c r="N64" s="95"/>
      <c r="O64" s="93"/>
    </row>
    <row r="65" spans="1:15">
      <c r="A65" s="7">
        <f>ROWS($A$3:A65)</f>
        <v>63</v>
      </c>
      <c r="B65" s="7">
        <f>ROWS($A$3:B65)</f>
        <v>63</v>
      </c>
      <c r="C65" s="14">
        <v>17</v>
      </c>
      <c r="D65" s="74" t="s">
        <v>1478</v>
      </c>
      <c r="E65" s="12" t="s">
        <v>1479</v>
      </c>
      <c r="F65" s="70" t="s">
        <v>1480</v>
      </c>
      <c r="G65" s="14" t="s">
        <v>17</v>
      </c>
      <c r="H65" s="71"/>
      <c r="I65" s="14" t="s">
        <v>1481</v>
      </c>
      <c r="J65" s="90" t="str">
        <f t="shared" si="16"/>
        <v>16/05/87</v>
      </c>
      <c r="K65" s="91">
        <f t="shared" ca="1" si="0"/>
        <v>35</v>
      </c>
      <c r="L65" s="14" t="s">
        <v>113</v>
      </c>
      <c r="M65" s="14" t="s">
        <v>42</v>
      </c>
      <c r="N65" s="95" t="s">
        <v>1482</v>
      </c>
      <c r="O65" s="93"/>
    </row>
    <row r="66" spans="1:15">
      <c r="A66" s="7">
        <f>ROWS($A$3:A66)</f>
        <v>64</v>
      </c>
      <c r="B66" s="7">
        <f>ROWS($A$3:B66)</f>
        <v>64</v>
      </c>
      <c r="C66" s="14"/>
      <c r="D66" s="74"/>
      <c r="E66" s="12" t="s">
        <v>1483</v>
      </c>
      <c r="F66" s="15" t="s">
        <v>1484</v>
      </c>
      <c r="G66" s="11"/>
      <c r="H66" s="14" t="s">
        <v>7</v>
      </c>
      <c r="I66" s="14" t="s">
        <v>23</v>
      </c>
      <c r="J66" s="90" t="str">
        <f t="shared" si="17"/>
        <v>19/09/93</v>
      </c>
      <c r="K66" s="91">
        <f t="shared" ca="1" si="0"/>
        <v>29</v>
      </c>
      <c r="L66" s="14" t="s">
        <v>19</v>
      </c>
      <c r="M66" s="14" t="s">
        <v>42</v>
      </c>
      <c r="N66" s="95"/>
      <c r="O66" s="93"/>
    </row>
    <row r="67" spans="1:15">
      <c r="A67" s="7">
        <f>ROWS($A$3:A67)</f>
        <v>65</v>
      </c>
      <c r="B67" s="7">
        <f>ROWS($A$3:B67)</f>
        <v>65</v>
      </c>
      <c r="C67" s="14"/>
      <c r="D67" s="74"/>
      <c r="E67" s="12" t="s">
        <v>1485</v>
      </c>
      <c r="F67" s="15" t="s">
        <v>1486</v>
      </c>
      <c r="G67" s="11"/>
      <c r="H67" s="14" t="s">
        <v>7</v>
      </c>
      <c r="I67" s="14" t="s">
        <v>50</v>
      </c>
      <c r="J67" s="90" t="str">
        <f t="shared" si="17"/>
        <v>4/01/13</v>
      </c>
      <c r="K67" s="91">
        <f t="shared" ref="K67:K130" ca="1" si="18">ROUNDDOWN(YEARFRAC(J67,TODAY(),1),0)</f>
        <v>9</v>
      </c>
      <c r="L67" s="72" t="s">
        <v>38</v>
      </c>
      <c r="M67" s="72" t="s">
        <v>751</v>
      </c>
      <c r="N67" s="95"/>
      <c r="O67" s="93"/>
    </row>
    <row r="68" spans="1:15">
      <c r="A68" s="7">
        <f>ROWS($A$3:A68)</f>
        <v>66</v>
      </c>
      <c r="B68" s="7">
        <f>ROWS($A$3:B68)</f>
        <v>66</v>
      </c>
      <c r="C68" s="14"/>
      <c r="D68" s="74"/>
      <c r="E68" s="12" t="s">
        <v>1487</v>
      </c>
      <c r="F68" s="15" t="s">
        <v>1488</v>
      </c>
      <c r="G68" s="14" t="s">
        <v>17</v>
      </c>
      <c r="H68" s="17"/>
      <c r="I68" s="14" t="s">
        <v>50</v>
      </c>
      <c r="J68" s="90" t="str">
        <f t="shared" ref="J68:J73" si="19">MID(E68,7,2)&amp;"/"&amp;MID(E68,9,2)&amp;"/"&amp;MID(E68,11,2)</f>
        <v>18/01/18</v>
      </c>
      <c r="K68" s="91">
        <f t="shared" ca="1" si="18"/>
        <v>4</v>
      </c>
      <c r="L68" s="94" t="s">
        <v>51</v>
      </c>
      <c r="M68" s="14" t="s">
        <v>798</v>
      </c>
      <c r="N68" s="95"/>
      <c r="O68" s="93"/>
    </row>
    <row r="69" spans="1:15">
      <c r="A69" s="7">
        <f>ROWS($A$3:A69)</f>
        <v>67</v>
      </c>
      <c r="B69" s="7">
        <f>ROWS($A$3:B69)</f>
        <v>67</v>
      </c>
      <c r="C69" s="14">
        <v>18</v>
      </c>
      <c r="D69" s="74" t="s">
        <v>1489</v>
      </c>
      <c r="E69" s="12" t="s">
        <v>1492</v>
      </c>
      <c r="F69" s="86" t="s">
        <v>1493</v>
      </c>
      <c r="G69" s="11"/>
      <c r="H69" s="14" t="s">
        <v>7</v>
      </c>
      <c r="I69" s="14" t="s">
        <v>1494</v>
      </c>
      <c r="J69" s="90" t="str">
        <f t="shared" ref="J69:J72" si="20">MID(E69,7,2)-40&amp;"/"&amp;MID(E69,9,2)&amp;"/"&amp;MID(E69,11,2)</f>
        <v>16/08/64</v>
      </c>
      <c r="K69" s="91">
        <f t="shared" ca="1" si="18"/>
        <v>58</v>
      </c>
      <c r="L69" s="14" t="s">
        <v>24</v>
      </c>
      <c r="M69" s="14" t="s">
        <v>772</v>
      </c>
      <c r="N69" s="95" t="s">
        <v>1184</v>
      </c>
      <c r="O69" s="93"/>
    </row>
    <row r="70" spans="1:15">
      <c r="A70" s="7">
        <f>ROWS($A$3:A70)</f>
        <v>68</v>
      </c>
      <c r="B70" s="7">
        <f>ROWS($A$3:B70)</f>
        <v>68</v>
      </c>
      <c r="C70" s="14"/>
      <c r="D70" s="74"/>
      <c r="E70" s="12" t="s">
        <v>1495</v>
      </c>
      <c r="F70" s="15" t="s">
        <v>1496</v>
      </c>
      <c r="G70" s="14" t="s">
        <v>17</v>
      </c>
      <c r="H70" s="17"/>
      <c r="I70" s="14" t="s">
        <v>23</v>
      </c>
      <c r="J70" s="90" t="str">
        <f t="shared" si="19"/>
        <v>19/10/88</v>
      </c>
      <c r="K70" s="91">
        <f t="shared" ca="1" si="18"/>
        <v>34</v>
      </c>
      <c r="L70" s="14" t="s">
        <v>24</v>
      </c>
      <c r="M70" s="14" t="s">
        <v>42</v>
      </c>
      <c r="N70" s="95"/>
      <c r="O70" s="93"/>
    </row>
    <row r="71" spans="1:15">
      <c r="A71" s="7">
        <f>ROWS($A$3:A71)</f>
        <v>69</v>
      </c>
      <c r="B71" s="7">
        <f>ROWS($A$3:B71)</f>
        <v>69</v>
      </c>
      <c r="C71" s="14"/>
      <c r="D71" s="74"/>
      <c r="E71" s="12" t="s">
        <v>1497</v>
      </c>
      <c r="F71" s="15" t="s">
        <v>1498</v>
      </c>
      <c r="G71" s="11"/>
      <c r="H71" s="14" t="s">
        <v>7</v>
      </c>
      <c r="I71" s="14" t="s">
        <v>23</v>
      </c>
      <c r="J71" s="90" t="str">
        <f t="shared" si="20"/>
        <v>17/11/92</v>
      </c>
      <c r="K71" s="91">
        <f t="shared" ca="1" si="18"/>
        <v>30</v>
      </c>
      <c r="L71" s="14" t="s">
        <v>19</v>
      </c>
      <c r="M71" s="14" t="s">
        <v>42</v>
      </c>
      <c r="N71" s="95"/>
      <c r="O71" s="93"/>
    </row>
    <row r="72" spans="1:15">
      <c r="A72" s="7">
        <f>ROWS($A$3:A72)</f>
        <v>70</v>
      </c>
      <c r="B72" s="7">
        <f>ROWS($A$3:B72)</f>
        <v>70</v>
      </c>
      <c r="C72" s="14"/>
      <c r="D72" s="74"/>
      <c r="E72" s="12" t="s">
        <v>1499</v>
      </c>
      <c r="F72" s="15" t="s">
        <v>1500</v>
      </c>
      <c r="G72" s="11"/>
      <c r="H72" s="14" t="s">
        <v>7</v>
      </c>
      <c r="I72" s="14" t="s">
        <v>23</v>
      </c>
      <c r="J72" s="90" t="str">
        <f t="shared" si="20"/>
        <v>17/07/95</v>
      </c>
      <c r="K72" s="91">
        <f t="shared" ca="1" si="18"/>
        <v>27</v>
      </c>
      <c r="L72" s="14" t="s">
        <v>19</v>
      </c>
      <c r="M72" s="14" t="s">
        <v>74</v>
      </c>
      <c r="N72" s="95"/>
      <c r="O72" s="93"/>
    </row>
    <row r="73" spans="1:15">
      <c r="A73" s="7">
        <f>ROWS($A$3:A73)</f>
        <v>71</v>
      </c>
      <c r="B73" s="7">
        <f>ROWS($A$3:B73)</f>
        <v>71</v>
      </c>
      <c r="C73" s="14"/>
      <c r="D73" s="74"/>
      <c r="E73" s="12" t="s">
        <v>1501</v>
      </c>
      <c r="F73" s="15" t="s">
        <v>1502</v>
      </c>
      <c r="G73" s="14" t="s">
        <v>17</v>
      </c>
      <c r="H73" s="17"/>
      <c r="I73" s="14" t="s">
        <v>23</v>
      </c>
      <c r="J73" s="90" t="str">
        <f t="shared" si="19"/>
        <v>04/12/98</v>
      </c>
      <c r="K73" s="91">
        <f t="shared" ca="1" si="18"/>
        <v>23</v>
      </c>
      <c r="L73" s="14" t="s">
        <v>98</v>
      </c>
      <c r="M73" s="72" t="s">
        <v>751</v>
      </c>
      <c r="N73" s="95"/>
      <c r="O73" s="93"/>
    </row>
    <row r="74" spans="1:15">
      <c r="A74" s="7">
        <f>ROWS($A$3:A74)</f>
        <v>72</v>
      </c>
      <c r="B74" s="7">
        <f>ROWS($A$3:B74)</f>
        <v>72</v>
      </c>
      <c r="C74" s="14"/>
      <c r="D74" s="74"/>
      <c r="E74" s="12" t="s">
        <v>1503</v>
      </c>
      <c r="F74" s="15" t="s">
        <v>1504</v>
      </c>
      <c r="G74" s="11"/>
      <c r="H74" s="14" t="s">
        <v>7</v>
      </c>
      <c r="I74" s="14" t="s">
        <v>23</v>
      </c>
      <c r="J74" s="90" t="str">
        <f>MID(E74,7,2)-40&amp;"/"&amp;MID(E74,9,2)&amp;"/"&amp;MID(E74,11,2)</f>
        <v>28/11/00</v>
      </c>
      <c r="K74" s="91">
        <f t="shared" ca="1" si="18"/>
        <v>22</v>
      </c>
      <c r="L74" s="72" t="s">
        <v>82</v>
      </c>
      <c r="M74" s="72" t="s">
        <v>751</v>
      </c>
      <c r="N74" s="95"/>
      <c r="O74" s="93"/>
    </row>
    <row r="75" spans="1:15">
      <c r="A75" s="7">
        <f>ROWS($A$3:A75)</f>
        <v>73</v>
      </c>
      <c r="B75" s="7">
        <f>ROWS($A$3:B75)</f>
        <v>73</v>
      </c>
      <c r="C75" s="14">
        <v>19</v>
      </c>
      <c r="D75" s="74" t="s">
        <v>1505</v>
      </c>
      <c r="E75" s="12" t="s">
        <v>1506</v>
      </c>
      <c r="F75" s="70" t="s">
        <v>1507</v>
      </c>
      <c r="G75" s="11" t="s">
        <v>17</v>
      </c>
      <c r="H75" s="7"/>
      <c r="I75" s="14" t="s">
        <v>23</v>
      </c>
      <c r="J75" s="90" t="str">
        <f t="shared" ref="J75:J79" si="21">MID(E75,7,2)&amp;"/"&amp;MID(E75,9,2)&amp;"/"&amp;MID(E75,11,2)</f>
        <v>10/09/93</v>
      </c>
      <c r="K75" s="91">
        <f t="shared" ca="1" si="18"/>
        <v>29</v>
      </c>
      <c r="L75" s="14" t="s">
        <v>19</v>
      </c>
      <c r="M75" s="14" t="s">
        <v>42</v>
      </c>
      <c r="N75" s="95" t="s">
        <v>1184</v>
      </c>
      <c r="O75" s="93"/>
    </row>
    <row r="76" spans="1:15">
      <c r="A76" s="7">
        <f>ROWS($A$3:A76)</f>
        <v>74</v>
      </c>
      <c r="B76" s="7">
        <f>ROWS($A$3:B76)</f>
        <v>74</v>
      </c>
      <c r="C76" s="14"/>
      <c r="D76" s="74"/>
      <c r="E76" s="12" t="s">
        <v>1508</v>
      </c>
      <c r="F76" s="13" t="s">
        <v>1509</v>
      </c>
      <c r="G76" s="11"/>
      <c r="H76" s="14" t="s">
        <v>7</v>
      </c>
      <c r="I76" s="14" t="s">
        <v>1510</v>
      </c>
      <c r="J76" s="90" t="str">
        <f t="shared" si="21"/>
        <v>11/12/95</v>
      </c>
      <c r="K76" s="91">
        <f t="shared" ca="1" si="18"/>
        <v>26</v>
      </c>
      <c r="L76" s="14" t="s">
        <v>19</v>
      </c>
      <c r="M76" s="92" t="s">
        <v>719</v>
      </c>
      <c r="N76" s="95"/>
      <c r="O76" s="93"/>
    </row>
    <row r="77" spans="1:15">
      <c r="A77" s="7">
        <f>ROWS($A$3:A77)</f>
        <v>75</v>
      </c>
      <c r="B77" s="7">
        <f>ROWS($A$3:B77)</f>
        <v>75</v>
      </c>
      <c r="C77" s="14"/>
      <c r="D77" s="74"/>
      <c r="E77" s="12" t="s">
        <v>1511</v>
      </c>
      <c r="F77" s="13" t="s">
        <v>1512</v>
      </c>
      <c r="G77" s="11"/>
      <c r="H77" s="14" t="s">
        <v>7</v>
      </c>
      <c r="I77" s="14" t="s">
        <v>50</v>
      </c>
      <c r="J77" s="90" t="str">
        <f t="shared" ref="J77:J83" si="22">MID(E77,7,2)-40&amp;"/"&amp;MID(E77,9,2)&amp;"/"&amp;MID(E77,11,2)</f>
        <v>23/08/18</v>
      </c>
      <c r="K77" s="91">
        <f t="shared" ca="1" si="18"/>
        <v>4</v>
      </c>
      <c r="L77" s="94" t="s">
        <v>51</v>
      </c>
      <c r="M77" s="14" t="s">
        <v>798</v>
      </c>
      <c r="N77" s="95"/>
      <c r="O77" s="93"/>
    </row>
    <row r="78" spans="1:15">
      <c r="A78" s="7">
        <f>ROWS($A$3:A78)</f>
        <v>76</v>
      </c>
      <c r="B78" s="7">
        <f>ROWS($A$3:B78)</f>
        <v>76</v>
      </c>
      <c r="C78" s="14"/>
      <c r="D78" s="74"/>
      <c r="E78" s="12" t="s">
        <v>2418</v>
      </c>
      <c r="F78" s="13" t="s">
        <v>2419</v>
      </c>
      <c r="G78" s="11" t="s">
        <v>17</v>
      </c>
      <c r="H78" s="82"/>
      <c r="I78" s="14" t="s">
        <v>50</v>
      </c>
      <c r="J78" s="90">
        <v>44140</v>
      </c>
      <c r="K78" s="91">
        <f t="shared" ca="1" si="18"/>
        <v>2</v>
      </c>
      <c r="L78" s="94" t="s">
        <v>51</v>
      </c>
      <c r="M78" s="14" t="s">
        <v>798</v>
      </c>
      <c r="N78" s="95"/>
      <c r="O78" s="93"/>
    </row>
    <row r="79" spans="1:15">
      <c r="A79" s="7">
        <f>ROWS($A$3:A79)</f>
        <v>77</v>
      </c>
      <c r="B79" s="7">
        <f>ROWS($A$3:B79)</f>
        <v>77</v>
      </c>
      <c r="C79" s="14">
        <v>20</v>
      </c>
      <c r="D79" s="74" t="s">
        <v>1513</v>
      </c>
      <c r="E79" s="12" t="s">
        <v>1514</v>
      </c>
      <c r="F79" s="70" t="s">
        <v>1515</v>
      </c>
      <c r="G79" s="14" t="s">
        <v>17</v>
      </c>
      <c r="H79" s="71"/>
      <c r="I79" s="14" t="s">
        <v>1516</v>
      </c>
      <c r="J79" s="90" t="str">
        <f t="shared" si="21"/>
        <v>28/03/88</v>
      </c>
      <c r="K79" s="91">
        <f t="shared" ca="1" si="18"/>
        <v>34</v>
      </c>
      <c r="L79" s="14" t="s">
        <v>98</v>
      </c>
      <c r="M79" s="14" t="s">
        <v>1517</v>
      </c>
      <c r="N79" s="95" t="s">
        <v>1184</v>
      </c>
      <c r="O79" s="93"/>
    </row>
    <row r="80" spans="1:15">
      <c r="A80" s="7">
        <f>ROWS($A$3:A80)</f>
        <v>78</v>
      </c>
      <c r="B80" s="7">
        <f>ROWS($A$3:B80)</f>
        <v>78</v>
      </c>
      <c r="C80" s="14"/>
      <c r="D80" s="74"/>
      <c r="E80" s="12" t="s">
        <v>1518</v>
      </c>
      <c r="F80" s="15" t="s">
        <v>1519</v>
      </c>
      <c r="G80" s="11"/>
      <c r="H80" s="14" t="s">
        <v>7</v>
      </c>
      <c r="I80" s="14" t="s">
        <v>50</v>
      </c>
      <c r="J80" s="90" t="str">
        <f t="shared" si="22"/>
        <v>22/07/87</v>
      </c>
      <c r="K80" s="91">
        <f t="shared" ca="1" si="18"/>
        <v>35</v>
      </c>
      <c r="L80" s="14" t="s">
        <v>19</v>
      </c>
      <c r="M80" s="14" t="s">
        <v>42</v>
      </c>
      <c r="N80" s="95"/>
      <c r="O80" s="93"/>
    </row>
    <row r="81" spans="1:15">
      <c r="A81" s="7">
        <f>ROWS($A$3:A81)</f>
        <v>79</v>
      </c>
      <c r="B81" s="7">
        <f>ROWS($A$3:B81)</f>
        <v>79</v>
      </c>
      <c r="C81" s="14"/>
      <c r="D81" s="74"/>
      <c r="E81" s="12" t="s">
        <v>1520</v>
      </c>
      <c r="F81" s="15" t="s">
        <v>1521</v>
      </c>
      <c r="G81" s="11"/>
      <c r="H81" s="14" t="s">
        <v>7</v>
      </c>
      <c r="I81" s="14" t="s">
        <v>50</v>
      </c>
      <c r="J81" s="90" t="str">
        <f t="shared" si="22"/>
        <v>25/08/15</v>
      </c>
      <c r="K81" s="91">
        <f t="shared" ca="1" si="18"/>
        <v>7</v>
      </c>
      <c r="L81" s="72" t="s">
        <v>38</v>
      </c>
      <c r="M81" s="14" t="s">
        <v>798</v>
      </c>
      <c r="N81" s="95"/>
      <c r="O81" s="93"/>
    </row>
    <row r="82" spans="1:15">
      <c r="A82" s="7">
        <f>ROWS($A$3:A82)</f>
        <v>80</v>
      </c>
      <c r="B82" s="7">
        <f>ROWS($A$3:B82)</f>
        <v>80</v>
      </c>
      <c r="C82" s="14"/>
      <c r="D82" s="74"/>
      <c r="E82" s="12" t="s">
        <v>1522</v>
      </c>
      <c r="F82" s="15" t="s">
        <v>1523</v>
      </c>
      <c r="G82" s="11"/>
      <c r="H82" s="14" t="s">
        <v>7</v>
      </c>
      <c r="I82" s="96" t="s">
        <v>656</v>
      </c>
      <c r="J82" s="90" t="str">
        <f t="shared" si="22"/>
        <v>18/08/17</v>
      </c>
      <c r="K82" s="91">
        <f t="shared" ca="1" si="18"/>
        <v>5</v>
      </c>
      <c r="L82" s="94" t="s">
        <v>51</v>
      </c>
      <c r="M82" s="14" t="s">
        <v>798</v>
      </c>
      <c r="N82" s="95"/>
      <c r="O82" s="93"/>
    </row>
    <row r="83" spans="1:15">
      <c r="A83" s="7">
        <f>ROWS($A$3:A83)</f>
        <v>81</v>
      </c>
      <c r="B83" s="7">
        <f>ROWS($A$3:B83)</f>
        <v>81</v>
      </c>
      <c r="C83" s="14"/>
      <c r="D83" s="74"/>
      <c r="E83" s="12" t="s">
        <v>1524</v>
      </c>
      <c r="F83" s="15" t="s">
        <v>1525</v>
      </c>
      <c r="G83" s="11"/>
      <c r="H83" s="14" t="s">
        <v>7</v>
      </c>
      <c r="I83" s="96" t="s">
        <v>656</v>
      </c>
      <c r="J83" s="90" t="str">
        <f t="shared" si="22"/>
        <v>18/08/17</v>
      </c>
      <c r="K83" s="91">
        <f t="shared" ca="1" si="18"/>
        <v>5</v>
      </c>
      <c r="L83" s="94" t="s">
        <v>51</v>
      </c>
      <c r="M83" s="14" t="s">
        <v>798</v>
      </c>
      <c r="N83" s="95"/>
      <c r="O83" s="93"/>
    </row>
    <row r="84" spans="1:15">
      <c r="A84" s="7">
        <f>ROWS($A$3:A84)</f>
        <v>82</v>
      </c>
      <c r="B84" s="7">
        <f>ROWS($A$3:B84)</f>
        <v>82</v>
      </c>
      <c r="C84" s="14">
        <v>21</v>
      </c>
      <c r="D84" s="74" t="s">
        <v>1526</v>
      </c>
      <c r="E84" s="12" t="s">
        <v>1527</v>
      </c>
      <c r="F84" s="70" t="s">
        <v>1528</v>
      </c>
      <c r="G84" s="14" t="s">
        <v>17</v>
      </c>
      <c r="H84" s="71"/>
      <c r="I84" s="14" t="s">
        <v>23</v>
      </c>
      <c r="J84" s="90" t="str">
        <f t="shared" ref="J84:J89" si="23">MID(E84,7,2)&amp;"/"&amp;MID(E84,9,2)&amp;"/"&amp;MID(E84,11,2)</f>
        <v>07/04/56</v>
      </c>
      <c r="K84" s="91">
        <f t="shared" ca="1" si="18"/>
        <v>66</v>
      </c>
      <c r="L84" s="14" t="s">
        <v>113</v>
      </c>
      <c r="M84" s="14" t="s">
        <v>42</v>
      </c>
      <c r="N84" s="95"/>
      <c r="O84" s="93"/>
    </row>
    <row r="85" spans="1:15">
      <c r="A85" s="7">
        <f>ROWS($A$3:A85)</f>
        <v>83</v>
      </c>
      <c r="B85" s="7">
        <f>ROWS($A$3:B85)</f>
        <v>83</v>
      </c>
      <c r="C85" s="14"/>
      <c r="D85" s="74"/>
      <c r="E85" s="12" t="s">
        <v>1529</v>
      </c>
      <c r="F85" s="15" t="s">
        <v>1530</v>
      </c>
      <c r="G85" s="11"/>
      <c r="H85" s="14" t="s">
        <v>7</v>
      </c>
      <c r="I85" s="14" t="s">
        <v>1531</v>
      </c>
      <c r="J85" s="90" t="str">
        <f t="shared" ref="J85:J88" si="24">MID(E85,7,2)-40&amp;"/"&amp;MID(E85,9,2)&amp;"/"&amp;MID(E85,11,2)</f>
        <v>18/08/58</v>
      </c>
      <c r="K85" s="91">
        <f t="shared" ca="1" si="18"/>
        <v>64</v>
      </c>
      <c r="L85" s="14" t="s">
        <v>113</v>
      </c>
      <c r="M85" s="14" t="s">
        <v>42</v>
      </c>
      <c r="N85" s="95"/>
      <c r="O85" s="93"/>
    </row>
    <row r="86" spans="1:15">
      <c r="A86" s="7">
        <f>ROWS($A$3:A86)</f>
        <v>84</v>
      </c>
      <c r="B86" s="7">
        <f>ROWS($A$3:B86)</f>
        <v>84</v>
      </c>
      <c r="C86" s="14">
        <v>22</v>
      </c>
      <c r="D86" s="74" t="s">
        <v>1532</v>
      </c>
      <c r="E86" s="12" t="s">
        <v>1533</v>
      </c>
      <c r="F86" s="70" t="s">
        <v>1534</v>
      </c>
      <c r="G86" s="14" t="s">
        <v>17</v>
      </c>
      <c r="H86" s="71"/>
      <c r="I86" s="14" t="s">
        <v>163</v>
      </c>
      <c r="J86" s="90" t="str">
        <f t="shared" si="23"/>
        <v>08/07/67</v>
      </c>
      <c r="K86" s="91">
        <f t="shared" ca="1" si="18"/>
        <v>55</v>
      </c>
      <c r="L86" s="14" t="s">
        <v>19</v>
      </c>
      <c r="M86" s="14" t="s">
        <v>772</v>
      </c>
      <c r="N86" s="95" t="s">
        <v>1535</v>
      </c>
      <c r="O86" s="93"/>
    </row>
    <row r="87" spans="1:15">
      <c r="A87" s="7">
        <f>ROWS($A$3:A87)</f>
        <v>85</v>
      </c>
      <c r="B87" s="7">
        <f>ROWS($A$3:B87)</f>
        <v>85</v>
      </c>
      <c r="C87" s="14"/>
      <c r="D87" s="74"/>
      <c r="E87" s="12" t="s">
        <v>1536</v>
      </c>
      <c r="F87" s="15" t="s">
        <v>1537</v>
      </c>
      <c r="G87" s="11"/>
      <c r="H87" s="14" t="s">
        <v>7</v>
      </c>
      <c r="I87" s="14" t="s">
        <v>23</v>
      </c>
      <c r="J87" s="90" t="str">
        <f t="shared" si="24"/>
        <v>7/04/56</v>
      </c>
      <c r="K87" s="91">
        <f t="shared" ca="1" si="18"/>
        <v>66</v>
      </c>
      <c r="L87" s="14" t="s">
        <v>24</v>
      </c>
      <c r="M87" s="14" t="s">
        <v>772</v>
      </c>
      <c r="N87" s="95"/>
      <c r="O87" s="93"/>
    </row>
    <row r="88" spans="1:15">
      <c r="A88" s="7">
        <f>ROWS($A$3:A88)</f>
        <v>86</v>
      </c>
      <c r="B88" s="7">
        <f>ROWS($A$3:B88)</f>
        <v>86</v>
      </c>
      <c r="C88" s="14"/>
      <c r="D88" s="74"/>
      <c r="E88" s="12" t="s">
        <v>1538</v>
      </c>
      <c r="F88" s="15" t="s">
        <v>1539</v>
      </c>
      <c r="G88" s="11"/>
      <c r="H88" s="14" t="s">
        <v>7</v>
      </c>
      <c r="I88" s="14" t="s">
        <v>23</v>
      </c>
      <c r="J88" s="90" t="str">
        <f t="shared" si="24"/>
        <v>14/07/96</v>
      </c>
      <c r="K88" s="91">
        <f t="shared" ca="1" si="18"/>
        <v>26</v>
      </c>
      <c r="L88" s="14" t="s">
        <v>98</v>
      </c>
      <c r="M88" s="14" t="s">
        <v>74</v>
      </c>
      <c r="N88" s="95"/>
      <c r="O88" s="93"/>
    </row>
    <row r="89" spans="1:15">
      <c r="A89" s="7">
        <f>ROWS($A$3:A89)</f>
        <v>87</v>
      </c>
      <c r="B89" s="7">
        <f>ROWS($A$3:B89)</f>
        <v>87</v>
      </c>
      <c r="C89" s="14">
        <v>23</v>
      </c>
      <c r="D89" s="74" t="s">
        <v>1540</v>
      </c>
      <c r="E89" s="12" t="s">
        <v>1541</v>
      </c>
      <c r="F89" s="70" t="s">
        <v>1542</v>
      </c>
      <c r="G89" s="14" t="s">
        <v>17</v>
      </c>
      <c r="H89" s="71"/>
      <c r="I89" s="14" t="s">
        <v>23</v>
      </c>
      <c r="J89" s="90" t="str">
        <f t="shared" si="23"/>
        <v>11/03/91</v>
      </c>
      <c r="K89" s="91">
        <f t="shared" ca="1" si="18"/>
        <v>31</v>
      </c>
      <c r="L89" s="14" t="s">
        <v>19</v>
      </c>
      <c r="M89" s="14" t="s">
        <v>42</v>
      </c>
      <c r="N89" s="95"/>
      <c r="O89" s="93"/>
    </row>
    <row r="90" spans="1:15">
      <c r="A90" s="7">
        <f>ROWS($A$3:A90)</f>
        <v>88</v>
      </c>
      <c r="B90" s="7">
        <f>ROWS($A$3:B90)</f>
        <v>88</v>
      </c>
      <c r="C90" s="14"/>
      <c r="D90" s="74"/>
      <c r="E90" s="12" t="s">
        <v>1543</v>
      </c>
      <c r="F90" s="13" t="s">
        <v>1544</v>
      </c>
      <c r="G90" s="11"/>
      <c r="H90" s="14" t="s">
        <v>7</v>
      </c>
      <c r="I90" s="14" t="s">
        <v>722</v>
      </c>
      <c r="J90" s="90" t="str">
        <f t="shared" ref="J90:J94" si="25">MID(E90,7,2)-40&amp;"/"&amp;MID(E90,9,2)&amp;"/"&amp;MID(E90,11,2)</f>
        <v>23/04/94</v>
      </c>
      <c r="K90" s="91">
        <f t="shared" ca="1" si="18"/>
        <v>28</v>
      </c>
      <c r="L90" s="14" t="s">
        <v>19</v>
      </c>
      <c r="M90" s="14" t="s">
        <v>42</v>
      </c>
      <c r="N90" s="95"/>
      <c r="O90" s="93"/>
    </row>
    <row r="91" spans="1:15">
      <c r="A91" s="7">
        <f>ROWS($A$3:A91)</f>
        <v>89</v>
      </c>
      <c r="B91" s="7">
        <f>ROWS($A$3:B91)</f>
        <v>89</v>
      </c>
      <c r="C91" s="14"/>
      <c r="D91" s="74"/>
      <c r="E91" s="99" t="s">
        <v>1545</v>
      </c>
      <c r="F91" s="15" t="s">
        <v>1546</v>
      </c>
      <c r="G91" s="14" t="s">
        <v>17</v>
      </c>
      <c r="H91" s="17"/>
      <c r="I91" s="14" t="s">
        <v>50</v>
      </c>
      <c r="J91" s="90" t="str">
        <f t="shared" ref="J91:J95" si="26">MID(E91,7,2)&amp;"/"&amp;MID(E91,9,2)&amp;"/"&amp;MID(E91,11,2)</f>
        <v>17/06/15</v>
      </c>
      <c r="K91" s="91">
        <f t="shared" ca="1" si="18"/>
        <v>7</v>
      </c>
      <c r="L91" s="72" t="s">
        <v>38</v>
      </c>
      <c r="M91" s="14" t="s">
        <v>798</v>
      </c>
      <c r="N91" s="95"/>
      <c r="O91" s="93"/>
    </row>
    <row r="92" spans="1:15">
      <c r="A92" s="7">
        <f>ROWS($A$3:A92)</f>
        <v>90</v>
      </c>
      <c r="B92" s="7">
        <f>ROWS($A$3:B92)</f>
        <v>90</v>
      </c>
      <c r="C92" s="14">
        <v>24</v>
      </c>
      <c r="D92" s="74" t="s">
        <v>1547</v>
      </c>
      <c r="E92" s="12" t="s">
        <v>1548</v>
      </c>
      <c r="F92" s="70" t="s">
        <v>1549</v>
      </c>
      <c r="G92" s="14" t="s">
        <v>17</v>
      </c>
      <c r="H92" s="71"/>
      <c r="I92" s="14" t="s">
        <v>23</v>
      </c>
      <c r="J92" s="90" t="str">
        <f t="shared" si="26"/>
        <v>08/06/62</v>
      </c>
      <c r="K92" s="91">
        <f t="shared" ca="1" si="18"/>
        <v>60</v>
      </c>
      <c r="L92" s="14" t="s">
        <v>19</v>
      </c>
      <c r="M92" s="14" t="s">
        <v>772</v>
      </c>
      <c r="N92" s="95" t="s">
        <v>1550</v>
      </c>
      <c r="O92" s="93"/>
    </row>
    <row r="93" spans="1:15">
      <c r="A93" s="7">
        <f>ROWS($A$3:A93)</f>
        <v>91</v>
      </c>
      <c r="B93" s="7">
        <f>ROWS($A$3:B93)</f>
        <v>91</v>
      </c>
      <c r="C93" s="14"/>
      <c r="D93" s="74"/>
      <c r="E93" s="12" t="s">
        <v>1551</v>
      </c>
      <c r="F93" s="15" t="s">
        <v>1552</v>
      </c>
      <c r="G93" s="11"/>
      <c r="H93" s="14" t="s">
        <v>7</v>
      </c>
      <c r="I93" s="14" t="s">
        <v>738</v>
      </c>
      <c r="J93" s="90" t="str">
        <f t="shared" si="25"/>
        <v>24/04/73</v>
      </c>
      <c r="K93" s="91">
        <f t="shared" ca="1" si="18"/>
        <v>49</v>
      </c>
      <c r="L93" s="14" t="s">
        <v>24</v>
      </c>
      <c r="M93" s="14" t="s">
        <v>772</v>
      </c>
      <c r="N93" s="95"/>
      <c r="O93" s="93"/>
    </row>
    <row r="94" spans="1:15">
      <c r="A94" s="7">
        <f>ROWS($A$3:A94)</f>
        <v>92</v>
      </c>
      <c r="B94" s="7">
        <f>ROWS($A$3:B94)</f>
        <v>92</v>
      </c>
      <c r="C94" s="14"/>
      <c r="D94" s="74"/>
      <c r="E94" s="12" t="s">
        <v>1553</v>
      </c>
      <c r="F94" s="15" t="s">
        <v>1554</v>
      </c>
      <c r="G94" s="11"/>
      <c r="H94" s="14" t="s">
        <v>7</v>
      </c>
      <c r="I94" s="14" t="s">
        <v>23</v>
      </c>
      <c r="J94" s="90" t="str">
        <f t="shared" si="25"/>
        <v>22/03/00</v>
      </c>
      <c r="K94" s="91">
        <f t="shared" ca="1" si="18"/>
        <v>22</v>
      </c>
      <c r="L94" s="14" t="s">
        <v>19</v>
      </c>
      <c r="M94" s="72" t="s">
        <v>751</v>
      </c>
      <c r="N94" s="95"/>
      <c r="O94" s="93"/>
    </row>
    <row r="95" spans="1:15">
      <c r="A95" s="7">
        <f>ROWS($A$3:A95)</f>
        <v>93</v>
      </c>
      <c r="B95" s="7">
        <f>ROWS($A$3:B95)</f>
        <v>93</v>
      </c>
      <c r="C95" s="14"/>
      <c r="D95" s="74"/>
      <c r="E95" s="12" t="s">
        <v>1555</v>
      </c>
      <c r="F95" s="15" t="s">
        <v>1556</v>
      </c>
      <c r="G95" s="14" t="s">
        <v>17</v>
      </c>
      <c r="H95" s="17"/>
      <c r="I95" s="14" t="s">
        <v>23</v>
      </c>
      <c r="J95" s="90" t="str">
        <f t="shared" si="26"/>
        <v>30/01/03</v>
      </c>
      <c r="K95" s="91">
        <f t="shared" ca="1" si="18"/>
        <v>19</v>
      </c>
      <c r="L95" s="14" t="s">
        <v>19</v>
      </c>
      <c r="M95" s="72" t="s">
        <v>751</v>
      </c>
      <c r="N95" s="95"/>
      <c r="O95" s="93"/>
    </row>
    <row r="96" spans="1:15">
      <c r="A96" s="7">
        <f>ROWS($A$3:A96)</f>
        <v>94</v>
      </c>
      <c r="B96" s="7">
        <f>ROWS($A$3:B96)</f>
        <v>94</v>
      </c>
      <c r="C96" s="14"/>
      <c r="D96" s="74"/>
      <c r="E96" s="12" t="s">
        <v>1557</v>
      </c>
      <c r="F96" s="15" t="s">
        <v>1558</v>
      </c>
      <c r="G96" s="11"/>
      <c r="H96" s="14" t="s">
        <v>7</v>
      </c>
      <c r="I96" s="14" t="s">
        <v>23</v>
      </c>
      <c r="J96" s="90" t="str">
        <f t="shared" ref="J96:J100" si="27">MID(E96,7,2)-40&amp;"/"&amp;MID(E96,9,2)&amp;"/"&amp;MID(E96,11,2)</f>
        <v>5/08/07</v>
      </c>
      <c r="K96" s="91">
        <f t="shared" ca="1" si="18"/>
        <v>15</v>
      </c>
      <c r="L96" s="92" t="s">
        <v>24</v>
      </c>
      <c r="M96" s="72" t="s">
        <v>751</v>
      </c>
      <c r="N96" s="95"/>
      <c r="O96" s="93"/>
    </row>
    <row r="97" spans="1:15">
      <c r="A97" s="7">
        <f>ROWS($A$3:A97)</f>
        <v>95</v>
      </c>
      <c r="B97" s="7">
        <f>ROWS($A$3:B97)</f>
        <v>95</v>
      </c>
      <c r="C97" s="14"/>
      <c r="D97" s="74"/>
      <c r="E97" s="12" t="s">
        <v>1559</v>
      </c>
      <c r="F97" s="15" t="s">
        <v>1560</v>
      </c>
      <c r="G97" s="11"/>
      <c r="H97" s="14" t="s">
        <v>7</v>
      </c>
      <c r="I97" s="14" t="s">
        <v>23</v>
      </c>
      <c r="J97" s="90" t="str">
        <f t="shared" si="27"/>
        <v>5/03/10</v>
      </c>
      <c r="K97" s="91">
        <f t="shared" ca="1" si="18"/>
        <v>12</v>
      </c>
      <c r="L97" s="72" t="s">
        <v>38</v>
      </c>
      <c r="M97" s="72" t="s">
        <v>751</v>
      </c>
      <c r="N97" s="95"/>
      <c r="O97" s="93"/>
    </row>
    <row r="98" spans="1:15">
      <c r="A98" s="7">
        <f>ROWS($A$3:A98)</f>
        <v>96</v>
      </c>
      <c r="B98" s="7">
        <f>ROWS($A$3:B98)</f>
        <v>96</v>
      </c>
      <c r="C98" s="14">
        <v>25</v>
      </c>
      <c r="D98" s="74" t="s">
        <v>1561</v>
      </c>
      <c r="E98" s="12" t="s">
        <v>1562</v>
      </c>
      <c r="F98" s="70" t="s">
        <v>1563</v>
      </c>
      <c r="G98" s="14" t="s">
        <v>17</v>
      </c>
      <c r="H98" s="71"/>
      <c r="I98" s="14" t="s">
        <v>23</v>
      </c>
      <c r="J98" s="90" t="str">
        <f t="shared" ref="J98:J101" si="28">MID(E98,7,2)&amp;"/"&amp;MID(E98,9,2)&amp;"/"&amp;MID(E98,11,2)</f>
        <v>18/01/65</v>
      </c>
      <c r="K98" s="91">
        <f t="shared" ca="1" si="18"/>
        <v>57</v>
      </c>
      <c r="L98" s="14" t="s">
        <v>113</v>
      </c>
      <c r="M98" s="14" t="s">
        <v>42</v>
      </c>
      <c r="N98" s="95" t="s">
        <v>1184</v>
      </c>
      <c r="O98" s="93"/>
    </row>
    <row r="99" spans="1:15">
      <c r="A99" s="7">
        <f>ROWS($A$3:A99)</f>
        <v>97</v>
      </c>
      <c r="B99" s="7">
        <f>ROWS($A$3:B99)</f>
        <v>97</v>
      </c>
      <c r="C99" s="14"/>
      <c r="D99" s="74"/>
      <c r="E99" s="12" t="s">
        <v>1564</v>
      </c>
      <c r="F99" s="15" t="s">
        <v>1565</v>
      </c>
      <c r="G99" s="14" t="s">
        <v>17</v>
      </c>
      <c r="H99" s="17"/>
      <c r="I99" s="14" t="s">
        <v>50</v>
      </c>
      <c r="J99" s="90" t="str">
        <f t="shared" si="28"/>
        <v>10/07/92</v>
      </c>
      <c r="K99" s="91">
        <f t="shared" ca="1" si="18"/>
        <v>30</v>
      </c>
      <c r="L99" s="14" t="s">
        <v>19</v>
      </c>
      <c r="M99" s="14" t="s">
        <v>74</v>
      </c>
      <c r="N99" s="95"/>
      <c r="O99" s="93"/>
    </row>
    <row r="100" spans="1:15">
      <c r="A100" s="7">
        <f>ROWS($A$3:A100)</f>
        <v>98</v>
      </c>
      <c r="B100" s="7">
        <f>ROWS($A$3:B100)</f>
        <v>98</v>
      </c>
      <c r="C100" s="14">
        <v>26</v>
      </c>
      <c r="D100" s="74" t="s">
        <v>1566</v>
      </c>
      <c r="E100" s="12" t="s">
        <v>1567</v>
      </c>
      <c r="F100" s="70" t="s">
        <v>1568</v>
      </c>
      <c r="G100" s="11"/>
      <c r="H100" s="14" t="s">
        <v>7</v>
      </c>
      <c r="I100" s="14" t="s">
        <v>23</v>
      </c>
      <c r="J100" s="90" t="str">
        <f t="shared" si="27"/>
        <v>12/12/59</v>
      </c>
      <c r="K100" s="91">
        <f t="shared" ca="1" si="18"/>
        <v>62</v>
      </c>
      <c r="L100" s="14" t="s">
        <v>113</v>
      </c>
      <c r="M100" s="14" t="s">
        <v>42</v>
      </c>
      <c r="N100" s="95" t="s">
        <v>1569</v>
      </c>
      <c r="O100" s="93"/>
    </row>
    <row r="101" spans="1:15">
      <c r="A101" s="7">
        <f>ROWS($A$3:A101)</f>
        <v>99</v>
      </c>
      <c r="B101" s="7">
        <f>ROWS($A$3:B101)</f>
        <v>99</v>
      </c>
      <c r="C101" s="14"/>
      <c r="D101" s="74"/>
      <c r="E101" s="12" t="s">
        <v>1570</v>
      </c>
      <c r="F101" s="15" t="s">
        <v>1571</v>
      </c>
      <c r="G101" s="14" t="s">
        <v>17</v>
      </c>
      <c r="H101" s="17"/>
      <c r="I101" s="14" t="s">
        <v>23</v>
      </c>
      <c r="J101" s="90" t="str">
        <f t="shared" si="28"/>
        <v>19/08/95</v>
      </c>
      <c r="K101" s="91">
        <f t="shared" ca="1" si="18"/>
        <v>27</v>
      </c>
      <c r="L101" s="14" t="s">
        <v>19</v>
      </c>
      <c r="M101" s="14" t="s">
        <v>42</v>
      </c>
      <c r="N101" s="95"/>
      <c r="O101" s="93"/>
    </row>
    <row r="102" spans="1:15">
      <c r="A102" s="7">
        <f>ROWS($A$3:A102)</f>
        <v>100</v>
      </c>
      <c r="B102" s="7">
        <f>ROWS($A$3:B102)</f>
        <v>100</v>
      </c>
      <c r="C102" s="14"/>
      <c r="D102" s="74"/>
      <c r="E102" s="12" t="s">
        <v>1572</v>
      </c>
      <c r="F102" s="15" t="s">
        <v>1573</v>
      </c>
      <c r="G102" s="11"/>
      <c r="H102" s="14" t="s">
        <v>7</v>
      </c>
      <c r="I102" s="14" t="s">
        <v>23</v>
      </c>
      <c r="J102" s="90" t="str">
        <f t="shared" ref="J102:J105" si="29">MID(E102,7,2)-40&amp;"/"&amp;MID(E102,9,2)&amp;"/"&amp;MID(E102,11,2)</f>
        <v>13/04/00</v>
      </c>
      <c r="K102" s="91">
        <f t="shared" ca="1" si="18"/>
        <v>22</v>
      </c>
      <c r="L102" s="14" t="s">
        <v>19</v>
      </c>
      <c r="M102" s="14" t="s">
        <v>1574</v>
      </c>
      <c r="N102" s="95"/>
      <c r="O102" s="93"/>
    </row>
    <row r="103" spans="1:15">
      <c r="A103" s="7">
        <f>ROWS($A$3:A103)</f>
        <v>101</v>
      </c>
      <c r="B103" s="7">
        <f>ROWS($A$3:B103)</f>
        <v>101</v>
      </c>
      <c r="C103" s="14">
        <v>27</v>
      </c>
      <c r="D103" s="74" t="s">
        <v>1575</v>
      </c>
      <c r="E103" s="12" t="s">
        <v>1576</v>
      </c>
      <c r="F103" s="70" t="s">
        <v>1577</v>
      </c>
      <c r="G103" s="11"/>
      <c r="H103" s="14" t="s">
        <v>7</v>
      </c>
      <c r="I103" s="14" t="s">
        <v>50</v>
      </c>
      <c r="J103" s="90" t="str">
        <f t="shared" si="29"/>
        <v>22/09/42</v>
      </c>
      <c r="K103" s="91">
        <f t="shared" ca="1" si="18"/>
        <v>80</v>
      </c>
      <c r="L103" s="14" t="s">
        <v>113</v>
      </c>
      <c r="M103" s="92" t="s">
        <v>719</v>
      </c>
      <c r="N103" s="95"/>
      <c r="O103" s="93"/>
    </row>
    <row r="104" spans="1:15">
      <c r="A104" s="7">
        <f>ROWS($A$3:A104)</f>
        <v>102</v>
      </c>
      <c r="B104" s="7">
        <f>ROWS($A$3:B104)</f>
        <v>102</v>
      </c>
      <c r="C104" s="14">
        <v>28</v>
      </c>
      <c r="D104" s="74" t="s">
        <v>1578</v>
      </c>
      <c r="E104" s="12" t="s">
        <v>1579</v>
      </c>
      <c r="F104" s="70" t="s">
        <v>1580</v>
      </c>
      <c r="G104" s="14" t="s">
        <v>17</v>
      </c>
      <c r="H104" s="71"/>
      <c r="I104" s="14" t="s">
        <v>23</v>
      </c>
      <c r="J104" s="90" t="str">
        <f t="shared" ref="J104:J108" si="30">MID(E104,7,2)&amp;"/"&amp;MID(E104,9,2)&amp;"/"&amp;MID(E104,11,2)</f>
        <v>11/10/76</v>
      </c>
      <c r="K104" s="91">
        <f t="shared" ca="1" si="18"/>
        <v>46</v>
      </c>
      <c r="L104" s="14" t="s">
        <v>24</v>
      </c>
      <c r="M104" s="14" t="s">
        <v>42</v>
      </c>
      <c r="N104" s="95" t="s">
        <v>1581</v>
      </c>
      <c r="O104" s="93">
        <v>11</v>
      </c>
    </row>
    <row r="105" spans="1:15">
      <c r="A105" s="7">
        <f>ROWS($A$3:A105)</f>
        <v>103</v>
      </c>
      <c r="B105" s="7">
        <f>ROWS($A$3:B105)</f>
        <v>103</v>
      </c>
      <c r="C105" s="14"/>
      <c r="D105" s="74"/>
      <c r="E105" s="12" t="s">
        <v>1582</v>
      </c>
      <c r="F105" s="15" t="s">
        <v>1583</v>
      </c>
      <c r="G105" s="11"/>
      <c r="H105" s="14" t="s">
        <v>7</v>
      </c>
      <c r="I105" s="109" t="s">
        <v>1584</v>
      </c>
      <c r="J105" s="90" t="str">
        <f t="shared" si="29"/>
        <v>10/10/84</v>
      </c>
      <c r="K105" s="91">
        <f t="shared" ca="1" si="18"/>
        <v>38</v>
      </c>
      <c r="L105" s="14" t="s">
        <v>24</v>
      </c>
      <c r="M105" s="14" t="s">
        <v>42</v>
      </c>
      <c r="N105" s="95"/>
      <c r="O105" s="93"/>
    </row>
    <row r="106" spans="1:15">
      <c r="A106" s="7">
        <f>ROWS($A$3:A106)</f>
        <v>104</v>
      </c>
      <c r="B106" s="7">
        <f>ROWS($A$3:B106)</f>
        <v>104</v>
      </c>
      <c r="C106" s="14"/>
      <c r="D106" s="74"/>
      <c r="E106" s="12" t="s">
        <v>1585</v>
      </c>
      <c r="F106" s="15" t="s">
        <v>1586</v>
      </c>
      <c r="G106" s="14" t="s">
        <v>17</v>
      </c>
      <c r="H106" s="17"/>
      <c r="I106" s="14" t="s">
        <v>23</v>
      </c>
      <c r="J106" s="90" t="str">
        <f t="shared" si="30"/>
        <v>01/04/06</v>
      </c>
      <c r="K106" s="91">
        <f t="shared" ca="1" si="18"/>
        <v>16</v>
      </c>
      <c r="L106" s="14" t="s">
        <v>113</v>
      </c>
      <c r="M106" s="72" t="s">
        <v>751</v>
      </c>
      <c r="N106" s="95"/>
      <c r="O106" s="93"/>
    </row>
    <row r="107" spans="1:15">
      <c r="A107" s="7">
        <f>ROWS($A$3:A107)</f>
        <v>105</v>
      </c>
      <c r="B107" s="7">
        <f>ROWS($A$3:B107)</f>
        <v>105</v>
      </c>
      <c r="C107" s="14"/>
      <c r="D107" s="74"/>
      <c r="E107" s="12" t="s">
        <v>1587</v>
      </c>
      <c r="F107" s="15" t="s">
        <v>1588</v>
      </c>
      <c r="G107" s="14" t="s">
        <v>17</v>
      </c>
      <c r="H107" s="17"/>
      <c r="I107" s="14" t="s">
        <v>23</v>
      </c>
      <c r="J107" s="90" t="str">
        <f t="shared" si="30"/>
        <v>08/02/08</v>
      </c>
      <c r="K107" s="91">
        <f t="shared" ca="1" si="18"/>
        <v>14</v>
      </c>
      <c r="L107" s="14" t="s">
        <v>113</v>
      </c>
      <c r="M107" s="72" t="s">
        <v>751</v>
      </c>
      <c r="N107" s="95"/>
      <c r="O107" s="93"/>
    </row>
    <row r="108" spans="1:15">
      <c r="A108" s="7">
        <f>ROWS($A$3:A108)</f>
        <v>106</v>
      </c>
      <c r="B108" s="7">
        <f>ROWS($A$3:B108)</f>
        <v>106</v>
      </c>
      <c r="C108" s="14"/>
      <c r="D108" s="74"/>
      <c r="E108" s="12" t="s">
        <v>1589</v>
      </c>
      <c r="F108" s="15" t="s">
        <v>1590</v>
      </c>
      <c r="G108" s="14" t="s">
        <v>17</v>
      </c>
      <c r="H108" s="17"/>
      <c r="I108" s="14" t="s">
        <v>50</v>
      </c>
      <c r="J108" s="90" t="str">
        <f t="shared" si="30"/>
        <v>22/08/13</v>
      </c>
      <c r="K108" s="91">
        <f t="shared" ca="1" si="18"/>
        <v>9</v>
      </c>
      <c r="L108" s="72" t="s">
        <v>38</v>
      </c>
      <c r="M108" s="72" t="s">
        <v>751</v>
      </c>
      <c r="N108" s="95"/>
      <c r="O108" s="93"/>
    </row>
    <row r="109" spans="1:15">
      <c r="A109" s="7">
        <f>ROWS($A$3:A109)</f>
        <v>107</v>
      </c>
      <c r="B109" s="7">
        <f>ROWS($A$3:B109)</f>
        <v>107</v>
      </c>
      <c r="C109" s="14">
        <v>29</v>
      </c>
      <c r="D109" s="74" t="s">
        <v>1591</v>
      </c>
      <c r="E109" s="12" t="s">
        <v>1592</v>
      </c>
      <c r="F109" s="70" t="s">
        <v>1593</v>
      </c>
      <c r="G109" s="11"/>
      <c r="H109" s="14" t="s">
        <v>7</v>
      </c>
      <c r="I109" s="14" t="s">
        <v>23</v>
      </c>
      <c r="J109" s="90" t="str">
        <f t="shared" ref="J109:J114" si="31">MID(E109,7,2)-40&amp;"/"&amp;MID(E109,9,2)&amp;"/"&amp;MID(E109,11,2)</f>
        <v>1/01/51</v>
      </c>
      <c r="K109" s="91">
        <f t="shared" ca="1" si="18"/>
        <v>71</v>
      </c>
      <c r="L109" s="14" t="s">
        <v>113</v>
      </c>
      <c r="M109" s="14" t="s">
        <v>772</v>
      </c>
      <c r="N109" s="95" t="s">
        <v>1184</v>
      </c>
      <c r="O109" s="93"/>
    </row>
    <row r="110" spans="1:15">
      <c r="A110" s="7">
        <f>ROWS($A$3:A110)</f>
        <v>108</v>
      </c>
      <c r="B110" s="7">
        <f>ROWS($A$3:B110)</f>
        <v>108</v>
      </c>
      <c r="C110" s="14">
        <v>30</v>
      </c>
      <c r="D110" s="74" t="s">
        <v>1594</v>
      </c>
      <c r="E110" s="12" t="s">
        <v>1595</v>
      </c>
      <c r="F110" s="70" t="s">
        <v>1596</v>
      </c>
      <c r="G110" s="11"/>
      <c r="H110" s="14" t="s">
        <v>7</v>
      </c>
      <c r="I110" s="14" t="s">
        <v>437</v>
      </c>
      <c r="J110" s="90" t="str">
        <f t="shared" si="31"/>
        <v>26/01/69</v>
      </c>
      <c r="K110" s="91">
        <f t="shared" ca="1" si="18"/>
        <v>53</v>
      </c>
      <c r="L110" s="14" t="s">
        <v>24</v>
      </c>
      <c r="M110" s="14" t="s">
        <v>772</v>
      </c>
      <c r="N110" s="95" t="s">
        <v>1597</v>
      </c>
      <c r="O110" s="93"/>
    </row>
    <row r="111" spans="1:15">
      <c r="A111" s="100">
        <f>ROWS($A$3:A111)</f>
        <v>109</v>
      </c>
      <c r="B111" s="100">
        <f>ROWS($A$3:B111)</f>
        <v>109</v>
      </c>
      <c r="C111" s="101"/>
      <c r="D111" s="102"/>
      <c r="E111" s="103" t="s">
        <v>1598</v>
      </c>
      <c r="F111" s="104" t="s">
        <v>1599</v>
      </c>
      <c r="G111" s="101" t="s">
        <v>17</v>
      </c>
      <c r="H111" s="105"/>
      <c r="I111" s="101" t="s">
        <v>23</v>
      </c>
      <c r="J111" s="110" t="str">
        <f t="shared" ref="J111:J113" si="32">MID(E111,7,2)&amp;"/"&amp;MID(E111,9,2)&amp;"/"&amp;MID(E111,11,2)</f>
        <v>12/02/90</v>
      </c>
      <c r="K111" s="111">
        <f t="shared" ca="1" si="18"/>
        <v>32</v>
      </c>
      <c r="L111" s="101" t="s">
        <v>19</v>
      </c>
      <c r="M111" s="101" t="s">
        <v>74</v>
      </c>
      <c r="N111" s="112"/>
      <c r="O111" s="113"/>
    </row>
    <row r="112" spans="1:15">
      <c r="A112" s="7">
        <f>ROWS($A$3:A112)</f>
        <v>110</v>
      </c>
      <c r="B112" s="7">
        <f>ROWS($A$3:B112)</f>
        <v>110</v>
      </c>
      <c r="C112" s="14"/>
      <c r="D112" s="74"/>
      <c r="E112" s="12" t="s">
        <v>1600</v>
      </c>
      <c r="F112" s="15" t="s">
        <v>1601</v>
      </c>
      <c r="G112" s="14" t="s">
        <v>17</v>
      </c>
      <c r="H112" s="17"/>
      <c r="I112" s="14" t="s">
        <v>23</v>
      </c>
      <c r="J112" s="90" t="str">
        <f t="shared" si="32"/>
        <v>28/05/96</v>
      </c>
      <c r="K112" s="91">
        <f t="shared" ca="1" si="18"/>
        <v>26</v>
      </c>
      <c r="L112" s="14" t="s">
        <v>19</v>
      </c>
      <c r="M112" s="14" t="s">
        <v>74</v>
      </c>
      <c r="N112" s="95"/>
      <c r="O112" s="93"/>
    </row>
    <row r="113" spans="1:15">
      <c r="A113" s="7">
        <f>ROWS($A$3:A113)</f>
        <v>111</v>
      </c>
      <c r="B113" s="7">
        <f>ROWS($A$3:B113)</f>
        <v>111</v>
      </c>
      <c r="C113" s="14"/>
      <c r="D113" s="74"/>
      <c r="E113" s="12" t="s">
        <v>1602</v>
      </c>
      <c r="F113" s="15" t="s">
        <v>1603</v>
      </c>
      <c r="G113" s="14" t="s">
        <v>17</v>
      </c>
      <c r="H113" s="17"/>
      <c r="I113" s="14" t="s">
        <v>23</v>
      </c>
      <c r="J113" s="90" t="str">
        <f t="shared" si="32"/>
        <v>06/04/00</v>
      </c>
      <c r="K113" s="91">
        <f t="shared" ca="1" si="18"/>
        <v>22</v>
      </c>
      <c r="L113" s="14" t="s">
        <v>19</v>
      </c>
      <c r="M113" s="72" t="s">
        <v>751</v>
      </c>
      <c r="N113" s="95"/>
      <c r="O113" s="93"/>
    </row>
    <row r="114" spans="1:15">
      <c r="A114" s="7">
        <f>ROWS($A$3:A114)</f>
        <v>112</v>
      </c>
      <c r="B114" s="7">
        <f>ROWS($A$3:B114)</f>
        <v>112</v>
      </c>
      <c r="C114" s="14"/>
      <c r="D114" s="74"/>
      <c r="E114" s="12" t="s">
        <v>1604</v>
      </c>
      <c r="F114" s="15" t="s">
        <v>1605</v>
      </c>
      <c r="G114" s="11"/>
      <c r="H114" s="14" t="s">
        <v>7</v>
      </c>
      <c r="I114" s="14" t="s">
        <v>23</v>
      </c>
      <c r="J114" s="90" t="str">
        <f t="shared" si="31"/>
        <v>3/01/07</v>
      </c>
      <c r="K114" s="91">
        <f t="shared" ca="1" si="18"/>
        <v>15</v>
      </c>
      <c r="L114" s="92" t="s">
        <v>24</v>
      </c>
      <c r="M114" s="72" t="s">
        <v>751</v>
      </c>
      <c r="N114" s="95"/>
      <c r="O114" s="93"/>
    </row>
    <row r="115" spans="1:15">
      <c r="A115" s="7">
        <f>ROWS($A$3:A115)</f>
        <v>113</v>
      </c>
      <c r="B115" s="7">
        <f>ROWS($A$3:B115)</f>
        <v>113</v>
      </c>
      <c r="C115" s="14">
        <v>31</v>
      </c>
      <c r="D115" s="74" t="s">
        <v>1606</v>
      </c>
      <c r="E115" s="12" t="s">
        <v>1607</v>
      </c>
      <c r="F115" s="70" t="s">
        <v>1608</v>
      </c>
      <c r="G115" s="14" t="s">
        <v>17</v>
      </c>
      <c r="H115" s="71"/>
      <c r="I115" s="14" t="s">
        <v>23</v>
      </c>
      <c r="J115" s="90" t="str">
        <f t="shared" ref="J115:J118" si="33">MID(E115,7,2)&amp;"/"&amp;MID(E115,9,2)&amp;"/"&amp;MID(E115,11,2)</f>
        <v>19/01/56</v>
      </c>
      <c r="K115" s="91">
        <f t="shared" ca="1" si="18"/>
        <v>66</v>
      </c>
      <c r="L115" s="14" t="s">
        <v>19</v>
      </c>
      <c r="M115" s="14" t="s">
        <v>772</v>
      </c>
      <c r="N115" s="95" t="s">
        <v>1609</v>
      </c>
      <c r="O115" s="93"/>
    </row>
    <row r="116" spans="1:15">
      <c r="A116" s="7">
        <f>ROWS($A$3:A116)</f>
        <v>114</v>
      </c>
      <c r="B116" s="7">
        <f>ROWS($A$3:B116)</f>
        <v>114</v>
      </c>
      <c r="C116" s="14"/>
      <c r="D116" s="74"/>
      <c r="E116" s="12" t="s">
        <v>1610</v>
      </c>
      <c r="F116" s="15" t="s">
        <v>1611</v>
      </c>
      <c r="G116" s="11"/>
      <c r="H116" s="14" t="s">
        <v>7</v>
      </c>
      <c r="I116" s="14" t="s">
        <v>1612</v>
      </c>
      <c r="J116" s="90" t="str">
        <f>MID(E116,7,2)-40&amp;"/"&amp;MID(E116,9,2)&amp;"/"&amp;MID(E116,11,2)</f>
        <v>18/09/75</v>
      </c>
      <c r="K116" s="91">
        <f t="shared" ca="1" si="18"/>
        <v>47</v>
      </c>
      <c r="L116" s="14" t="s">
        <v>19</v>
      </c>
      <c r="M116" s="14" t="s">
        <v>772</v>
      </c>
      <c r="N116" s="95"/>
      <c r="O116" s="93"/>
    </row>
    <row r="117" spans="1:15">
      <c r="A117" s="7">
        <f>ROWS($A$3:A117)</f>
        <v>115</v>
      </c>
      <c r="B117" s="7">
        <f>ROWS($A$3:B117)</f>
        <v>115</v>
      </c>
      <c r="C117" s="14"/>
      <c r="D117" s="74"/>
      <c r="E117" s="12" t="s">
        <v>1613</v>
      </c>
      <c r="F117" s="15" t="s">
        <v>1614</v>
      </c>
      <c r="G117" s="14" t="s">
        <v>17</v>
      </c>
      <c r="H117" s="17"/>
      <c r="I117" s="14" t="s">
        <v>191</v>
      </c>
      <c r="J117" s="90" t="str">
        <f t="shared" si="33"/>
        <v>09/10/00</v>
      </c>
      <c r="K117" s="91">
        <f t="shared" ca="1" si="18"/>
        <v>22</v>
      </c>
      <c r="L117" s="14" t="s">
        <v>19</v>
      </c>
      <c r="M117" s="14" t="s">
        <v>42</v>
      </c>
      <c r="N117" s="95"/>
      <c r="O117" s="93"/>
    </row>
    <row r="118" spans="1:15">
      <c r="A118" s="7">
        <f>ROWS($A$3:A118)</f>
        <v>116</v>
      </c>
      <c r="B118" s="7">
        <f>ROWS($A$3:B118)</f>
        <v>116</v>
      </c>
      <c r="C118" s="92">
        <v>32</v>
      </c>
      <c r="D118" s="74" t="s">
        <v>1615</v>
      </c>
      <c r="E118" s="12" t="s">
        <v>1616</v>
      </c>
      <c r="F118" s="70" t="s">
        <v>1617</v>
      </c>
      <c r="G118" s="14" t="s">
        <v>17</v>
      </c>
      <c r="H118" s="71"/>
      <c r="I118" s="14" t="s">
        <v>23</v>
      </c>
      <c r="J118" s="90" t="str">
        <f t="shared" si="33"/>
        <v>03/04/62</v>
      </c>
      <c r="K118" s="91">
        <f t="shared" ca="1" si="18"/>
        <v>60</v>
      </c>
      <c r="L118" s="14" t="s">
        <v>24</v>
      </c>
      <c r="M118" s="14" t="s">
        <v>42</v>
      </c>
      <c r="N118" s="95" t="s">
        <v>1184</v>
      </c>
      <c r="O118" s="93"/>
    </row>
    <row r="119" spans="1:15">
      <c r="A119" s="7">
        <f>ROWS($A$3:A119)</f>
        <v>117</v>
      </c>
      <c r="B119" s="7">
        <f>ROWS($A$3:B119)</f>
        <v>117</v>
      </c>
      <c r="C119" s="92"/>
      <c r="D119" s="106"/>
      <c r="E119" s="12" t="s">
        <v>1618</v>
      </c>
      <c r="F119" s="15" t="s">
        <v>1619</v>
      </c>
      <c r="G119" s="11"/>
      <c r="H119" s="14" t="s">
        <v>7</v>
      </c>
      <c r="I119" s="14" t="s">
        <v>437</v>
      </c>
      <c r="J119" s="90" t="str">
        <f t="shared" ref="J119:J125" si="34">MID(E119,7,2)-40&amp;"/"&amp;MID(E119,9,2)&amp;"/"&amp;MID(E119,11,2)</f>
        <v>10/10/64</v>
      </c>
      <c r="K119" s="91">
        <f t="shared" ca="1" si="18"/>
        <v>58</v>
      </c>
      <c r="L119" s="14" t="s">
        <v>24</v>
      </c>
      <c r="M119" s="14" t="s">
        <v>42</v>
      </c>
      <c r="N119" s="95"/>
      <c r="O119" s="93"/>
    </row>
    <row r="120" spans="1:15">
      <c r="A120" s="7">
        <f>ROWS($A$3:A120)</f>
        <v>118</v>
      </c>
      <c r="B120" s="7">
        <f>ROWS($A$3:B120)</f>
        <v>118</v>
      </c>
      <c r="C120" s="92"/>
      <c r="D120" s="106"/>
      <c r="E120" s="12" t="s">
        <v>1620</v>
      </c>
      <c r="F120" s="15" t="s">
        <v>1621</v>
      </c>
      <c r="G120" s="14" t="s">
        <v>17</v>
      </c>
      <c r="H120" s="17"/>
      <c r="I120" s="14" t="s">
        <v>50</v>
      </c>
      <c r="J120" s="90" t="str">
        <f t="shared" ref="J120:J122" si="35">MID(E120,7,2)&amp;"/"&amp;MID(E120,9,2)&amp;"/"&amp;MID(E120,11,2)</f>
        <v>27/11/92</v>
      </c>
      <c r="K120" s="91">
        <f t="shared" ca="1" si="18"/>
        <v>30</v>
      </c>
      <c r="L120" s="14" t="s">
        <v>19</v>
      </c>
      <c r="M120" s="14" t="s">
        <v>42</v>
      </c>
      <c r="N120" s="95"/>
      <c r="O120" s="93"/>
    </row>
    <row r="121" spans="1:15">
      <c r="A121" s="7">
        <f>ROWS($A$3:A121)</f>
        <v>119</v>
      </c>
      <c r="B121" s="7">
        <f>ROWS($A$3:B121)</f>
        <v>119</v>
      </c>
      <c r="C121" s="92"/>
      <c r="D121" s="106"/>
      <c r="E121" s="12" t="s">
        <v>1622</v>
      </c>
      <c r="F121" s="15" t="s">
        <v>1623</v>
      </c>
      <c r="G121" s="14" t="s">
        <v>17</v>
      </c>
      <c r="H121" s="17"/>
      <c r="I121" s="14" t="s">
        <v>50</v>
      </c>
      <c r="J121" s="90" t="str">
        <f t="shared" si="35"/>
        <v>19/08/94</v>
      </c>
      <c r="K121" s="91">
        <f t="shared" ca="1" si="18"/>
        <v>28</v>
      </c>
      <c r="L121" s="14" t="s">
        <v>19</v>
      </c>
      <c r="M121" s="14" t="s">
        <v>42</v>
      </c>
      <c r="N121" s="95"/>
      <c r="O121" s="93"/>
    </row>
    <row r="122" spans="1:15">
      <c r="A122" s="7">
        <f>ROWS($A$3:A122)</f>
        <v>120</v>
      </c>
      <c r="B122" s="7">
        <f>ROWS($A$3:B122)</f>
        <v>120</v>
      </c>
      <c r="C122" s="92">
        <v>33</v>
      </c>
      <c r="D122" s="74" t="s">
        <v>1624</v>
      </c>
      <c r="E122" s="12" t="s">
        <v>1625</v>
      </c>
      <c r="F122" s="70" t="s">
        <v>1626</v>
      </c>
      <c r="G122" s="14" t="s">
        <v>17</v>
      </c>
      <c r="H122" s="71"/>
      <c r="I122" s="14" t="s">
        <v>23</v>
      </c>
      <c r="J122" s="90" t="str">
        <f t="shared" si="35"/>
        <v>05/11/89</v>
      </c>
      <c r="K122" s="91">
        <f t="shared" ca="1" si="18"/>
        <v>33</v>
      </c>
      <c r="L122" s="14" t="s">
        <v>24</v>
      </c>
      <c r="M122" s="14" t="s">
        <v>42</v>
      </c>
      <c r="N122" s="95" t="s">
        <v>1627</v>
      </c>
      <c r="O122" s="93"/>
    </row>
    <row r="123" spans="1:15">
      <c r="A123" s="7">
        <f>ROWS($A$3:A123)</f>
        <v>121</v>
      </c>
      <c r="B123" s="7">
        <f>ROWS($A$3:B123)</f>
        <v>121</v>
      </c>
      <c r="C123" s="92"/>
      <c r="D123" s="106"/>
      <c r="E123" s="12" t="s">
        <v>1628</v>
      </c>
      <c r="F123" s="15" t="s">
        <v>1629</v>
      </c>
      <c r="G123" s="11"/>
      <c r="H123" s="14" t="s">
        <v>7</v>
      </c>
      <c r="I123" s="14" t="s">
        <v>23</v>
      </c>
      <c r="J123" s="90" t="str">
        <f t="shared" si="34"/>
        <v>4/08/92</v>
      </c>
      <c r="K123" s="91">
        <f t="shared" ca="1" si="18"/>
        <v>30</v>
      </c>
      <c r="L123" s="14" t="s">
        <v>19</v>
      </c>
      <c r="M123" s="14" t="s">
        <v>42</v>
      </c>
      <c r="N123" s="95"/>
      <c r="O123" s="114"/>
    </row>
    <row r="124" spans="1:15">
      <c r="A124" s="7">
        <f>ROWS($A$3:A124)</f>
        <v>122</v>
      </c>
      <c r="B124" s="7">
        <f>ROWS($A$3:B124)</f>
        <v>122</v>
      </c>
      <c r="C124" s="92"/>
      <c r="D124" s="106"/>
      <c r="E124" s="12" t="s">
        <v>1630</v>
      </c>
      <c r="F124" s="15" t="s">
        <v>1631</v>
      </c>
      <c r="G124" s="11"/>
      <c r="H124" s="14" t="s">
        <v>7</v>
      </c>
      <c r="I124" s="14" t="s">
        <v>23</v>
      </c>
      <c r="J124" s="90" t="str">
        <f t="shared" si="34"/>
        <v>27/10/11</v>
      </c>
      <c r="K124" s="91">
        <f t="shared" ca="1" si="18"/>
        <v>11</v>
      </c>
      <c r="L124" s="72" t="s">
        <v>38</v>
      </c>
      <c r="M124" s="72" t="s">
        <v>751</v>
      </c>
      <c r="N124" s="95"/>
      <c r="O124" s="93"/>
    </row>
    <row r="125" spans="1:15">
      <c r="A125" s="7">
        <f>ROWS($A$3:A125)</f>
        <v>123</v>
      </c>
      <c r="B125" s="7">
        <f>ROWS($A$3:B125)</f>
        <v>123</v>
      </c>
      <c r="C125" s="92"/>
      <c r="D125" s="106"/>
      <c r="E125" s="12" t="s">
        <v>1632</v>
      </c>
      <c r="F125" s="15" t="s">
        <v>1633</v>
      </c>
      <c r="G125" s="11"/>
      <c r="H125" s="14" t="s">
        <v>7</v>
      </c>
      <c r="I125" s="14" t="s">
        <v>23</v>
      </c>
      <c r="J125" s="90" t="str">
        <f t="shared" si="34"/>
        <v>17/03/15</v>
      </c>
      <c r="K125" s="91">
        <f t="shared" ca="1" si="18"/>
        <v>7</v>
      </c>
      <c r="L125" s="72" t="s">
        <v>38</v>
      </c>
      <c r="M125" s="14" t="s">
        <v>798</v>
      </c>
      <c r="N125" s="95"/>
      <c r="O125" s="93"/>
    </row>
    <row r="126" spans="1:15">
      <c r="A126" s="7">
        <f>ROWS($A$3:A126)</f>
        <v>124</v>
      </c>
      <c r="B126" s="7">
        <f>ROWS($A$3:B126)</f>
        <v>124</v>
      </c>
      <c r="C126" s="92"/>
      <c r="D126" s="106"/>
      <c r="E126" s="107" t="s">
        <v>1634</v>
      </c>
      <c r="F126" s="15" t="s">
        <v>1635</v>
      </c>
      <c r="G126" s="14" t="s">
        <v>17</v>
      </c>
      <c r="H126" s="17"/>
      <c r="I126" s="14" t="s">
        <v>23</v>
      </c>
      <c r="J126" s="90" t="str">
        <f t="shared" ref="J126:J130" si="36">MID(E126,7,2)&amp;"/"&amp;MID(E126,9,2)&amp;"/"&amp;MID(E126,11,2)</f>
        <v>08/11/16</v>
      </c>
      <c r="K126" s="91">
        <f t="shared" ca="1" si="18"/>
        <v>6</v>
      </c>
      <c r="L126" s="94" t="s">
        <v>51</v>
      </c>
      <c r="M126" s="14" t="s">
        <v>798</v>
      </c>
      <c r="N126" s="95"/>
      <c r="O126" s="93"/>
    </row>
    <row r="127" spans="1:15">
      <c r="A127" s="7">
        <f>ROWS($A$3:A127)</f>
        <v>125</v>
      </c>
      <c r="B127" s="7">
        <f>ROWS($A$3:B127)</f>
        <v>125</v>
      </c>
      <c r="C127" s="14">
        <v>34</v>
      </c>
      <c r="D127" s="74" t="s">
        <v>1636</v>
      </c>
      <c r="E127" s="12" t="s">
        <v>1637</v>
      </c>
      <c r="F127" s="70" t="s">
        <v>1638</v>
      </c>
      <c r="G127" s="11"/>
      <c r="H127" s="14" t="s">
        <v>7</v>
      </c>
      <c r="I127" s="14" t="s">
        <v>1639</v>
      </c>
      <c r="J127" s="90" t="str">
        <f t="shared" ref="J127:J131" si="37">MID(E127,7,2)-40&amp;"/"&amp;MID(E127,9,2)&amp;"/"&amp;MID(E127,11,2)</f>
        <v>8/01/54</v>
      </c>
      <c r="K127" s="91">
        <f t="shared" ca="1" si="18"/>
        <v>68</v>
      </c>
      <c r="L127" s="14" t="s">
        <v>113</v>
      </c>
      <c r="M127" s="14" t="s">
        <v>772</v>
      </c>
      <c r="N127" s="95"/>
      <c r="O127" s="93"/>
    </row>
    <row r="128" spans="1:15">
      <c r="A128" s="7">
        <f>ROWS($A$3:A128)</f>
        <v>126</v>
      </c>
      <c r="B128" s="7">
        <f>ROWS($A$3:B128)</f>
        <v>126</v>
      </c>
      <c r="C128" s="14">
        <v>35</v>
      </c>
      <c r="D128" s="74" t="s">
        <v>1640</v>
      </c>
      <c r="E128" s="12" t="s">
        <v>1641</v>
      </c>
      <c r="F128" s="108" t="s">
        <v>1642</v>
      </c>
      <c r="G128" s="14" t="s">
        <v>17</v>
      </c>
      <c r="H128" s="71"/>
      <c r="I128" s="14" t="s">
        <v>1643</v>
      </c>
      <c r="J128" s="90" t="str">
        <f t="shared" si="36"/>
        <v>27/03/87</v>
      </c>
      <c r="K128" s="91">
        <f t="shared" ca="1" si="18"/>
        <v>35</v>
      </c>
      <c r="L128" s="14" t="s">
        <v>19</v>
      </c>
      <c r="M128" s="14" t="s">
        <v>42</v>
      </c>
      <c r="N128" s="95" t="s">
        <v>1644</v>
      </c>
      <c r="O128" s="93"/>
    </row>
    <row r="129" spans="1:15">
      <c r="A129" s="7">
        <f>ROWS($A$3:A129)</f>
        <v>127</v>
      </c>
      <c r="B129" s="7">
        <f>ROWS($A$3:B129)</f>
        <v>127</v>
      </c>
      <c r="C129" s="14"/>
      <c r="D129" s="74"/>
      <c r="E129" s="12" t="s">
        <v>1645</v>
      </c>
      <c r="F129" s="15" t="s">
        <v>1646</v>
      </c>
      <c r="G129" s="11"/>
      <c r="H129" s="14" t="s">
        <v>7</v>
      </c>
      <c r="I129" s="14" t="s">
        <v>23</v>
      </c>
      <c r="J129" s="90" t="str">
        <f t="shared" si="37"/>
        <v>11/02/89</v>
      </c>
      <c r="K129" s="91">
        <f t="shared" ca="1" si="18"/>
        <v>33</v>
      </c>
      <c r="L129" s="14" t="s">
        <v>98</v>
      </c>
      <c r="M129" s="14" t="s">
        <v>42</v>
      </c>
      <c r="N129" s="95"/>
      <c r="O129" s="93"/>
    </row>
    <row r="130" spans="1:15">
      <c r="A130" s="7">
        <f>ROWS($A$3:A130)</f>
        <v>128</v>
      </c>
      <c r="B130" s="7">
        <f>ROWS($A$3:B130)</f>
        <v>128</v>
      </c>
      <c r="C130" s="14">
        <v>36</v>
      </c>
      <c r="D130" s="74" t="s">
        <v>1647</v>
      </c>
      <c r="E130" s="12" t="s">
        <v>1648</v>
      </c>
      <c r="F130" s="70" t="s">
        <v>1649</v>
      </c>
      <c r="G130" s="14" t="s">
        <v>17</v>
      </c>
      <c r="H130" s="71"/>
      <c r="I130" s="14" t="s">
        <v>50</v>
      </c>
      <c r="J130" s="90" t="str">
        <f t="shared" si="36"/>
        <v>25/05/55</v>
      </c>
      <c r="K130" s="91">
        <f t="shared" ca="1" si="18"/>
        <v>67</v>
      </c>
      <c r="L130" s="14" t="s">
        <v>24</v>
      </c>
      <c r="M130" s="14" t="s">
        <v>42</v>
      </c>
      <c r="N130" s="95"/>
      <c r="O130" s="93" t="s">
        <v>78</v>
      </c>
    </row>
    <row r="131" spans="1:15">
      <c r="A131" s="7">
        <f>ROWS($A$3:A131)</f>
        <v>129</v>
      </c>
      <c r="B131" s="7">
        <f>ROWS($A$3:B131)</f>
        <v>129</v>
      </c>
      <c r="C131" s="14"/>
      <c r="D131" s="74"/>
      <c r="E131" s="12" t="s">
        <v>1650</v>
      </c>
      <c r="F131" s="15" t="s">
        <v>1651</v>
      </c>
      <c r="G131" s="11"/>
      <c r="H131" s="14" t="s">
        <v>7</v>
      </c>
      <c r="I131" s="14" t="s">
        <v>1004</v>
      </c>
      <c r="J131" s="90" t="str">
        <f t="shared" si="37"/>
        <v>17/07/54</v>
      </c>
      <c r="K131" s="91">
        <f t="shared" ref="K131:K142" ca="1" si="38">ROUNDDOWN(YEARFRAC(J131,TODAY(),1),0)</f>
        <v>68</v>
      </c>
      <c r="L131" s="14" t="s">
        <v>98</v>
      </c>
      <c r="M131" s="14" t="s">
        <v>1416</v>
      </c>
      <c r="N131" s="95"/>
      <c r="O131" s="93"/>
    </row>
    <row r="132" spans="1:15">
      <c r="A132" s="7">
        <f>ROWS($A$3:A132)</f>
        <v>130</v>
      </c>
      <c r="B132" s="7">
        <f>ROWS($A$3:B132)</f>
        <v>130</v>
      </c>
      <c r="C132" s="14"/>
      <c r="D132" s="74"/>
      <c r="E132" s="12" t="s">
        <v>1652</v>
      </c>
      <c r="F132" s="15" t="s">
        <v>1653</v>
      </c>
      <c r="G132" s="14" t="s">
        <v>17</v>
      </c>
      <c r="H132" s="17"/>
      <c r="I132" s="14" t="s">
        <v>23</v>
      </c>
      <c r="J132" s="90" t="str">
        <f t="shared" ref="J132:J135" si="39">MID(E132,7,2)&amp;"/"&amp;MID(E132,9,2)&amp;"/"&amp;MID(E132,11,2)</f>
        <v>24/09/94</v>
      </c>
      <c r="K132" s="91">
        <f t="shared" ca="1" si="38"/>
        <v>28</v>
      </c>
      <c r="L132" s="72" t="s">
        <v>82</v>
      </c>
      <c r="M132" s="14" t="s">
        <v>74</v>
      </c>
      <c r="N132" s="95"/>
      <c r="O132" s="93"/>
    </row>
    <row r="133" spans="1:15">
      <c r="A133" s="7">
        <f>ROWS($A$3:A133)</f>
        <v>131</v>
      </c>
      <c r="B133" s="7">
        <f>ROWS($A$3:B133)</f>
        <v>131</v>
      </c>
      <c r="C133" s="14">
        <v>37</v>
      </c>
      <c r="D133" s="74" t="s">
        <v>1654</v>
      </c>
      <c r="E133" s="12" t="s">
        <v>1655</v>
      </c>
      <c r="F133" s="70" t="s">
        <v>1656</v>
      </c>
      <c r="G133" s="14" t="s">
        <v>17</v>
      </c>
      <c r="H133" s="71"/>
      <c r="I133" s="14" t="s">
        <v>1657</v>
      </c>
      <c r="J133" s="90" t="str">
        <f t="shared" si="39"/>
        <v>07/04/79</v>
      </c>
      <c r="K133" s="91">
        <f t="shared" ca="1" si="38"/>
        <v>43</v>
      </c>
      <c r="L133" s="14" t="s">
        <v>19</v>
      </c>
      <c r="M133" s="14" t="s">
        <v>772</v>
      </c>
      <c r="N133" s="95"/>
      <c r="O133" s="93" t="s">
        <v>78</v>
      </c>
    </row>
    <row r="134" spans="1:15">
      <c r="A134" s="7">
        <f>ROWS($A$3:A134)</f>
        <v>132</v>
      </c>
      <c r="B134" s="7">
        <f>ROWS($A$3:B134)</f>
        <v>132</v>
      </c>
      <c r="C134" s="14"/>
      <c r="D134" s="74"/>
      <c r="E134" s="12" t="s">
        <v>1658</v>
      </c>
      <c r="F134" s="15" t="s">
        <v>1659</v>
      </c>
      <c r="G134" s="11"/>
      <c r="H134" s="14" t="s">
        <v>7</v>
      </c>
      <c r="I134" s="14" t="s">
        <v>50</v>
      </c>
      <c r="J134" s="90" t="str">
        <f t="shared" ref="J134:J137" si="40">MID(E134,7,2)-40&amp;"/"&amp;MID(E134,9,2)&amp;"/"&amp;MID(E134,11,2)</f>
        <v>23/03/81</v>
      </c>
      <c r="K134" s="91">
        <f t="shared" ca="1" si="38"/>
        <v>41</v>
      </c>
      <c r="L134" s="14" t="s">
        <v>98</v>
      </c>
      <c r="M134" s="14" t="s">
        <v>78</v>
      </c>
      <c r="N134" s="95"/>
      <c r="O134" s="93"/>
    </row>
    <row r="135" spans="1:15">
      <c r="A135" s="7">
        <f>ROWS($A$3:A135)</f>
        <v>133</v>
      </c>
      <c r="B135" s="7">
        <f>ROWS($A$3:B135)</f>
        <v>133</v>
      </c>
      <c r="C135" s="14"/>
      <c r="D135" s="74"/>
      <c r="E135" s="12" t="s">
        <v>1660</v>
      </c>
      <c r="F135" s="15" t="s">
        <v>1661</v>
      </c>
      <c r="G135" s="14" t="s">
        <v>17</v>
      </c>
      <c r="H135" s="17"/>
      <c r="I135" s="14" t="s">
        <v>50</v>
      </c>
      <c r="J135" s="90" t="str">
        <f t="shared" si="39"/>
        <v>06/10/10</v>
      </c>
      <c r="K135" s="91">
        <f t="shared" ca="1" si="38"/>
        <v>12</v>
      </c>
      <c r="L135" s="72" t="s">
        <v>38</v>
      </c>
      <c r="M135" s="72" t="s">
        <v>751</v>
      </c>
      <c r="N135" s="95"/>
      <c r="O135" s="93"/>
    </row>
    <row r="136" spans="1:15">
      <c r="A136" s="7">
        <f>ROWS($A$3:A136)</f>
        <v>134</v>
      </c>
      <c r="B136" s="7">
        <f>ROWS($A$3:B136)</f>
        <v>134</v>
      </c>
      <c r="C136" s="14"/>
      <c r="D136" s="74"/>
      <c r="E136" s="12" t="s">
        <v>1662</v>
      </c>
      <c r="F136" s="15" t="s">
        <v>1663</v>
      </c>
      <c r="G136" s="11"/>
      <c r="H136" s="14" t="s">
        <v>7</v>
      </c>
      <c r="I136" s="14" t="s">
        <v>656</v>
      </c>
      <c r="J136" s="90" t="str">
        <f t="shared" si="40"/>
        <v>20/02/16</v>
      </c>
      <c r="K136" s="91">
        <f t="shared" ca="1" si="38"/>
        <v>6</v>
      </c>
      <c r="L136" s="94" t="s">
        <v>51</v>
      </c>
      <c r="M136" s="14" t="s">
        <v>798</v>
      </c>
      <c r="N136" s="95"/>
      <c r="O136" s="93"/>
    </row>
    <row r="137" spans="1:15">
      <c r="A137" s="7">
        <f>ROWS($A$3:A137)</f>
        <v>135</v>
      </c>
      <c r="B137" s="7">
        <f>ROWS($A$3:B137)</f>
        <v>135</v>
      </c>
      <c r="C137" s="14">
        <v>38</v>
      </c>
      <c r="D137" s="74" t="s">
        <v>1664</v>
      </c>
      <c r="E137" s="12" t="s">
        <v>1665</v>
      </c>
      <c r="F137" s="86" t="s">
        <v>1666</v>
      </c>
      <c r="G137" s="11"/>
      <c r="H137" s="14" t="s">
        <v>7</v>
      </c>
      <c r="I137" s="14" t="s">
        <v>23</v>
      </c>
      <c r="J137" s="90" t="str">
        <f t="shared" si="40"/>
        <v>5/07/92</v>
      </c>
      <c r="K137" s="91">
        <f t="shared" ca="1" si="38"/>
        <v>30</v>
      </c>
      <c r="L137" s="72" t="s">
        <v>82</v>
      </c>
      <c r="M137" s="14" t="s">
        <v>1517</v>
      </c>
      <c r="N137" s="95"/>
      <c r="O137" s="93" t="s">
        <v>78</v>
      </c>
    </row>
    <row r="138" spans="1:15">
      <c r="A138" s="7">
        <f>ROWS($A$3:A138)</f>
        <v>136</v>
      </c>
      <c r="B138" s="7">
        <f>ROWS($A$3:B138)</f>
        <v>136</v>
      </c>
      <c r="C138" s="14">
        <v>39</v>
      </c>
      <c r="D138" s="74" t="s">
        <v>1667</v>
      </c>
      <c r="E138" s="12" t="s">
        <v>1668</v>
      </c>
      <c r="F138" s="70" t="s">
        <v>1669</v>
      </c>
      <c r="G138" s="14" t="s">
        <v>17</v>
      </c>
      <c r="H138" s="71"/>
      <c r="I138" s="14" t="s">
        <v>23</v>
      </c>
      <c r="J138" s="90" t="str">
        <f t="shared" ref="J138:J141" si="41">MID(E138,7,2)&amp;"/"&amp;MID(E138,9,2)&amp;"/"&amp;MID(E138,11,2)</f>
        <v>12/04/82</v>
      </c>
      <c r="K138" s="91">
        <f t="shared" ca="1" si="38"/>
        <v>40</v>
      </c>
      <c r="L138" s="14" t="s">
        <v>19</v>
      </c>
      <c r="M138" s="14" t="s">
        <v>42</v>
      </c>
      <c r="N138" s="95"/>
      <c r="O138" s="93"/>
    </row>
    <row r="139" spans="1:15">
      <c r="A139" s="7">
        <f>ROWS($A$3:A139)</f>
        <v>137</v>
      </c>
      <c r="B139" s="7">
        <f>ROWS($A$3:B139)</f>
        <v>137</v>
      </c>
      <c r="C139" s="14"/>
      <c r="D139" s="74"/>
      <c r="E139" s="12" t="s">
        <v>1670</v>
      </c>
      <c r="F139" s="15" t="s">
        <v>1671</v>
      </c>
      <c r="G139" s="11"/>
      <c r="H139" s="14" t="s">
        <v>7</v>
      </c>
      <c r="I139" s="14" t="s">
        <v>437</v>
      </c>
      <c r="J139" s="90" t="str">
        <f t="shared" ref="J139:J145" si="42">MID(E139,7,2)-40&amp;"/"&amp;MID(E139,9,2)&amp;"/"&amp;MID(E139,11,2)</f>
        <v>28/01/88</v>
      </c>
      <c r="K139" s="91">
        <f t="shared" ca="1" si="38"/>
        <v>34</v>
      </c>
      <c r="L139" s="14" t="s">
        <v>19</v>
      </c>
      <c r="M139" s="14" t="s">
        <v>42</v>
      </c>
      <c r="N139" s="95"/>
      <c r="O139" s="93"/>
    </row>
    <row r="140" spans="1:15">
      <c r="A140" s="7">
        <f>ROWS($A$3:A140)</f>
        <v>138</v>
      </c>
      <c r="B140" s="7">
        <f>ROWS($A$3:B140)</f>
        <v>138</v>
      </c>
      <c r="C140" s="14"/>
      <c r="D140" s="74"/>
      <c r="E140" s="12" t="s">
        <v>1672</v>
      </c>
      <c r="F140" s="115" t="s">
        <v>1673</v>
      </c>
      <c r="G140" s="14" t="s">
        <v>17</v>
      </c>
      <c r="H140" s="17"/>
      <c r="I140" s="14" t="s">
        <v>50</v>
      </c>
      <c r="J140" s="90" t="str">
        <f t="shared" si="41"/>
        <v>27/11/09</v>
      </c>
      <c r="K140" s="91">
        <f t="shared" ca="1" si="38"/>
        <v>13</v>
      </c>
      <c r="L140" s="72" t="s">
        <v>38</v>
      </c>
      <c r="M140" s="72" t="s">
        <v>751</v>
      </c>
      <c r="N140" s="95"/>
      <c r="O140" s="93"/>
    </row>
    <row r="141" spans="1:15">
      <c r="A141" s="7">
        <f>ROWS($A$3:A141)</f>
        <v>139</v>
      </c>
      <c r="B141" s="7">
        <f>ROWS($A$3:B141)</f>
        <v>139</v>
      </c>
      <c r="C141" s="14"/>
      <c r="D141" s="74"/>
      <c r="E141" s="12" t="s">
        <v>1674</v>
      </c>
      <c r="F141" s="115" t="s">
        <v>1675</v>
      </c>
      <c r="G141" s="14" t="s">
        <v>17</v>
      </c>
      <c r="H141" s="17"/>
      <c r="I141" s="14" t="s">
        <v>50</v>
      </c>
      <c r="J141" s="90" t="str">
        <f t="shared" si="41"/>
        <v>02/02/12</v>
      </c>
      <c r="K141" s="91">
        <f t="shared" ca="1" si="38"/>
        <v>10</v>
      </c>
      <c r="L141" s="72" t="s">
        <v>38</v>
      </c>
      <c r="M141" s="72" t="s">
        <v>751</v>
      </c>
      <c r="N141" s="95"/>
      <c r="O141" s="93"/>
    </row>
    <row r="142" spans="1:15">
      <c r="A142" s="7">
        <f>ROWS($A$3:A142)</f>
        <v>140</v>
      </c>
      <c r="B142" s="7">
        <f>ROWS($A$3:B142)</f>
        <v>140</v>
      </c>
      <c r="C142" s="14"/>
      <c r="D142" s="74"/>
      <c r="E142" s="12" t="s">
        <v>1676</v>
      </c>
      <c r="F142" s="15" t="s">
        <v>1677</v>
      </c>
      <c r="G142" s="11"/>
      <c r="H142" s="14" t="s">
        <v>7</v>
      </c>
      <c r="I142" s="14" t="s">
        <v>50</v>
      </c>
      <c r="J142" s="90" t="str">
        <f t="shared" si="42"/>
        <v>27/03/14</v>
      </c>
      <c r="K142" s="91">
        <f t="shared" ca="1" si="38"/>
        <v>8</v>
      </c>
      <c r="L142" s="72" t="s">
        <v>38</v>
      </c>
      <c r="M142" s="72" t="s">
        <v>751</v>
      </c>
      <c r="N142" s="95"/>
      <c r="O142" s="93"/>
    </row>
    <row r="143" spans="1:15">
      <c r="A143" s="7">
        <f>ROWS($A$3:A143)</f>
        <v>141</v>
      </c>
      <c r="B143" s="7">
        <f>ROWS($A$3:B143)</f>
        <v>141</v>
      </c>
      <c r="C143" s="14">
        <v>40</v>
      </c>
      <c r="D143" s="74" t="s">
        <v>1678</v>
      </c>
      <c r="E143" s="12" t="s">
        <v>1679</v>
      </c>
      <c r="F143" s="70" t="s">
        <v>1680</v>
      </c>
      <c r="G143" s="14" t="s">
        <v>17</v>
      </c>
      <c r="H143" s="71"/>
      <c r="I143" s="14" t="s">
        <v>23</v>
      </c>
      <c r="J143" s="90" t="str">
        <f>MID(E143,7,2)&amp;"/"&amp;MID(E143,9,2)&amp;"/"&amp;MID(E143,11,2)</f>
        <v>28/04/84</v>
      </c>
      <c r="K143" s="91">
        <f t="shared" ref="K143:K148" ca="1" si="43">ROUNDDOWN(YEARFRAC(J143,TODAY(),1),0)</f>
        <v>38</v>
      </c>
      <c r="L143" s="14" t="s">
        <v>98</v>
      </c>
      <c r="M143" s="92" t="s">
        <v>342</v>
      </c>
      <c r="N143" s="95" t="s">
        <v>1681</v>
      </c>
      <c r="O143" s="93"/>
    </row>
    <row r="144" spans="1:15">
      <c r="A144" s="7">
        <f>ROWS($A$3:A144)</f>
        <v>142</v>
      </c>
      <c r="B144" s="7">
        <f>ROWS($A$3:B144)</f>
        <v>142</v>
      </c>
      <c r="C144" s="14"/>
      <c r="D144" s="74"/>
      <c r="E144" s="12" t="s">
        <v>1682</v>
      </c>
      <c r="F144" s="15" t="s">
        <v>1683</v>
      </c>
      <c r="G144" s="11"/>
      <c r="H144" s="14" t="s">
        <v>7</v>
      </c>
      <c r="I144" s="14" t="s">
        <v>91</v>
      </c>
      <c r="J144" s="90" t="str">
        <f t="shared" si="42"/>
        <v>9/12/81</v>
      </c>
      <c r="K144" s="91">
        <f t="shared" ca="1" si="43"/>
        <v>40</v>
      </c>
      <c r="L144" s="14" t="s">
        <v>98</v>
      </c>
      <c r="M144" s="92" t="s">
        <v>719</v>
      </c>
      <c r="N144" s="95"/>
      <c r="O144" s="93"/>
    </row>
    <row r="145" spans="1:15">
      <c r="A145" s="7">
        <f>ROWS($A$3:A145)</f>
        <v>143</v>
      </c>
      <c r="B145" s="7">
        <f>ROWS($A$3:B145)</f>
        <v>143</v>
      </c>
      <c r="C145" s="14"/>
      <c r="D145" s="74"/>
      <c r="E145" s="12" t="s">
        <v>1684</v>
      </c>
      <c r="F145" s="15" t="s">
        <v>1685</v>
      </c>
      <c r="G145" s="11"/>
      <c r="H145" s="14" t="s">
        <v>7</v>
      </c>
      <c r="I145" s="14" t="s">
        <v>393</v>
      </c>
      <c r="J145" s="90" t="str">
        <f t="shared" si="42"/>
        <v>17/07/12</v>
      </c>
      <c r="K145" s="91">
        <f t="shared" ca="1" si="43"/>
        <v>10</v>
      </c>
      <c r="L145" s="72" t="s">
        <v>38</v>
      </c>
      <c r="M145" s="72" t="s">
        <v>751</v>
      </c>
      <c r="N145" s="95"/>
      <c r="O145" s="93"/>
    </row>
    <row r="146" spans="1:15">
      <c r="A146" s="7">
        <f>ROWS($A$3:A146)</f>
        <v>144</v>
      </c>
      <c r="B146" s="7">
        <f>ROWS($A$3:B146)</f>
        <v>144</v>
      </c>
      <c r="C146" s="14"/>
      <c r="D146" s="74"/>
      <c r="E146" s="12" t="s">
        <v>1686</v>
      </c>
      <c r="F146" s="15" t="s">
        <v>1687</v>
      </c>
      <c r="G146" s="14" t="s">
        <v>17</v>
      </c>
      <c r="H146" s="17"/>
      <c r="I146" s="14" t="s">
        <v>50</v>
      </c>
      <c r="J146" s="90" t="str">
        <f>MID(E146,7,2)&amp;"/"&amp;MID(E146,9,2)&amp;"/"&amp;MID(E146,11,2)</f>
        <v>18/02/16</v>
      </c>
      <c r="K146" s="91">
        <f t="shared" ca="1" si="43"/>
        <v>6</v>
      </c>
      <c r="L146" s="94" t="s">
        <v>51</v>
      </c>
      <c r="M146" s="14" t="s">
        <v>798</v>
      </c>
      <c r="N146" s="95"/>
      <c r="O146" s="93"/>
    </row>
    <row r="147" spans="1:15">
      <c r="A147" s="7">
        <f>ROWS($A$3:A147)</f>
        <v>145</v>
      </c>
      <c r="B147" s="7">
        <f>ROWS($A$3:B147)</f>
        <v>145</v>
      </c>
      <c r="C147" s="14"/>
      <c r="D147" s="74"/>
      <c r="E147" s="12" t="s">
        <v>2420</v>
      </c>
      <c r="F147" s="15" t="s">
        <v>1688</v>
      </c>
      <c r="G147" s="11"/>
      <c r="H147" s="14" t="s">
        <v>7</v>
      </c>
      <c r="I147" s="14" t="s">
        <v>50</v>
      </c>
      <c r="J147" s="90">
        <v>43003</v>
      </c>
      <c r="K147" s="91">
        <f t="shared" ca="1" si="43"/>
        <v>5</v>
      </c>
      <c r="L147" s="94" t="s">
        <v>51</v>
      </c>
      <c r="M147" s="14" t="s">
        <v>798</v>
      </c>
      <c r="N147" s="95"/>
      <c r="O147" s="93"/>
    </row>
    <row r="148" spans="1:15">
      <c r="A148" s="7" t="s">
        <v>2601</v>
      </c>
      <c r="B148" s="7">
        <f>ROWS($A$3:B148)</f>
        <v>146</v>
      </c>
      <c r="C148" s="14"/>
      <c r="D148" s="74"/>
      <c r="E148" s="12" t="s">
        <v>2602</v>
      </c>
      <c r="F148" s="15" t="s">
        <v>2603</v>
      </c>
      <c r="G148" s="11" t="s">
        <v>17</v>
      </c>
      <c r="H148" s="14"/>
      <c r="I148" s="14" t="s">
        <v>50</v>
      </c>
      <c r="J148" s="90">
        <v>44576</v>
      </c>
      <c r="K148" s="91">
        <f t="shared" ca="1" si="43"/>
        <v>0</v>
      </c>
      <c r="L148" s="94" t="s">
        <v>51</v>
      </c>
      <c r="M148" s="14" t="s">
        <v>798</v>
      </c>
      <c r="N148" s="95"/>
      <c r="O148" s="93"/>
    </row>
    <row r="149" spans="1:15">
      <c r="A149" s="7">
        <f>ROWS($A$3:A149)</f>
        <v>147</v>
      </c>
      <c r="B149" s="7">
        <f>ROWS($A$3:B149)</f>
        <v>147</v>
      </c>
      <c r="C149" s="14">
        <v>41</v>
      </c>
      <c r="D149" s="74" t="s">
        <v>1689</v>
      </c>
      <c r="E149" s="12" t="s">
        <v>1690</v>
      </c>
      <c r="F149" s="70" t="s">
        <v>1691</v>
      </c>
      <c r="G149" s="11"/>
      <c r="H149" s="14" t="s">
        <v>7</v>
      </c>
      <c r="I149" s="14" t="s">
        <v>842</v>
      </c>
      <c r="J149" s="90" t="str">
        <f t="shared" ref="J149:J152" si="44">MID(E149,7,2)-40&amp;"/"&amp;MID(E149,9,2)&amp;"/"&amp;MID(E149,11,2)</f>
        <v>15/12/49</v>
      </c>
      <c r="K149" s="91">
        <f t="shared" ref="K149:K182" ca="1" si="45">ROUNDDOWN(YEARFRAC(J149,TODAY(),1),0)</f>
        <v>72</v>
      </c>
      <c r="L149" s="14" t="s">
        <v>24</v>
      </c>
      <c r="M149" s="14" t="s">
        <v>772</v>
      </c>
      <c r="N149" s="95" t="s">
        <v>1692</v>
      </c>
      <c r="O149" s="93"/>
    </row>
    <row r="150" spans="1:15">
      <c r="A150" s="7">
        <f>ROWS($A$3:A150)</f>
        <v>148</v>
      </c>
      <c r="B150" s="7">
        <f>ROWS($A$3:B150)</f>
        <v>148</v>
      </c>
      <c r="C150" s="14"/>
      <c r="D150" s="74"/>
      <c r="E150" s="12" t="s">
        <v>1693</v>
      </c>
      <c r="F150" s="15" t="s">
        <v>1694</v>
      </c>
      <c r="G150" s="11"/>
      <c r="H150" s="14" t="s">
        <v>7</v>
      </c>
      <c r="I150" s="14" t="s">
        <v>23</v>
      </c>
      <c r="J150" s="90" t="str">
        <f t="shared" si="44"/>
        <v>5/11/90</v>
      </c>
      <c r="K150" s="91">
        <f t="shared" ca="1" si="45"/>
        <v>32</v>
      </c>
      <c r="L150" s="14" t="s">
        <v>19</v>
      </c>
      <c r="M150" s="14" t="s">
        <v>42</v>
      </c>
      <c r="N150" s="95"/>
      <c r="O150" s="93"/>
    </row>
    <row r="151" spans="1:15">
      <c r="A151" s="7">
        <f>ROWS($A$3:A151)</f>
        <v>149</v>
      </c>
      <c r="B151" s="7">
        <f>ROWS($A$3:B151)</f>
        <v>149</v>
      </c>
      <c r="C151" s="14">
        <v>42</v>
      </c>
      <c r="D151" s="74" t="s">
        <v>1695</v>
      </c>
      <c r="E151" s="12" t="s">
        <v>1696</v>
      </c>
      <c r="F151" s="70" t="s">
        <v>1697</v>
      </c>
      <c r="G151" s="14" t="s">
        <v>17</v>
      </c>
      <c r="H151" s="71"/>
      <c r="I151" s="14" t="s">
        <v>23</v>
      </c>
      <c r="J151" s="90" t="str">
        <f t="shared" ref="J151:J155" si="46">MID(E151,7,2)&amp;"/"&amp;MID(E151,9,2)&amp;"/"&amp;MID(E151,11,2)</f>
        <v>12/10/84</v>
      </c>
      <c r="K151" s="91">
        <f t="shared" ca="1" si="45"/>
        <v>38</v>
      </c>
      <c r="L151" s="14" t="s">
        <v>19</v>
      </c>
      <c r="M151" s="14" t="s">
        <v>42</v>
      </c>
      <c r="N151" s="95"/>
      <c r="O151" s="93"/>
    </row>
    <row r="152" spans="1:15">
      <c r="A152" s="7">
        <f>ROWS($A$3:A152)</f>
        <v>150</v>
      </c>
      <c r="B152" s="7">
        <f>ROWS($A$3:B152)</f>
        <v>150</v>
      </c>
      <c r="C152" s="14"/>
      <c r="D152" s="74"/>
      <c r="E152" s="12" t="s">
        <v>1698</v>
      </c>
      <c r="F152" s="15" t="s">
        <v>1699</v>
      </c>
      <c r="G152" s="11"/>
      <c r="H152" s="14" t="s">
        <v>7</v>
      </c>
      <c r="I152" s="14" t="s">
        <v>656</v>
      </c>
      <c r="J152" s="90" t="str">
        <f t="shared" si="44"/>
        <v>1/05/90</v>
      </c>
      <c r="K152" s="91">
        <f t="shared" ca="1" si="45"/>
        <v>32</v>
      </c>
      <c r="L152" s="14" t="s">
        <v>24</v>
      </c>
      <c r="M152" s="14" t="s">
        <v>42</v>
      </c>
      <c r="N152" s="95"/>
      <c r="O152" s="93"/>
    </row>
    <row r="153" spans="1:15">
      <c r="A153" s="7">
        <f>ROWS($A$3:A153)</f>
        <v>151</v>
      </c>
      <c r="B153" s="7">
        <f>ROWS($A$3:B153)</f>
        <v>151</v>
      </c>
      <c r="C153" s="14"/>
      <c r="D153" s="74"/>
      <c r="E153" s="12" t="s">
        <v>1700</v>
      </c>
      <c r="F153" s="15" t="s">
        <v>1701</v>
      </c>
      <c r="G153" s="14" t="s">
        <v>17</v>
      </c>
      <c r="H153" s="17"/>
      <c r="I153" s="14" t="s">
        <v>23</v>
      </c>
      <c r="J153" s="90" t="str">
        <f t="shared" si="46"/>
        <v>19/03/16</v>
      </c>
      <c r="K153" s="91">
        <f t="shared" ca="1" si="45"/>
        <v>6</v>
      </c>
      <c r="L153" s="94" t="s">
        <v>51</v>
      </c>
      <c r="M153" s="14" t="s">
        <v>798</v>
      </c>
      <c r="N153" s="95"/>
      <c r="O153" s="93"/>
    </row>
    <row r="154" spans="1:15">
      <c r="A154" s="7"/>
      <c r="B154" s="7"/>
      <c r="C154" s="14"/>
      <c r="D154" s="74"/>
      <c r="E154" s="12" t="s">
        <v>2560</v>
      </c>
      <c r="F154" s="15" t="s">
        <v>2561</v>
      </c>
      <c r="G154" s="14" t="s">
        <v>17</v>
      </c>
      <c r="H154" s="17"/>
      <c r="I154" s="14" t="s">
        <v>23</v>
      </c>
      <c r="J154" s="90">
        <v>44118</v>
      </c>
      <c r="K154" s="91">
        <f t="shared" ca="1" si="45"/>
        <v>2</v>
      </c>
      <c r="L154" s="94" t="s">
        <v>51</v>
      </c>
      <c r="M154" s="14" t="s">
        <v>798</v>
      </c>
      <c r="N154" s="95"/>
      <c r="O154" s="93"/>
    </row>
    <row r="155" spans="1:15">
      <c r="A155" s="7">
        <f>ROWS($A$3:A155)</f>
        <v>153</v>
      </c>
      <c r="B155" s="7">
        <f>ROWS($A$3:B155)</f>
        <v>153</v>
      </c>
      <c r="C155" s="14">
        <v>43</v>
      </c>
      <c r="D155" s="74" t="s">
        <v>1702</v>
      </c>
      <c r="E155" s="12" t="s">
        <v>1703</v>
      </c>
      <c r="F155" s="70" t="s">
        <v>1704</v>
      </c>
      <c r="G155" s="14" t="s">
        <v>17</v>
      </c>
      <c r="H155" s="71"/>
      <c r="I155" s="14" t="s">
        <v>23</v>
      </c>
      <c r="J155" s="90" t="str">
        <f t="shared" si="46"/>
        <v>16/04/68</v>
      </c>
      <c r="K155" s="91">
        <f t="shared" ca="1" si="45"/>
        <v>54</v>
      </c>
      <c r="L155" s="14" t="s">
        <v>19</v>
      </c>
      <c r="M155" s="14" t="s">
        <v>42</v>
      </c>
      <c r="N155" s="95"/>
      <c r="O155" s="93" t="s">
        <v>78</v>
      </c>
    </row>
    <row r="156" spans="1:15">
      <c r="A156" s="7">
        <f>ROWS($A$3:A156)</f>
        <v>154</v>
      </c>
      <c r="B156" s="7">
        <f>ROWS($A$3:B156)</f>
        <v>154</v>
      </c>
      <c r="C156" s="14"/>
      <c r="D156" s="74"/>
      <c r="E156" s="12" t="s">
        <v>1705</v>
      </c>
      <c r="F156" s="15" t="s">
        <v>1706</v>
      </c>
      <c r="G156" s="11"/>
      <c r="H156" s="14" t="s">
        <v>7</v>
      </c>
      <c r="I156" s="14" t="s">
        <v>1707</v>
      </c>
      <c r="J156" s="90" t="str">
        <f t="shared" ref="J156:J159" si="47">MID(E156,7,2)-40&amp;"/"&amp;MID(E156,9,2)&amp;"/"&amp;MID(E156,11,2)</f>
        <v>23/12/66</v>
      </c>
      <c r="K156" s="91">
        <f t="shared" ca="1" si="45"/>
        <v>55</v>
      </c>
      <c r="L156" s="14" t="s">
        <v>19</v>
      </c>
      <c r="M156" s="14" t="s">
        <v>78</v>
      </c>
      <c r="N156" s="95"/>
      <c r="O156" s="93"/>
    </row>
    <row r="157" spans="1:15">
      <c r="A157" s="7">
        <f>ROWS($A$3:A157)</f>
        <v>155</v>
      </c>
      <c r="B157" s="7">
        <f>ROWS($A$3:B157)</f>
        <v>155</v>
      </c>
      <c r="C157" s="14"/>
      <c r="D157" s="74"/>
      <c r="E157" s="12" t="s">
        <v>1708</v>
      </c>
      <c r="F157" s="15" t="s">
        <v>1709</v>
      </c>
      <c r="G157" s="14" t="s">
        <v>17</v>
      </c>
      <c r="H157" s="17"/>
      <c r="I157" s="14" t="s">
        <v>50</v>
      </c>
      <c r="J157" s="90" t="str">
        <f t="shared" ref="J157:J162" si="48">MID(E157,7,2)&amp;"/"&amp;MID(E157,9,2)&amp;"/"&amp;MID(E157,11,2)</f>
        <v>11/10/93</v>
      </c>
      <c r="K157" s="91">
        <f t="shared" ca="1" si="45"/>
        <v>29</v>
      </c>
      <c r="L157" s="14" t="s">
        <v>98</v>
      </c>
      <c r="M157" s="14" t="s">
        <v>42</v>
      </c>
      <c r="N157" s="95"/>
      <c r="O157" s="93"/>
    </row>
    <row r="158" spans="1:15">
      <c r="A158" s="7">
        <f>ROWS($A$3:A158)</f>
        <v>156</v>
      </c>
      <c r="B158" s="7">
        <f>ROWS($A$3:B158)</f>
        <v>156</v>
      </c>
      <c r="C158" s="14"/>
      <c r="D158" s="74"/>
      <c r="E158" s="12" t="s">
        <v>1710</v>
      </c>
      <c r="F158" s="15" t="s">
        <v>1711</v>
      </c>
      <c r="G158" s="11"/>
      <c r="H158" s="14" t="s">
        <v>7</v>
      </c>
      <c r="I158" s="14" t="s">
        <v>50</v>
      </c>
      <c r="J158" s="90" t="str">
        <f t="shared" si="47"/>
        <v>7/12/95</v>
      </c>
      <c r="K158" s="91">
        <f t="shared" ca="1" si="45"/>
        <v>26</v>
      </c>
      <c r="L158" s="14" t="s">
        <v>98</v>
      </c>
      <c r="M158" s="14" t="s">
        <v>74</v>
      </c>
      <c r="N158" s="95"/>
      <c r="O158" s="93"/>
    </row>
    <row r="159" spans="1:15">
      <c r="A159" s="7">
        <f>ROWS($A$3:A159)</f>
        <v>157</v>
      </c>
      <c r="B159" s="7">
        <f>ROWS($A$3:B159)</f>
        <v>157</v>
      </c>
      <c r="C159" s="14"/>
      <c r="D159" s="74"/>
      <c r="E159" s="12" t="s">
        <v>1712</v>
      </c>
      <c r="F159" s="15" t="s">
        <v>1713</v>
      </c>
      <c r="G159" s="11"/>
      <c r="H159" s="14" t="s">
        <v>7</v>
      </c>
      <c r="I159" s="14" t="s">
        <v>23</v>
      </c>
      <c r="J159" s="90" t="str">
        <f t="shared" si="47"/>
        <v>5/02/01</v>
      </c>
      <c r="K159" s="91">
        <f t="shared" ca="1" si="45"/>
        <v>21</v>
      </c>
      <c r="L159" s="14" t="s">
        <v>98</v>
      </c>
      <c r="M159" s="72" t="s">
        <v>751</v>
      </c>
      <c r="N159" s="95"/>
      <c r="O159" s="93"/>
    </row>
    <row r="160" spans="1:15">
      <c r="A160" s="7">
        <f>ROWS($A$3:A160)</f>
        <v>158</v>
      </c>
      <c r="B160" s="7">
        <f>ROWS($A$3:B160)</f>
        <v>158</v>
      </c>
      <c r="C160" s="14">
        <v>44</v>
      </c>
      <c r="D160" s="74" t="s">
        <v>1714</v>
      </c>
      <c r="E160" s="12" t="s">
        <v>1715</v>
      </c>
      <c r="F160" s="70" t="s">
        <v>1716</v>
      </c>
      <c r="G160" s="14" t="s">
        <v>17</v>
      </c>
      <c r="H160" s="71"/>
      <c r="I160" s="14" t="s">
        <v>23</v>
      </c>
      <c r="J160" s="90" t="str">
        <f t="shared" si="48"/>
        <v>16/04/66</v>
      </c>
      <c r="K160" s="91">
        <f t="shared" ca="1" si="45"/>
        <v>56</v>
      </c>
      <c r="L160" s="14" t="s">
        <v>19</v>
      </c>
      <c r="M160" s="98" t="s">
        <v>429</v>
      </c>
      <c r="N160" s="95"/>
      <c r="O160" s="93"/>
    </row>
    <row r="161" spans="1:15">
      <c r="A161" s="7">
        <f>ROWS($A$3:A161)</f>
        <v>159</v>
      </c>
      <c r="B161" s="7">
        <f>ROWS($A$3:B161)</f>
        <v>159</v>
      </c>
      <c r="C161" s="14"/>
      <c r="D161" s="74"/>
      <c r="E161" s="12" t="s">
        <v>1717</v>
      </c>
      <c r="F161" s="15" t="s">
        <v>1718</v>
      </c>
      <c r="G161" s="11"/>
      <c r="H161" s="14" t="s">
        <v>7</v>
      </c>
      <c r="I161" s="14" t="s">
        <v>771</v>
      </c>
      <c r="J161" s="90" t="str">
        <f t="shared" ref="J161:J165" si="49">MID(E161,7,2)-40&amp;"/"&amp;MID(E161,9,2)&amp;"/"&amp;MID(E161,11,2)</f>
        <v>25/05/68</v>
      </c>
      <c r="K161" s="91">
        <f t="shared" ca="1" si="45"/>
        <v>54</v>
      </c>
      <c r="L161" s="14" t="s">
        <v>19</v>
      </c>
      <c r="M161" s="98" t="s">
        <v>429</v>
      </c>
      <c r="N161" s="95"/>
      <c r="O161" s="93"/>
    </row>
    <row r="162" spans="1:15">
      <c r="A162" s="7">
        <f>ROWS($A$3:A162)</f>
        <v>160</v>
      </c>
      <c r="B162" s="7">
        <f>ROWS($A$3:B162)</f>
        <v>160</v>
      </c>
      <c r="C162" s="14"/>
      <c r="D162" s="74"/>
      <c r="E162" s="12" t="s">
        <v>1719</v>
      </c>
      <c r="F162" s="15" t="s">
        <v>1720</v>
      </c>
      <c r="G162" s="14" t="s">
        <v>17</v>
      </c>
      <c r="H162" s="17"/>
      <c r="I162" s="14" t="s">
        <v>23</v>
      </c>
      <c r="J162" s="90" t="str">
        <f t="shared" si="48"/>
        <v>25/05/86</v>
      </c>
      <c r="K162" s="91">
        <f t="shared" ca="1" si="45"/>
        <v>36</v>
      </c>
      <c r="L162" s="14" t="s">
        <v>19</v>
      </c>
      <c r="M162" s="14" t="s">
        <v>42</v>
      </c>
      <c r="N162" s="95"/>
      <c r="O162" s="93"/>
    </row>
    <row r="163" spans="1:15">
      <c r="A163" s="7">
        <f>ROWS($A$3:A163)</f>
        <v>161</v>
      </c>
      <c r="B163" s="7">
        <f>ROWS($A$3:B163)</f>
        <v>161</v>
      </c>
      <c r="C163" s="14"/>
      <c r="D163" s="74"/>
      <c r="E163" s="12" t="s">
        <v>1721</v>
      </c>
      <c r="F163" s="15" t="s">
        <v>1722</v>
      </c>
      <c r="G163" s="11"/>
      <c r="H163" s="14" t="s">
        <v>7</v>
      </c>
      <c r="I163" s="14" t="s">
        <v>23</v>
      </c>
      <c r="J163" s="90" t="str">
        <f t="shared" si="49"/>
        <v>13/05/95</v>
      </c>
      <c r="K163" s="91">
        <f t="shared" ca="1" si="45"/>
        <v>27</v>
      </c>
      <c r="L163" s="14" t="s">
        <v>19</v>
      </c>
      <c r="M163" s="14" t="s">
        <v>42</v>
      </c>
      <c r="N163" s="95"/>
      <c r="O163" s="93"/>
    </row>
    <row r="164" spans="1:15">
      <c r="A164" s="7">
        <f>ROWS($A$3:A164)</f>
        <v>162</v>
      </c>
      <c r="B164" s="7">
        <f>ROWS($A$3:B164)</f>
        <v>162</v>
      </c>
      <c r="C164" s="14"/>
      <c r="D164" s="74"/>
      <c r="E164" s="12" t="s">
        <v>1723</v>
      </c>
      <c r="F164" s="15" t="s">
        <v>1724</v>
      </c>
      <c r="G164" s="14" t="s">
        <v>17</v>
      </c>
      <c r="H164" s="17"/>
      <c r="I164" s="14" t="s">
        <v>23</v>
      </c>
      <c r="J164" s="90" t="str">
        <f t="shared" ref="J164:J171" si="50">MID(E164,7,2)&amp;"/"&amp;MID(E164,9,2)&amp;"/"&amp;MID(E164,11,2)</f>
        <v>20/03/00</v>
      </c>
      <c r="K164" s="91">
        <f t="shared" ca="1" si="45"/>
        <v>22</v>
      </c>
      <c r="L164" s="14" t="s">
        <v>19</v>
      </c>
      <c r="M164" s="14" t="s">
        <v>42</v>
      </c>
      <c r="N164" s="95"/>
      <c r="O164" s="93"/>
    </row>
    <row r="165" spans="1:15">
      <c r="A165" s="7">
        <f>ROWS($A$3:A165)</f>
        <v>163</v>
      </c>
      <c r="B165" s="7">
        <f>ROWS($A$3:B165)</f>
        <v>163</v>
      </c>
      <c r="C165" s="14">
        <v>45</v>
      </c>
      <c r="D165" s="74" t="s">
        <v>1725</v>
      </c>
      <c r="E165" s="12" t="s">
        <v>1726</v>
      </c>
      <c r="F165" s="70" t="s">
        <v>1727</v>
      </c>
      <c r="G165" s="11"/>
      <c r="H165" s="14" t="s">
        <v>7</v>
      </c>
      <c r="I165" s="14" t="s">
        <v>842</v>
      </c>
      <c r="J165" s="90" t="str">
        <f t="shared" si="49"/>
        <v>3/04/40</v>
      </c>
      <c r="K165" s="91">
        <f t="shared" ca="1" si="45"/>
        <v>82</v>
      </c>
      <c r="L165" s="14" t="s">
        <v>24</v>
      </c>
      <c r="M165" s="14" t="s">
        <v>772</v>
      </c>
      <c r="N165" s="95" t="s">
        <v>1728</v>
      </c>
      <c r="O165" s="93"/>
    </row>
    <row r="166" spans="1:15">
      <c r="A166" s="7">
        <f>ROWS($A$3:A166)</f>
        <v>164</v>
      </c>
      <c r="B166" s="7">
        <f>ROWS($A$3:B166)</f>
        <v>164</v>
      </c>
      <c r="C166" s="14">
        <v>46</v>
      </c>
      <c r="D166" s="74" t="s">
        <v>1729</v>
      </c>
      <c r="E166" s="12" t="s">
        <v>1730</v>
      </c>
      <c r="F166" s="70" t="s">
        <v>1731</v>
      </c>
      <c r="G166" s="14" t="s">
        <v>17</v>
      </c>
      <c r="H166" s="71"/>
      <c r="I166" s="14" t="s">
        <v>23</v>
      </c>
      <c r="J166" s="90" t="str">
        <f t="shared" si="50"/>
        <v>06/03/78</v>
      </c>
      <c r="K166" s="91">
        <f t="shared" ca="1" si="45"/>
        <v>44</v>
      </c>
      <c r="L166" s="14" t="s">
        <v>24</v>
      </c>
      <c r="M166" s="14" t="s">
        <v>42</v>
      </c>
      <c r="N166" s="95" t="s">
        <v>1184</v>
      </c>
      <c r="O166" s="93"/>
    </row>
    <row r="167" spans="1:15">
      <c r="A167" s="7">
        <f>ROWS($A$3:A167)</f>
        <v>165</v>
      </c>
      <c r="B167" s="7">
        <f>ROWS($A$3:B167)</f>
        <v>165</v>
      </c>
      <c r="C167" s="14"/>
      <c r="D167" s="74"/>
      <c r="E167" s="12" t="s">
        <v>1732</v>
      </c>
      <c r="F167" s="15" t="s">
        <v>1733</v>
      </c>
      <c r="G167" s="11"/>
      <c r="H167" s="14" t="s">
        <v>7</v>
      </c>
      <c r="I167" s="14" t="s">
        <v>1734</v>
      </c>
      <c r="J167" s="90" t="str">
        <f>MID(E167,7,2)-40&amp;"/"&amp;MID(E167,9,2)&amp;"/"&amp;MID(E167,11,2)</f>
        <v>11/11/78</v>
      </c>
      <c r="K167" s="91">
        <f t="shared" ca="1" si="45"/>
        <v>44</v>
      </c>
      <c r="L167" s="14" t="s">
        <v>19</v>
      </c>
      <c r="M167" s="14" t="s">
        <v>42</v>
      </c>
      <c r="N167" s="95"/>
      <c r="O167" s="93"/>
    </row>
    <row r="168" spans="1:15">
      <c r="A168" s="7">
        <f>ROWS($A$3:A168)</f>
        <v>166</v>
      </c>
      <c r="B168" s="7">
        <f>ROWS($A$3:B168)</f>
        <v>166</v>
      </c>
      <c r="C168" s="14"/>
      <c r="D168" s="74"/>
      <c r="E168" s="12" t="s">
        <v>1735</v>
      </c>
      <c r="F168" s="15" t="s">
        <v>1736</v>
      </c>
      <c r="G168" s="14" t="s">
        <v>17</v>
      </c>
      <c r="H168" s="17"/>
      <c r="I168" s="14" t="s">
        <v>50</v>
      </c>
      <c r="J168" s="90" t="str">
        <f t="shared" si="50"/>
        <v>20/04/12</v>
      </c>
      <c r="K168" s="91">
        <f t="shared" ca="1" si="45"/>
        <v>10</v>
      </c>
      <c r="L168" s="72" t="s">
        <v>38</v>
      </c>
      <c r="M168" s="72" t="s">
        <v>751</v>
      </c>
      <c r="N168" s="95"/>
      <c r="O168" s="93"/>
    </row>
    <row r="169" spans="1:15">
      <c r="A169" s="7">
        <f>ROWS($A$3:A169)</f>
        <v>167</v>
      </c>
      <c r="B169" s="7">
        <f>ROWS($A$3:B169)</f>
        <v>167</v>
      </c>
      <c r="C169" s="14"/>
      <c r="D169" s="74"/>
      <c r="E169" s="12" t="s">
        <v>1737</v>
      </c>
      <c r="F169" s="15" t="s">
        <v>1738</v>
      </c>
      <c r="G169" s="14" t="s">
        <v>17</v>
      </c>
      <c r="H169" s="17"/>
      <c r="I169" s="14" t="s">
        <v>50</v>
      </c>
      <c r="J169" s="90" t="str">
        <f t="shared" si="50"/>
        <v>21/07/14</v>
      </c>
      <c r="K169" s="91">
        <f t="shared" ca="1" si="45"/>
        <v>8</v>
      </c>
      <c r="L169" s="72" t="s">
        <v>38</v>
      </c>
      <c r="M169" s="72" t="s">
        <v>751</v>
      </c>
      <c r="N169" s="95"/>
      <c r="O169" s="93"/>
    </row>
    <row r="170" spans="1:15">
      <c r="A170" s="7">
        <f>ROWS($A$3:A170)</f>
        <v>168</v>
      </c>
      <c r="B170" s="7">
        <f>ROWS($A$3:B170)</f>
        <v>168</v>
      </c>
      <c r="C170" s="14"/>
      <c r="D170" s="74"/>
      <c r="E170" s="12" t="s">
        <v>1739</v>
      </c>
      <c r="F170" s="15" t="s">
        <v>1740</v>
      </c>
      <c r="G170" s="14" t="s">
        <v>17</v>
      </c>
      <c r="H170" s="17"/>
      <c r="I170" s="14" t="s">
        <v>50</v>
      </c>
      <c r="J170" s="90" t="str">
        <f t="shared" si="50"/>
        <v>26/05/16</v>
      </c>
      <c r="K170" s="91">
        <f t="shared" ca="1" si="45"/>
        <v>6</v>
      </c>
      <c r="L170" s="94" t="s">
        <v>51</v>
      </c>
      <c r="M170" s="14" t="s">
        <v>798</v>
      </c>
      <c r="N170" s="95"/>
      <c r="O170" s="93"/>
    </row>
    <row r="171" spans="1:15">
      <c r="A171" s="7">
        <f>ROWS($A$3:A171)</f>
        <v>169</v>
      </c>
      <c r="B171" s="7">
        <f>ROWS($A$3:B171)</f>
        <v>169</v>
      </c>
      <c r="C171" s="14">
        <v>47</v>
      </c>
      <c r="D171" s="74" t="s">
        <v>1741</v>
      </c>
      <c r="E171" s="12" t="s">
        <v>1742</v>
      </c>
      <c r="F171" s="70" t="s">
        <v>1743</v>
      </c>
      <c r="G171" s="14" t="s">
        <v>17</v>
      </c>
      <c r="H171" s="71"/>
      <c r="I171" s="14" t="s">
        <v>249</v>
      </c>
      <c r="J171" s="90" t="str">
        <f t="shared" si="50"/>
        <v>10/05/56</v>
      </c>
      <c r="K171" s="91">
        <f t="shared" ca="1" si="45"/>
        <v>66</v>
      </c>
      <c r="L171" s="14" t="s">
        <v>19</v>
      </c>
      <c r="M171" s="14" t="s">
        <v>42</v>
      </c>
      <c r="N171" s="95" t="s">
        <v>1184</v>
      </c>
      <c r="O171" s="93"/>
    </row>
    <row r="172" spans="1:15">
      <c r="A172" s="7">
        <f>ROWS($A$3:A172)</f>
        <v>170</v>
      </c>
      <c r="B172" s="7">
        <f>ROWS($A$3:B172)</f>
        <v>170</v>
      </c>
      <c r="C172" s="14"/>
      <c r="D172" s="74"/>
      <c r="E172" s="12" t="s">
        <v>1744</v>
      </c>
      <c r="F172" s="15" t="s">
        <v>1745</v>
      </c>
      <c r="G172" s="11"/>
      <c r="H172" s="14" t="s">
        <v>7</v>
      </c>
      <c r="I172" s="14" t="s">
        <v>1746</v>
      </c>
      <c r="J172" s="90" t="str">
        <f t="shared" ref="J172:J175" si="51">MID(E172,7,2)-40&amp;"/"&amp;MID(E172,9,2)&amp;"/"&amp;MID(E172,11,2)</f>
        <v>2/06/62</v>
      </c>
      <c r="K172" s="91">
        <f t="shared" ca="1" si="45"/>
        <v>60</v>
      </c>
      <c r="L172" s="14" t="s">
        <v>19</v>
      </c>
      <c r="M172" s="14" t="s">
        <v>42</v>
      </c>
      <c r="N172" s="95"/>
      <c r="O172" s="93"/>
    </row>
    <row r="173" spans="1:15">
      <c r="A173" s="7">
        <f>ROWS($A$3:A173)</f>
        <v>171</v>
      </c>
      <c r="B173" s="7">
        <f>ROWS($A$3:B173)</f>
        <v>171</v>
      </c>
      <c r="C173" s="14"/>
      <c r="D173" s="74"/>
      <c r="E173" s="12" t="s">
        <v>1747</v>
      </c>
      <c r="F173" s="15" t="s">
        <v>1748</v>
      </c>
      <c r="G173" s="11"/>
      <c r="H173" s="14" t="s">
        <v>7</v>
      </c>
      <c r="I173" s="14" t="s">
        <v>23</v>
      </c>
      <c r="J173" s="90" t="str">
        <f t="shared" si="51"/>
        <v>9/11/11</v>
      </c>
      <c r="K173" s="91">
        <f t="shared" ca="1" si="45"/>
        <v>11</v>
      </c>
      <c r="L173" s="72" t="s">
        <v>38</v>
      </c>
      <c r="M173" s="72" t="s">
        <v>751</v>
      </c>
      <c r="N173" s="95"/>
      <c r="O173" s="93"/>
    </row>
    <row r="174" spans="1:15">
      <c r="A174" s="7">
        <f>ROWS($A$3:A174)</f>
        <v>172</v>
      </c>
      <c r="B174" s="7">
        <f>ROWS($A$3:B174)</f>
        <v>172</v>
      </c>
      <c r="C174" s="14">
        <v>48</v>
      </c>
      <c r="D174" s="74" t="s">
        <v>1749</v>
      </c>
      <c r="E174" s="12" t="s">
        <v>1750</v>
      </c>
      <c r="F174" s="70" t="s">
        <v>1751</v>
      </c>
      <c r="G174" s="14" t="s">
        <v>17</v>
      </c>
      <c r="H174" s="71"/>
      <c r="I174" s="14" t="s">
        <v>23</v>
      </c>
      <c r="J174" s="90" t="str">
        <f t="shared" ref="J174:J178" si="52">MID(E174,7,2)&amp;"/"&amp;MID(E174,9,2)&amp;"/"&amp;MID(E174,11,2)</f>
        <v>27/01/81</v>
      </c>
      <c r="K174" s="91">
        <f t="shared" ca="1" si="45"/>
        <v>41</v>
      </c>
      <c r="L174" s="14" t="s">
        <v>19</v>
      </c>
      <c r="M174" s="92" t="s">
        <v>342</v>
      </c>
      <c r="N174" s="95" t="s">
        <v>1752</v>
      </c>
      <c r="O174" s="93"/>
    </row>
    <row r="175" spans="1:15">
      <c r="A175" s="7">
        <f>ROWS($A$3:A175)</f>
        <v>173</v>
      </c>
      <c r="B175" s="7">
        <f>ROWS($A$3:B175)</f>
        <v>173</v>
      </c>
      <c r="C175" s="14"/>
      <c r="D175" s="74"/>
      <c r="E175" s="12" t="s">
        <v>1753</v>
      </c>
      <c r="F175" s="15" t="s">
        <v>1754</v>
      </c>
      <c r="G175" s="11"/>
      <c r="H175" s="14" t="s">
        <v>7</v>
      </c>
      <c r="I175" s="14" t="s">
        <v>1755</v>
      </c>
      <c r="J175" s="90" t="str">
        <f t="shared" si="51"/>
        <v>16/10/84</v>
      </c>
      <c r="K175" s="91">
        <f t="shared" ca="1" si="45"/>
        <v>38</v>
      </c>
      <c r="L175" s="14" t="s">
        <v>24</v>
      </c>
      <c r="M175" s="14" t="s">
        <v>42</v>
      </c>
      <c r="N175" s="95"/>
      <c r="O175" s="93"/>
    </row>
    <row r="176" spans="1:15">
      <c r="A176" s="7">
        <f>ROWS($A$3:A176)</f>
        <v>174</v>
      </c>
      <c r="B176" s="7">
        <f>ROWS($A$3:B176)</f>
        <v>174</v>
      </c>
      <c r="C176" s="14"/>
      <c r="D176" s="74"/>
      <c r="E176" s="12" t="s">
        <v>1756</v>
      </c>
      <c r="F176" s="15" t="s">
        <v>1757</v>
      </c>
      <c r="G176" s="14" t="s">
        <v>17</v>
      </c>
      <c r="H176" s="17"/>
      <c r="I176" s="14" t="s">
        <v>191</v>
      </c>
      <c r="J176" s="90" t="str">
        <f t="shared" si="52"/>
        <v>16/04/04</v>
      </c>
      <c r="K176" s="91">
        <f t="shared" ca="1" si="45"/>
        <v>18</v>
      </c>
      <c r="L176" s="14" t="s">
        <v>19</v>
      </c>
      <c r="M176" s="72" t="s">
        <v>751</v>
      </c>
      <c r="N176" s="95"/>
      <c r="O176" s="93"/>
    </row>
    <row r="177" spans="1:15">
      <c r="A177" s="7">
        <f>ROWS($A$3:A177)</f>
        <v>175</v>
      </c>
      <c r="B177" s="7">
        <f>ROWS($A$3:B177)</f>
        <v>175</v>
      </c>
      <c r="C177" s="14"/>
      <c r="D177" s="74"/>
      <c r="E177" s="12" t="s">
        <v>1758</v>
      </c>
      <c r="F177" s="15" t="s">
        <v>1759</v>
      </c>
      <c r="G177" s="14" t="s">
        <v>17</v>
      </c>
      <c r="H177" s="17"/>
      <c r="I177" s="14" t="s">
        <v>23</v>
      </c>
      <c r="J177" s="90" t="str">
        <f t="shared" si="52"/>
        <v>05/03/07</v>
      </c>
      <c r="K177" s="91">
        <f t="shared" ca="1" si="45"/>
        <v>15</v>
      </c>
      <c r="L177" s="92" t="s">
        <v>24</v>
      </c>
      <c r="M177" s="72" t="s">
        <v>751</v>
      </c>
      <c r="N177" s="95"/>
      <c r="O177" s="93"/>
    </row>
    <row r="178" spans="1:15">
      <c r="A178" s="7">
        <f>ROWS($A$3:A178)</f>
        <v>176</v>
      </c>
      <c r="B178" s="7">
        <f>ROWS($A$3:B178)</f>
        <v>176</v>
      </c>
      <c r="C178" s="14"/>
      <c r="D178" s="74"/>
      <c r="E178" s="12" t="s">
        <v>1760</v>
      </c>
      <c r="F178" s="15" t="s">
        <v>1761</v>
      </c>
      <c r="G178" s="14" t="s">
        <v>17</v>
      </c>
      <c r="H178" s="17"/>
      <c r="I178" s="14" t="s">
        <v>23</v>
      </c>
      <c r="J178" s="90" t="str">
        <f t="shared" si="52"/>
        <v>07/11/08</v>
      </c>
      <c r="K178" s="91">
        <f t="shared" ca="1" si="45"/>
        <v>14</v>
      </c>
      <c r="L178" s="72" t="s">
        <v>38</v>
      </c>
      <c r="M178" s="72" t="s">
        <v>751</v>
      </c>
      <c r="N178" s="95"/>
      <c r="O178" s="93"/>
    </row>
    <row r="179" spans="1:15">
      <c r="A179" s="7">
        <f>ROWS($A$3:A179)</f>
        <v>177</v>
      </c>
      <c r="B179" s="7">
        <f>ROWS($A$3:B179)</f>
        <v>177</v>
      </c>
      <c r="C179" s="14"/>
      <c r="D179" s="74"/>
      <c r="E179" s="12" t="s">
        <v>1762</v>
      </c>
      <c r="F179" s="15" t="s">
        <v>1763</v>
      </c>
      <c r="G179" s="11"/>
      <c r="H179" s="14" t="s">
        <v>7</v>
      </c>
      <c r="I179" s="14" t="s">
        <v>23</v>
      </c>
      <c r="J179" s="90" t="str">
        <f t="shared" ref="J179:J182" si="53">MID(E179,7,2)-40&amp;"/"&amp;MID(E179,9,2)&amp;"/"&amp;MID(E179,11,2)</f>
        <v>15/04/13</v>
      </c>
      <c r="K179" s="91">
        <f t="shared" ca="1" si="45"/>
        <v>9</v>
      </c>
      <c r="L179" s="72" t="s">
        <v>38</v>
      </c>
      <c r="M179" s="72" t="s">
        <v>751</v>
      </c>
      <c r="N179" s="95"/>
      <c r="O179" s="93"/>
    </row>
    <row r="180" spans="1:15">
      <c r="A180" s="7">
        <f>ROWS($A$3:A180)</f>
        <v>178</v>
      </c>
      <c r="B180" s="7">
        <f>ROWS($A$3:B180)</f>
        <v>178</v>
      </c>
      <c r="C180" s="14">
        <v>49</v>
      </c>
      <c r="D180" s="74" t="s">
        <v>1764</v>
      </c>
      <c r="E180" s="12" t="s">
        <v>1765</v>
      </c>
      <c r="F180" s="70" t="s">
        <v>1766</v>
      </c>
      <c r="G180" s="11"/>
      <c r="H180" s="14" t="s">
        <v>7</v>
      </c>
      <c r="I180" s="14" t="s">
        <v>23</v>
      </c>
      <c r="J180" s="90" t="str">
        <f t="shared" si="53"/>
        <v>3/11/38</v>
      </c>
      <c r="K180" s="91">
        <f t="shared" ca="1" si="45"/>
        <v>84</v>
      </c>
      <c r="L180" s="14" t="s">
        <v>113</v>
      </c>
      <c r="M180" s="14" t="s">
        <v>772</v>
      </c>
      <c r="N180" s="95" t="s">
        <v>1767</v>
      </c>
      <c r="O180" s="93"/>
    </row>
    <row r="181" spans="1:15">
      <c r="A181" s="7">
        <f>ROWS($A$3:A181)</f>
        <v>179</v>
      </c>
      <c r="B181" s="7">
        <f>ROWS($A$3:B181)</f>
        <v>179</v>
      </c>
      <c r="C181" s="14"/>
      <c r="D181" s="74"/>
      <c r="E181" s="12" t="s">
        <v>1768</v>
      </c>
      <c r="F181" s="15" t="s">
        <v>1769</v>
      </c>
      <c r="G181" s="14" t="s">
        <v>17</v>
      </c>
      <c r="H181" s="17"/>
      <c r="I181" s="14" t="s">
        <v>1770</v>
      </c>
      <c r="J181" s="90" t="str">
        <f>MID(E181,7,2)&amp;"/"&amp;MID(E181,9,2)&amp;"/"&amp;MID(E181,11,2)</f>
        <v>05/02/03</v>
      </c>
      <c r="K181" s="91">
        <f t="shared" ca="1" si="45"/>
        <v>19</v>
      </c>
      <c r="L181" s="14" t="s">
        <v>19</v>
      </c>
      <c r="M181" s="72" t="s">
        <v>751</v>
      </c>
      <c r="N181" s="95"/>
      <c r="O181" s="93"/>
    </row>
    <row r="182" spans="1:15">
      <c r="A182" s="7">
        <f>ROWS($A$3:A182)</f>
        <v>180</v>
      </c>
      <c r="B182" s="7">
        <f>ROWS($A$3:B182)</f>
        <v>180</v>
      </c>
      <c r="C182" s="14">
        <v>50</v>
      </c>
      <c r="D182" s="74" t="s">
        <v>1771</v>
      </c>
      <c r="E182" s="12" t="s">
        <v>1772</v>
      </c>
      <c r="F182" s="70" t="s">
        <v>1773</v>
      </c>
      <c r="G182" s="11"/>
      <c r="H182" s="14" t="s">
        <v>7</v>
      </c>
      <c r="I182" s="14" t="s">
        <v>81</v>
      </c>
      <c r="J182" s="90" t="str">
        <f t="shared" si="53"/>
        <v>30/09/90</v>
      </c>
      <c r="K182" s="91">
        <f t="shared" ca="1" si="45"/>
        <v>32</v>
      </c>
      <c r="L182" s="14" t="s">
        <v>19</v>
      </c>
      <c r="M182" s="14" t="s">
        <v>1517</v>
      </c>
      <c r="N182" s="95"/>
      <c r="O182" s="93"/>
    </row>
    <row r="183" spans="1:15">
      <c r="A183" s="7">
        <f>ROWS($A$3:A183)</f>
        <v>181</v>
      </c>
      <c r="B183" s="7">
        <f>ROWS($A$3:B183)</f>
        <v>181</v>
      </c>
      <c r="C183" s="14">
        <v>51</v>
      </c>
      <c r="D183" s="74" t="s">
        <v>1774</v>
      </c>
      <c r="E183" s="12" t="s">
        <v>1777</v>
      </c>
      <c r="F183" s="86" t="s">
        <v>1778</v>
      </c>
      <c r="G183" s="11"/>
      <c r="H183" s="14" t="s">
        <v>7</v>
      </c>
      <c r="I183" s="14" t="s">
        <v>656</v>
      </c>
      <c r="J183" s="90" t="str">
        <f t="shared" ref="J183:J186" si="54">MID(E183,7,2)-40&amp;"/"&amp;MID(E183,9,2)&amp;"/"&amp;MID(E183,11,2)</f>
        <v>19/06/53</v>
      </c>
      <c r="K183" s="91">
        <f t="shared" ref="K183:K194" ca="1" si="55">ROUNDDOWN(YEARFRAC(J183,TODAY(),1),0)</f>
        <v>69</v>
      </c>
      <c r="L183" s="14" t="s">
        <v>113</v>
      </c>
      <c r="M183" s="14" t="s">
        <v>772</v>
      </c>
      <c r="N183" s="95"/>
      <c r="O183" s="93"/>
    </row>
    <row r="184" spans="1:15">
      <c r="A184" s="7">
        <f>ROWS($A$3:A184)</f>
        <v>182</v>
      </c>
      <c r="B184" s="7">
        <f>ROWS($A$3:B184)</f>
        <v>182</v>
      </c>
      <c r="C184" s="14"/>
      <c r="D184" s="74"/>
      <c r="E184" s="12" t="s">
        <v>1779</v>
      </c>
      <c r="F184" s="15" t="s">
        <v>1780</v>
      </c>
      <c r="G184" s="14" t="s">
        <v>17</v>
      </c>
      <c r="H184" s="17"/>
      <c r="I184" s="14" t="s">
        <v>23</v>
      </c>
      <c r="J184" s="90" t="str">
        <f>MID(E184,7,2)&amp;"/"&amp;MID(E184,9,2)&amp;"/"&amp;MID(E184,11,2)</f>
        <v>12/11/80</v>
      </c>
      <c r="K184" s="91">
        <f t="shared" ca="1" si="55"/>
        <v>42</v>
      </c>
      <c r="L184" s="14" t="s">
        <v>113</v>
      </c>
      <c r="M184" s="14" t="s">
        <v>74</v>
      </c>
      <c r="N184" s="95"/>
      <c r="O184" s="93"/>
    </row>
    <row r="185" spans="1:15">
      <c r="A185" s="7">
        <f>ROWS($A$3:A185)</f>
        <v>183</v>
      </c>
      <c r="B185" s="7">
        <f>ROWS($A$3:B185)</f>
        <v>183</v>
      </c>
      <c r="C185" s="14">
        <v>52</v>
      </c>
      <c r="D185" s="74" t="s">
        <v>1783</v>
      </c>
      <c r="E185" s="12" t="s">
        <v>1784</v>
      </c>
      <c r="F185" s="70" t="s">
        <v>1785</v>
      </c>
      <c r="G185" s="11"/>
      <c r="H185" s="14" t="s">
        <v>7</v>
      </c>
      <c r="I185" s="14" t="s">
        <v>23</v>
      </c>
      <c r="J185" s="90" t="str">
        <f t="shared" si="54"/>
        <v>4/11/89</v>
      </c>
      <c r="K185" s="91">
        <f t="shared" ca="1" si="55"/>
        <v>33</v>
      </c>
      <c r="L185" s="14" t="s">
        <v>19</v>
      </c>
      <c r="M185" s="14" t="s">
        <v>42</v>
      </c>
      <c r="N185" s="95" t="s">
        <v>1184</v>
      </c>
      <c r="O185" s="93"/>
    </row>
    <row r="186" spans="1:15">
      <c r="A186" s="7">
        <f>ROWS($A$3:A186)</f>
        <v>184</v>
      </c>
      <c r="B186" s="7">
        <f>ROWS($A$3:B186)</f>
        <v>184</v>
      </c>
      <c r="C186" s="14"/>
      <c r="D186" s="74"/>
      <c r="E186" s="12" t="s">
        <v>1786</v>
      </c>
      <c r="F186" s="15" t="s">
        <v>1787</v>
      </c>
      <c r="G186" s="11"/>
      <c r="H186" s="14" t="s">
        <v>7</v>
      </c>
      <c r="I186" s="14" t="s">
        <v>722</v>
      </c>
      <c r="J186" s="90" t="str">
        <f t="shared" si="54"/>
        <v>11/03/12</v>
      </c>
      <c r="K186" s="91">
        <f t="shared" ca="1" si="55"/>
        <v>10</v>
      </c>
      <c r="L186" s="72" t="s">
        <v>38</v>
      </c>
      <c r="M186" s="72" t="s">
        <v>751</v>
      </c>
      <c r="N186" s="95"/>
      <c r="O186" s="93"/>
    </row>
    <row r="187" spans="1:15">
      <c r="A187" s="7">
        <f>ROWS($A$3:A187)</f>
        <v>185</v>
      </c>
      <c r="B187" s="7">
        <f>ROWS($A$3:B187)</f>
        <v>185</v>
      </c>
      <c r="C187" s="14"/>
      <c r="D187" s="74"/>
      <c r="E187" s="12" t="s">
        <v>1788</v>
      </c>
      <c r="F187" s="15" t="s">
        <v>1789</v>
      </c>
      <c r="G187" s="14" t="s">
        <v>17</v>
      </c>
      <c r="H187" s="17"/>
      <c r="I187" s="14" t="s">
        <v>1790</v>
      </c>
      <c r="J187" s="90" t="str">
        <f t="shared" ref="J187:J190" si="56">MID(E187,7,2)&amp;"/"&amp;MID(E187,9,2)&amp;"/"&amp;MID(E187,11,2)</f>
        <v>09/02/15</v>
      </c>
      <c r="K187" s="91">
        <f t="shared" ca="1" si="55"/>
        <v>7</v>
      </c>
      <c r="L187" s="72" t="s">
        <v>38</v>
      </c>
      <c r="M187" s="14" t="s">
        <v>798</v>
      </c>
      <c r="N187" s="95"/>
      <c r="O187" s="93"/>
    </row>
    <row r="188" spans="1:15">
      <c r="A188" s="7">
        <f>ROWS($A$3:A188)</f>
        <v>186</v>
      </c>
      <c r="B188" s="7">
        <f>ROWS($A$3:B188)</f>
        <v>186</v>
      </c>
      <c r="C188" s="14">
        <v>53</v>
      </c>
      <c r="D188" s="74" t="s">
        <v>1791</v>
      </c>
      <c r="E188" s="12" t="s">
        <v>1792</v>
      </c>
      <c r="F188" s="70" t="s">
        <v>1793</v>
      </c>
      <c r="G188" s="11"/>
      <c r="H188" s="14" t="s">
        <v>7</v>
      </c>
      <c r="I188" s="14" t="s">
        <v>611</v>
      </c>
      <c r="J188" s="90" t="str">
        <f t="shared" ref="J188:J193" si="57">MID(E188,7,2)-40&amp;"/"&amp;MID(E188,9,2)&amp;"/"&amp;MID(E188,11,2)</f>
        <v>14/10/69</v>
      </c>
      <c r="K188" s="91">
        <f t="shared" ca="1" si="55"/>
        <v>53</v>
      </c>
      <c r="L188" s="14" t="s">
        <v>19</v>
      </c>
      <c r="M188" s="14" t="s">
        <v>42</v>
      </c>
      <c r="N188" s="95" t="s">
        <v>1184</v>
      </c>
      <c r="O188" s="93"/>
    </row>
    <row r="189" spans="1:15">
      <c r="A189" s="7">
        <f>ROWS($A$3:A189)</f>
        <v>187</v>
      </c>
      <c r="B189" s="7">
        <f>ROWS($A$3:B189)</f>
        <v>187</v>
      </c>
      <c r="C189" s="14"/>
      <c r="D189" s="74"/>
      <c r="E189" s="12" t="s">
        <v>1794</v>
      </c>
      <c r="F189" s="116" t="s">
        <v>1795</v>
      </c>
      <c r="G189" s="14" t="s">
        <v>17</v>
      </c>
      <c r="H189" s="17"/>
      <c r="I189" s="14" t="s">
        <v>23</v>
      </c>
      <c r="J189" s="90" t="str">
        <f t="shared" si="56"/>
        <v>26/01/03</v>
      </c>
      <c r="K189" s="91">
        <f t="shared" ca="1" si="55"/>
        <v>19</v>
      </c>
      <c r="L189" s="14" t="s">
        <v>19</v>
      </c>
      <c r="M189" s="72" t="s">
        <v>751</v>
      </c>
      <c r="N189" s="95"/>
      <c r="O189" s="93"/>
    </row>
    <row r="190" spans="1:15">
      <c r="A190" s="7">
        <f>ROWS($A$3:A190)</f>
        <v>188</v>
      </c>
      <c r="B190" s="7">
        <f>ROWS($A$3:B190)</f>
        <v>188</v>
      </c>
      <c r="C190" s="14">
        <v>54</v>
      </c>
      <c r="D190" s="74" t="s">
        <v>1796</v>
      </c>
      <c r="E190" s="12" t="s">
        <v>1797</v>
      </c>
      <c r="F190" s="70" t="s">
        <v>1798</v>
      </c>
      <c r="G190" s="14" t="s">
        <v>17</v>
      </c>
      <c r="H190" s="71"/>
      <c r="I190" s="14" t="s">
        <v>23</v>
      </c>
      <c r="J190" s="90" t="str">
        <f t="shared" si="56"/>
        <v>27/08/64</v>
      </c>
      <c r="K190" s="91">
        <f t="shared" ca="1" si="55"/>
        <v>58</v>
      </c>
      <c r="L190" s="14" t="s">
        <v>19</v>
      </c>
      <c r="M190" s="92" t="s">
        <v>342</v>
      </c>
      <c r="N190" s="95" t="s">
        <v>1799</v>
      </c>
      <c r="O190" s="93"/>
    </row>
    <row r="191" spans="1:15">
      <c r="A191" s="7">
        <f>ROWS($A$3:A191)</f>
        <v>189</v>
      </c>
      <c r="B191" s="7">
        <f>ROWS($A$3:B191)</f>
        <v>189</v>
      </c>
      <c r="C191" s="14"/>
      <c r="D191" s="74"/>
      <c r="E191" s="12" t="s">
        <v>1800</v>
      </c>
      <c r="F191" s="16" t="s">
        <v>1801</v>
      </c>
      <c r="G191" s="11"/>
      <c r="H191" s="14" t="s">
        <v>7</v>
      </c>
      <c r="I191" s="14" t="s">
        <v>23</v>
      </c>
      <c r="J191" s="90" t="str">
        <f t="shared" si="57"/>
        <v>23/07/72</v>
      </c>
      <c r="K191" s="91">
        <f t="shared" ca="1" si="55"/>
        <v>50</v>
      </c>
      <c r="L191" s="14" t="s">
        <v>19</v>
      </c>
      <c r="M191" s="14" t="s">
        <v>772</v>
      </c>
      <c r="N191" s="95"/>
      <c r="O191" s="93"/>
    </row>
    <row r="192" spans="1:15">
      <c r="A192" s="7">
        <f>ROWS($A$3:A192)</f>
        <v>190</v>
      </c>
      <c r="B192" s="7">
        <f>ROWS($A$3:B192)</f>
        <v>190</v>
      </c>
      <c r="C192" s="14"/>
      <c r="D192" s="74"/>
      <c r="E192" s="12" t="s">
        <v>1802</v>
      </c>
      <c r="F192" s="16" t="s">
        <v>1803</v>
      </c>
      <c r="G192" s="14" t="s">
        <v>17</v>
      </c>
      <c r="H192" s="17"/>
      <c r="I192" s="14" t="s">
        <v>23</v>
      </c>
      <c r="J192" s="90" t="str">
        <f t="shared" ref="J192:J197" si="58">MID(E192,7,2)&amp;"/"&amp;MID(E192,9,2)&amp;"/"&amp;MID(E192,11,2)</f>
        <v>25/09/96</v>
      </c>
      <c r="K192" s="91">
        <f t="shared" ca="1" si="55"/>
        <v>26</v>
      </c>
      <c r="L192" s="14" t="s">
        <v>19</v>
      </c>
      <c r="M192" s="14" t="s">
        <v>42</v>
      </c>
      <c r="N192" s="95"/>
      <c r="O192" s="93"/>
    </row>
    <row r="193" spans="1:15">
      <c r="A193" s="7">
        <f>ROWS($A$3:A193)</f>
        <v>191</v>
      </c>
      <c r="B193" s="7">
        <f>ROWS($A$3:B193)</f>
        <v>191</v>
      </c>
      <c r="C193" s="14"/>
      <c r="D193" s="74"/>
      <c r="E193" s="12" t="s">
        <v>1804</v>
      </c>
      <c r="F193" s="16" t="s">
        <v>1805</v>
      </c>
      <c r="G193" s="11"/>
      <c r="H193" s="14" t="s">
        <v>7</v>
      </c>
      <c r="I193" s="14" t="s">
        <v>50</v>
      </c>
      <c r="J193" s="90" t="str">
        <f t="shared" si="57"/>
        <v>31/01/01</v>
      </c>
      <c r="K193" s="91">
        <f t="shared" ca="1" si="55"/>
        <v>21</v>
      </c>
      <c r="L193" s="14" t="s">
        <v>19</v>
      </c>
      <c r="M193" s="14" t="s">
        <v>42</v>
      </c>
      <c r="N193" s="95"/>
      <c r="O193" s="93"/>
    </row>
    <row r="194" spans="1:15">
      <c r="A194" s="7">
        <f>ROWS($A$3:A194)</f>
        <v>192</v>
      </c>
      <c r="B194" s="7">
        <f>ROWS($A$3:B194)</f>
        <v>192</v>
      </c>
      <c r="C194" s="14"/>
      <c r="D194" s="74"/>
      <c r="E194" s="12" t="s">
        <v>1806</v>
      </c>
      <c r="F194" s="16" t="s">
        <v>1807</v>
      </c>
      <c r="G194" s="14" t="s">
        <v>17</v>
      </c>
      <c r="H194" s="17"/>
      <c r="I194" s="14" t="s">
        <v>23</v>
      </c>
      <c r="J194" s="90" t="str">
        <f t="shared" si="58"/>
        <v>06/03/03</v>
      </c>
      <c r="K194" s="91">
        <f t="shared" ca="1" si="55"/>
        <v>19</v>
      </c>
      <c r="L194" s="14" t="s">
        <v>19</v>
      </c>
      <c r="M194" s="72" t="s">
        <v>751</v>
      </c>
      <c r="N194" s="95"/>
      <c r="O194" s="93"/>
    </row>
    <row r="195" spans="1:15">
      <c r="A195" s="7">
        <f>ROWS($A$3:A195)</f>
        <v>193</v>
      </c>
      <c r="B195" s="7">
        <f>ROWS($A$3:B195)</f>
        <v>193</v>
      </c>
      <c r="C195" s="14"/>
      <c r="D195" s="74"/>
      <c r="E195" s="12" t="s">
        <v>1808</v>
      </c>
      <c r="F195" s="16" t="s">
        <v>1809</v>
      </c>
      <c r="G195" s="11"/>
      <c r="H195" s="14" t="s">
        <v>7</v>
      </c>
      <c r="I195" s="14" t="s">
        <v>23</v>
      </c>
      <c r="J195" s="90" t="str">
        <f t="shared" ref="J195:J199" si="59">MID(E195,7,2)-40&amp;"/"&amp;MID(E195,9,2)&amp;"/"&amp;MID(E195,11,2)</f>
        <v>4/06/06</v>
      </c>
      <c r="K195" s="91">
        <f t="shared" ref="K195:K258" ca="1" si="60">ROUNDDOWN(YEARFRAC(J195,TODAY(),1),0)</f>
        <v>16</v>
      </c>
      <c r="L195" s="92" t="s">
        <v>24</v>
      </c>
      <c r="M195" s="72" t="s">
        <v>751</v>
      </c>
      <c r="N195" s="95"/>
      <c r="O195" s="93"/>
    </row>
    <row r="196" spans="1:15">
      <c r="A196" s="7">
        <f>ROWS($A$3:A196)</f>
        <v>194</v>
      </c>
      <c r="B196" s="7">
        <f>ROWS($A$3:B196)</f>
        <v>194</v>
      </c>
      <c r="C196" s="14"/>
      <c r="D196" s="74"/>
      <c r="E196" s="12" t="s">
        <v>1810</v>
      </c>
      <c r="F196" s="16" t="s">
        <v>1811</v>
      </c>
      <c r="G196" s="14" t="s">
        <v>17</v>
      </c>
      <c r="H196" s="17"/>
      <c r="I196" s="14" t="s">
        <v>23</v>
      </c>
      <c r="J196" s="90" t="str">
        <f t="shared" si="58"/>
        <v>03/10/91</v>
      </c>
      <c r="K196" s="91">
        <f t="shared" ca="1" si="60"/>
        <v>31</v>
      </c>
      <c r="L196" s="14" t="s">
        <v>19</v>
      </c>
      <c r="M196" s="14" t="s">
        <v>42</v>
      </c>
      <c r="N196" s="95"/>
      <c r="O196" s="93"/>
    </row>
    <row r="197" spans="1:15">
      <c r="A197" s="7">
        <f>ROWS($A$3:A197)</f>
        <v>195</v>
      </c>
      <c r="B197" s="7">
        <f>ROWS($A$3:B197)</f>
        <v>195</v>
      </c>
      <c r="C197" s="14">
        <v>55</v>
      </c>
      <c r="D197" s="74" t="s">
        <v>1812</v>
      </c>
      <c r="E197" s="815" t="s">
        <v>1813</v>
      </c>
      <c r="F197" s="70" t="s">
        <v>1814</v>
      </c>
      <c r="G197" s="14" t="s">
        <v>17</v>
      </c>
      <c r="H197" s="71"/>
      <c r="I197" s="14" t="s">
        <v>656</v>
      </c>
      <c r="J197" s="90" t="str">
        <f t="shared" si="58"/>
        <v>24/03/67</v>
      </c>
      <c r="K197" s="91">
        <f t="shared" ca="1" si="60"/>
        <v>55</v>
      </c>
      <c r="L197" s="14" t="s">
        <v>24</v>
      </c>
      <c r="M197" s="14" t="s">
        <v>42</v>
      </c>
      <c r="N197" s="95" t="s">
        <v>1184</v>
      </c>
      <c r="O197" s="93"/>
    </row>
    <row r="198" spans="1:15">
      <c r="A198" s="7">
        <f>ROWS($A$3:A198)</f>
        <v>196</v>
      </c>
      <c r="B198" s="7">
        <f>ROWS($A$3:B198)</f>
        <v>196</v>
      </c>
      <c r="C198" s="14"/>
      <c r="D198" s="74"/>
      <c r="E198" s="815" t="s">
        <v>1815</v>
      </c>
      <c r="F198" s="16" t="s">
        <v>1816</v>
      </c>
      <c r="G198" s="11"/>
      <c r="H198" s="14" t="s">
        <v>7</v>
      </c>
      <c r="I198" s="14" t="s">
        <v>50</v>
      </c>
      <c r="J198" s="90" t="str">
        <f t="shared" si="59"/>
        <v>1/11/61</v>
      </c>
      <c r="K198" s="91">
        <f t="shared" ca="1" si="60"/>
        <v>61</v>
      </c>
      <c r="L198" s="14" t="s">
        <v>19</v>
      </c>
      <c r="M198" s="14" t="s">
        <v>42</v>
      </c>
      <c r="N198" s="95"/>
      <c r="O198" s="93"/>
    </row>
    <row r="199" spans="1:15">
      <c r="A199" s="7">
        <f>ROWS($A$3:A199)</f>
        <v>197</v>
      </c>
      <c r="B199" s="7">
        <f>ROWS($A$3:B199)</f>
        <v>197</v>
      </c>
      <c r="C199" s="14">
        <v>56</v>
      </c>
      <c r="D199" s="74" t="s">
        <v>1817</v>
      </c>
      <c r="E199" s="815" t="s">
        <v>1818</v>
      </c>
      <c r="F199" s="86" t="s">
        <v>1819</v>
      </c>
      <c r="G199" s="11"/>
      <c r="H199" s="14" t="s">
        <v>7</v>
      </c>
      <c r="I199" s="14" t="s">
        <v>23</v>
      </c>
      <c r="J199" s="90" t="str">
        <f t="shared" si="59"/>
        <v>11/03/63</v>
      </c>
      <c r="K199" s="91">
        <f t="shared" ca="1" si="60"/>
        <v>59</v>
      </c>
      <c r="L199" s="14" t="s">
        <v>46</v>
      </c>
      <c r="M199" s="14" t="s">
        <v>798</v>
      </c>
      <c r="N199" s="95"/>
      <c r="O199" s="93"/>
    </row>
    <row r="200" spans="1:15">
      <c r="A200" s="7">
        <f>ROWS($A$3:A200)</f>
        <v>198</v>
      </c>
      <c r="B200" s="7">
        <f>ROWS($A$3:B200)</f>
        <v>198</v>
      </c>
      <c r="C200" s="14">
        <v>57</v>
      </c>
      <c r="D200" s="74" t="s">
        <v>1820</v>
      </c>
      <c r="E200" s="815" t="s">
        <v>1821</v>
      </c>
      <c r="F200" s="70" t="s">
        <v>1822</v>
      </c>
      <c r="G200" s="14" t="s">
        <v>17</v>
      </c>
      <c r="H200" s="71"/>
      <c r="I200" s="14" t="s">
        <v>23</v>
      </c>
      <c r="J200" s="90" t="str">
        <f>MID(E200,7,2)&amp;"/"&amp;MID(E200,9,2)&amp;"/"&amp;MID(E200,11,2)+2</f>
        <v>15/06/47</v>
      </c>
      <c r="K200" s="91">
        <f t="shared" ca="1" si="60"/>
        <v>75</v>
      </c>
      <c r="L200" s="14" t="s">
        <v>24</v>
      </c>
      <c r="M200" s="14" t="s">
        <v>42</v>
      </c>
      <c r="N200" s="95" t="s">
        <v>1184</v>
      </c>
      <c r="O200" s="93"/>
    </row>
    <row r="201" spans="1:15">
      <c r="A201" s="7">
        <f>ROWS($A$3:A201)</f>
        <v>199</v>
      </c>
      <c r="B201" s="7">
        <f>ROWS($A$3:B201)</f>
        <v>199</v>
      </c>
      <c r="C201" s="14"/>
      <c r="D201" s="74"/>
      <c r="E201" s="815" t="s">
        <v>1823</v>
      </c>
      <c r="F201" s="16" t="s">
        <v>1824</v>
      </c>
      <c r="G201" s="11"/>
      <c r="H201" s="14" t="s">
        <v>7</v>
      </c>
      <c r="I201" s="14" t="s">
        <v>23</v>
      </c>
      <c r="J201" s="90" t="str">
        <f t="shared" ref="J201:J205" si="61">MID(E201,7,2)-40&amp;"/"&amp;MID(E201,9,2)&amp;"/"&amp;MID(E201,11,2)</f>
        <v>1/05/53</v>
      </c>
      <c r="K201" s="91">
        <f t="shared" ca="1" si="60"/>
        <v>69</v>
      </c>
      <c r="L201" s="14" t="s">
        <v>113</v>
      </c>
      <c r="M201" s="14" t="s">
        <v>42</v>
      </c>
      <c r="N201" s="95"/>
      <c r="O201" s="93"/>
    </row>
    <row r="202" spans="1:15">
      <c r="A202" s="7">
        <f>ROWS($A$3:A202)</f>
        <v>200</v>
      </c>
      <c r="B202" s="7">
        <f>ROWS($A$3:B202)</f>
        <v>200</v>
      </c>
      <c r="C202" s="14">
        <v>58</v>
      </c>
      <c r="D202" s="74" t="s">
        <v>1825</v>
      </c>
      <c r="E202" s="815" t="s">
        <v>1826</v>
      </c>
      <c r="F202" s="70" t="s">
        <v>1827</v>
      </c>
      <c r="G202" s="14" t="s">
        <v>17</v>
      </c>
      <c r="H202" s="71"/>
      <c r="I202" s="14" t="s">
        <v>23</v>
      </c>
      <c r="J202" s="90" t="str">
        <f t="shared" ref="J202:J206" si="62">MID(E202,7,2)&amp;"/"&amp;MID(E202,9,2)&amp;"/"&amp;MID(E202,11,2)</f>
        <v>14/04/72</v>
      </c>
      <c r="K202" s="91">
        <f t="shared" ca="1" si="60"/>
        <v>50</v>
      </c>
      <c r="L202" s="14" t="s">
        <v>19</v>
      </c>
      <c r="M202" s="14" t="s">
        <v>42</v>
      </c>
      <c r="N202" s="95" t="s">
        <v>1828</v>
      </c>
      <c r="O202" s="93"/>
    </row>
    <row r="203" spans="1:15">
      <c r="A203" s="7">
        <f>ROWS($A$3:A203)</f>
        <v>201</v>
      </c>
      <c r="B203" s="7">
        <f>ROWS($A$3:B203)</f>
        <v>201</v>
      </c>
      <c r="C203" s="14"/>
      <c r="D203" s="74"/>
      <c r="E203" s="815" t="s">
        <v>1829</v>
      </c>
      <c r="F203" s="16" t="s">
        <v>1830</v>
      </c>
      <c r="G203" s="11"/>
      <c r="H203" s="14" t="s">
        <v>7</v>
      </c>
      <c r="I203" s="14" t="s">
        <v>1253</v>
      </c>
      <c r="J203" s="90" t="str">
        <f t="shared" si="61"/>
        <v>5/11/75</v>
      </c>
      <c r="K203" s="91">
        <f t="shared" ca="1" si="60"/>
        <v>47</v>
      </c>
      <c r="L203" s="14" t="s">
        <v>113</v>
      </c>
      <c r="M203" s="14" t="s">
        <v>42</v>
      </c>
      <c r="N203" s="95"/>
      <c r="O203" s="93"/>
    </row>
    <row r="204" spans="1:15">
      <c r="A204" s="7">
        <f>ROWS($A$3:A204)</f>
        <v>202</v>
      </c>
      <c r="B204" s="7">
        <f>ROWS($A$3:B204)</f>
        <v>202</v>
      </c>
      <c r="C204" s="14"/>
      <c r="D204" s="74"/>
      <c r="E204" s="815" t="s">
        <v>1831</v>
      </c>
      <c r="F204" s="16" t="s">
        <v>1832</v>
      </c>
      <c r="G204" s="14" t="s">
        <v>17</v>
      </c>
      <c r="H204" s="17"/>
      <c r="I204" s="14" t="s">
        <v>23</v>
      </c>
      <c r="J204" s="90" t="str">
        <f t="shared" si="62"/>
        <v>21/02/94</v>
      </c>
      <c r="K204" s="91">
        <f t="shared" ca="1" si="60"/>
        <v>28</v>
      </c>
      <c r="L204" s="14" t="s">
        <v>24</v>
      </c>
      <c r="M204" s="14" t="s">
        <v>42</v>
      </c>
      <c r="N204" s="95"/>
      <c r="O204" s="93"/>
    </row>
    <row r="205" spans="1:15">
      <c r="A205" s="7">
        <f>ROWS($A$3:A205)</f>
        <v>203</v>
      </c>
      <c r="B205" s="7">
        <f>ROWS($A$3:B205)</f>
        <v>203</v>
      </c>
      <c r="C205" s="14"/>
      <c r="D205" s="74"/>
      <c r="E205" s="815" t="s">
        <v>1833</v>
      </c>
      <c r="F205" s="16" t="s">
        <v>1834</v>
      </c>
      <c r="G205" s="11"/>
      <c r="H205" s="14" t="s">
        <v>7</v>
      </c>
      <c r="I205" s="14" t="s">
        <v>23</v>
      </c>
      <c r="J205" s="90" t="str">
        <f t="shared" si="61"/>
        <v>1/06/96</v>
      </c>
      <c r="K205" s="91">
        <f t="shared" ca="1" si="60"/>
        <v>26</v>
      </c>
      <c r="L205" s="14" t="s">
        <v>24</v>
      </c>
      <c r="M205" s="14" t="s">
        <v>42</v>
      </c>
      <c r="N205" s="95"/>
      <c r="O205" s="93"/>
    </row>
    <row r="206" spans="1:15">
      <c r="A206" s="7">
        <f>ROWS($A$3:A206)</f>
        <v>204</v>
      </c>
      <c r="B206" s="7">
        <f>ROWS($A$3:B206)</f>
        <v>204</v>
      </c>
      <c r="C206" s="14"/>
      <c r="D206" s="74"/>
      <c r="E206" s="815" t="s">
        <v>1835</v>
      </c>
      <c r="F206" s="16" t="s">
        <v>1836</v>
      </c>
      <c r="G206" s="14" t="s">
        <v>17</v>
      </c>
      <c r="H206" s="17"/>
      <c r="I206" s="14" t="s">
        <v>23</v>
      </c>
      <c r="J206" s="90" t="str">
        <f t="shared" si="62"/>
        <v>18/10/98</v>
      </c>
      <c r="K206" s="91">
        <f t="shared" ca="1" si="60"/>
        <v>24</v>
      </c>
      <c r="L206" s="14" t="s">
        <v>19</v>
      </c>
      <c r="M206" s="72" t="s">
        <v>751</v>
      </c>
      <c r="N206" s="95"/>
      <c r="O206" s="93"/>
    </row>
    <row r="207" spans="1:15">
      <c r="A207" s="7">
        <f>ROWS($A$3:A207)</f>
        <v>205</v>
      </c>
      <c r="B207" s="7">
        <f>ROWS($A$3:B207)</f>
        <v>205</v>
      </c>
      <c r="C207" s="14"/>
      <c r="D207" s="74"/>
      <c r="E207" s="815" t="s">
        <v>1837</v>
      </c>
      <c r="F207" s="16" t="s">
        <v>1838</v>
      </c>
      <c r="G207" s="11"/>
      <c r="H207" s="14" t="s">
        <v>7</v>
      </c>
      <c r="I207" s="14" t="s">
        <v>23</v>
      </c>
      <c r="J207" s="90" t="str">
        <f t="shared" ref="J207:J209" si="63">MID(E207,7,2)-40&amp;"/"&amp;MID(E207,9,2)&amp;"/"&amp;MID(E207,11,2)</f>
        <v>1/12/04</v>
      </c>
      <c r="K207" s="91">
        <f t="shared" ca="1" si="60"/>
        <v>18</v>
      </c>
      <c r="L207" s="14" t="s">
        <v>19</v>
      </c>
      <c r="M207" s="72" t="s">
        <v>751</v>
      </c>
      <c r="N207" s="95"/>
      <c r="O207" s="93"/>
    </row>
    <row r="208" spans="1:15">
      <c r="A208" s="7">
        <f>ROWS($A$3:A208)</f>
        <v>206</v>
      </c>
      <c r="B208" s="7">
        <f>ROWS($A$3:B208)</f>
        <v>206</v>
      </c>
      <c r="C208" s="14"/>
      <c r="D208" s="74"/>
      <c r="E208" s="815" t="s">
        <v>1839</v>
      </c>
      <c r="F208" s="16" t="s">
        <v>1840</v>
      </c>
      <c r="G208" s="11"/>
      <c r="H208" s="14" t="s">
        <v>7</v>
      </c>
      <c r="I208" s="14" t="s">
        <v>23</v>
      </c>
      <c r="J208" s="90" t="str">
        <f t="shared" si="63"/>
        <v>11/07/07</v>
      </c>
      <c r="K208" s="91">
        <f t="shared" ca="1" si="60"/>
        <v>15</v>
      </c>
      <c r="L208" s="92" t="s">
        <v>24</v>
      </c>
      <c r="M208" s="72" t="s">
        <v>751</v>
      </c>
      <c r="N208" s="95"/>
      <c r="O208" s="93"/>
    </row>
    <row r="209" spans="1:15">
      <c r="A209" s="7">
        <f>ROWS($A$3:A209)</f>
        <v>207</v>
      </c>
      <c r="B209" s="7">
        <f>ROWS($A$3:B209)</f>
        <v>207</v>
      </c>
      <c r="C209" s="14">
        <v>59</v>
      </c>
      <c r="D209" s="74" t="s">
        <v>1841</v>
      </c>
      <c r="E209" s="815" t="s">
        <v>1842</v>
      </c>
      <c r="F209" s="70" t="s">
        <v>1843</v>
      </c>
      <c r="G209" s="11"/>
      <c r="H209" s="14" t="s">
        <v>7</v>
      </c>
      <c r="I209" s="14" t="s">
        <v>23</v>
      </c>
      <c r="J209" s="90" t="str">
        <f t="shared" si="63"/>
        <v>24/11/84</v>
      </c>
      <c r="K209" s="91">
        <f t="shared" ca="1" si="60"/>
        <v>38</v>
      </c>
      <c r="L209" s="14" t="s">
        <v>19</v>
      </c>
      <c r="M209" s="14" t="s">
        <v>42</v>
      </c>
      <c r="N209" s="95" t="s">
        <v>1844</v>
      </c>
      <c r="O209" s="93"/>
    </row>
    <row r="210" spans="1:15">
      <c r="A210" s="7">
        <f>ROWS($A$3:A210)</f>
        <v>208</v>
      </c>
      <c r="B210" s="7">
        <f>ROWS($A$3:B210)</f>
        <v>208</v>
      </c>
      <c r="C210" s="14"/>
      <c r="D210" s="74"/>
      <c r="E210" s="815" t="s">
        <v>1845</v>
      </c>
      <c r="F210" s="16" t="s">
        <v>1846</v>
      </c>
      <c r="G210" s="14" t="s">
        <v>17</v>
      </c>
      <c r="H210" s="17"/>
      <c r="I210" s="14" t="s">
        <v>23</v>
      </c>
      <c r="J210" s="90" t="str">
        <f>MID(E210,7,2)&amp;"/"&amp;MID(E210,9,2)&amp;"/"&amp;MID(E210,11,2)</f>
        <v>10/10/08</v>
      </c>
      <c r="K210" s="91">
        <f t="shared" ca="1" si="60"/>
        <v>14</v>
      </c>
      <c r="L210" s="14" t="s">
        <v>113</v>
      </c>
      <c r="M210" s="72" t="s">
        <v>751</v>
      </c>
      <c r="N210" s="95"/>
      <c r="O210" s="93"/>
    </row>
    <row r="211" spans="1:15">
      <c r="A211" s="7">
        <f>ROWS($A$3:A211)</f>
        <v>209</v>
      </c>
      <c r="B211" s="7">
        <f>ROWS($A$3:B211)</f>
        <v>209</v>
      </c>
      <c r="C211" s="14"/>
      <c r="D211" s="74"/>
      <c r="E211" s="815" t="s">
        <v>1847</v>
      </c>
      <c r="F211" s="16" t="s">
        <v>1848</v>
      </c>
      <c r="G211" s="11"/>
      <c r="H211" s="14" t="s">
        <v>7</v>
      </c>
      <c r="I211" s="14" t="s">
        <v>23</v>
      </c>
      <c r="J211" s="90" t="str">
        <f t="shared" ref="J211:J214" si="64">MID(E211,7,2)-40&amp;"/"&amp;MID(E211,9,2)&amp;"/"&amp;MID(E211,11,2)</f>
        <v>23/10/09</v>
      </c>
      <c r="K211" s="91">
        <f t="shared" ca="1" si="60"/>
        <v>13</v>
      </c>
      <c r="L211" s="72" t="s">
        <v>38</v>
      </c>
      <c r="M211" s="72" t="s">
        <v>751</v>
      </c>
      <c r="N211" s="95"/>
      <c r="O211" s="93"/>
    </row>
    <row r="212" spans="1:15">
      <c r="A212" s="7">
        <f>ROWS($A$3:A212)</f>
        <v>210</v>
      </c>
      <c r="B212" s="7">
        <f>ROWS($A$3:B212)</f>
        <v>210</v>
      </c>
      <c r="C212" s="14">
        <v>60</v>
      </c>
      <c r="D212" s="74" t="s">
        <v>1849</v>
      </c>
      <c r="E212" s="815" t="s">
        <v>1850</v>
      </c>
      <c r="F212" s="86" t="s">
        <v>1851</v>
      </c>
      <c r="G212" s="11"/>
      <c r="H212" s="14" t="s">
        <v>7</v>
      </c>
      <c r="I212" s="14" t="s">
        <v>81</v>
      </c>
      <c r="J212" s="90" t="str">
        <f t="shared" si="64"/>
        <v>18/07/77</v>
      </c>
      <c r="K212" s="91">
        <f t="shared" ca="1" si="60"/>
        <v>45</v>
      </c>
      <c r="L212" s="14" t="s">
        <v>19</v>
      </c>
      <c r="M212" s="14" t="s">
        <v>42</v>
      </c>
      <c r="N212" s="95"/>
      <c r="O212" s="93"/>
    </row>
    <row r="213" spans="1:15">
      <c r="A213" s="7">
        <f>ROWS($A$3:A213)</f>
        <v>211</v>
      </c>
      <c r="B213" s="7">
        <f>ROWS($A$3:B213)</f>
        <v>211</v>
      </c>
      <c r="C213" s="14"/>
      <c r="D213" s="74"/>
      <c r="E213" s="815" t="s">
        <v>1852</v>
      </c>
      <c r="F213" s="16" t="s">
        <v>1853</v>
      </c>
      <c r="G213" s="11"/>
      <c r="H213" s="14" t="s">
        <v>7</v>
      </c>
      <c r="I213" s="14" t="s">
        <v>191</v>
      </c>
      <c r="J213" s="90" t="str">
        <f t="shared" si="64"/>
        <v>20/04/02</v>
      </c>
      <c r="K213" s="91">
        <f t="shared" ca="1" si="60"/>
        <v>20</v>
      </c>
      <c r="L213" s="14" t="s">
        <v>19</v>
      </c>
      <c r="M213" s="14" t="s">
        <v>42</v>
      </c>
      <c r="N213" s="95"/>
      <c r="O213" s="93"/>
    </row>
    <row r="214" spans="1:15">
      <c r="A214" s="7">
        <f>ROWS($A$3:A214)</f>
        <v>212</v>
      </c>
      <c r="B214" s="7">
        <f>ROWS($A$3:B214)</f>
        <v>212</v>
      </c>
      <c r="C214" s="14">
        <v>61</v>
      </c>
      <c r="D214" s="74" t="s">
        <v>1854</v>
      </c>
      <c r="E214" s="815" t="s">
        <v>1855</v>
      </c>
      <c r="F214" s="70" t="s">
        <v>1856</v>
      </c>
      <c r="G214" s="11"/>
      <c r="H214" s="14" t="s">
        <v>7</v>
      </c>
      <c r="I214" s="14" t="s">
        <v>1004</v>
      </c>
      <c r="J214" s="90" t="str">
        <f t="shared" si="64"/>
        <v>15/03/65</v>
      </c>
      <c r="K214" s="91">
        <f t="shared" ca="1" si="60"/>
        <v>57</v>
      </c>
      <c r="L214" s="14" t="s">
        <v>113</v>
      </c>
      <c r="M214" s="14" t="s">
        <v>772</v>
      </c>
      <c r="N214" s="95" t="s">
        <v>1184</v>
      </c>
      <c r="O214" s="93"/>
    </row>
    <row r="215" spans="1:15">
      <c r="A215" s="7">
        <f>ROWS($A$3:A215)</f>
        <v>213</v>
      </c>
      <c r="B215" s="7">
        <f>ROWS($A$3:B215)</f>
        <v>213</v>
      </c>
      <c r="C215" s="14"/>
      <c r="D215" s="74"/>
      <c r="E215" s="815" t="s">
        <v>1859</v>
      </c>
      <c r="F215" s="16" t="s">
        <v>1860</v>
      </c>
      <c r="G215" s="14" t="s">
        <v>17</v>
      </c>
      <c r="H215" s="17"/>
      <c r="I215" s="14" t="s">
        <v>23</v>
      </c>
      <c r="J215" s="90" t="str">
        <f t="shared" ref="J215:J220" si="65">MID(E215,7,2)&amp;"/"&amp;MID(E215,9,2)&amp;"/"&amp;MID(E215,11,2)</f>
        <v>05/05/95</v>
      </c>
      <c r="K215" s="91">
        <f t="shared" ca="1" si="60"/>
        <v>27</v>
      </c>
      <c r="L215" s="14" t="s">
        <v>19</v>
      </c>
      <c r="M215" s="14" t="s">
        <v>772</v>
      </c>
      <c r="N215" s="95"/>
      <c r="O215" s="93"/>
    </row>
    <row r="216" spans="1:15">
      <c r="A216" s="7">
        <f>ROWS($A$3:A216)</f>
        <v>214</v>
      </c>
      <c r="B216" s="7">
        <f>ROWS($A$3:B216)</f>
        <v>214</v>
      </c>
      <c r="C216" s="14"/>
      <c r="D216" s="74"/>
      <c r="E216" s="815" t="s">
        <v>1861</v>
      </c>
      <c r="F216" s="16" t="s">
        <v>1862</v>
      </c>
      <c r="G216" s="14" t="s">
        <v>17</v>
      </c>
      <c r="H216" s="17"/>
      <c r="I216" s="14" t="s">
        <v>23</v>
      </c>
      <c r="J216" s="90" t="str">
        <f t="shared" si="65"/>
        <v>05/05/97</v>
      </c>
      <c r="K216" s="91">
        <f t="shared" ca="1" si="60"/>
        <v>25</v>
      </c>
      <c r="L216" s="14" t="s">
        <v>19</v>
      </c>
      <c r="M216" s="14" t="s">
        <v>772</v>
      </c>
      <c r="N216" s="95"/>
      <c r="O216" s="93"/>
    </row>
    <row r="217" spans="1:15">
      <c r="A217" s="7">
        <f>ROWS($A$3:A217)</f>
        <v>215</v>
      </c>
      <c r="B217" s="7">
        <f>ROWS($A$3:B217)</f>
        <v>215</v>
      </c>
      <c r="C217" s="14"/>
      <c r="D217" s="74"/>
      <c r="E217" s="815" t="s">
        <v>1863</v>
      </c>
      <c r="F217" s="16" t="s">
        <v>1864</v>
      </c>
      <c r="G217" s="11"/>
      <c r="H217" s="14" t="s">
        <v>7</v>
      </c>
      <c r="I217" s="14" t="s">
        <v>23</v>
      </c>
      <c r="J217" s="90" t="str">
        <f t="shared" ref="J217:J223" si="66">MID(E217,7,2)-40&amp;"/"&amp;MID(E217,9,2)&amp;"/"&amp;MID(E217,11,2)</f>
        <v>10/02/00</v>
      </c>
      <c r="K217" s="91">
        <f t="shared" ca="1" si="60"/>
        <v>22</v>
      </c>
      <c r="L217" s="14" t="s">
        <v>19</v>
      </c>
      <c r="M217" s="14" t="s">
        <v>772</v>
      </c>
      <c r="N217" s="95"/>
      <c r="O217" s="93"/>
    </row>
    <row r="218" spans="1:15">
      <c r="A218" s="7">
        <f>ROWS($A$3:A218)</f>
        <v>216</v>
      </c>
      <c r="B218" s="7">
        <f>ROWS($A$3:B218)</f>
        <v>216</v>
      </c>
      <c r="C218" s="14">
        <v>62</v>
      </c>
      <c r="D218" s="74" t="s">
        <v>1865</v>
      </c>
      <c r="E218" s="815" t="s">
        <v>1866</v>
      </c>
      <c r="F218" s="70" t="s">
        <v>1867</v>
      </c>
      <c r="G218" s="11"/>
      <c r="H218" s="14" t="s">
        <v>7</v>
      </c>
      <c r="I218" s="14" t="s">
        <v>163</v>
      </c>
      <c r="J218" s="90" t="str">
        <f t="shared" si="66"/>
        <v>30/03/57</v>
      </c>
      <c r="K218" s="91">
        <f t="shared" ca="1" si="60"/>
        <v>65</v>
      </c>
      <c r="L218" s="14" t="s">
        <v>113</v>
      </c>
      <c r="M218" s="14" t="s">
        <v>772</v>
      </c>
      <c r="N218" s="95" t="s">
        <v>1868</v>
      </c>
      <c r="O218" s="93"/>
    </row>
    <row r="219" spans="1:15">
      <c r="A219" s="7">
        <f>ROWS($A$3:A219)</f>
        <v>217</v>
      </c>
      <c r="B219" s="7">
        <f>ROWS($A$3:B219)</f>
        <v>217</v>
      </c>
      <c r="C219" s="14"/>
      <c r="D219" s="74"/>
      <c r="E219" s="815" t="s">
        <v>1871</v>
      </c>
      <c r="F219" s="16" t="s">
        <v>1872</v>
      </c>
      <c r="G219" s="14" t="s">
        <v>17</v>
      </c>
      <c r="H219" s="17"/>
      <c r="I219" s="14" t="s">
        <v>23</v>
      </c>
      <c r="J219" s="90" t="str">
        <f t="shared" si="65"/>
        <v>08/08/91</v>
      </c>
      <c r="K219" s="91">
        <f t="shared" ca="1" si="60"/>
        <v>31</v>
      </c>
      <c r="L219" s="14" t="s">
        <v>19</v>
      </c>
      <c r="M219" s="14" t="s">
        <v>42</v>
      </c>
      <c r="N219" s="95"/>
      <c r="O219" s="93"/>
    </row>
    <row r="220" spans="1:15">
      <c r="A220" s="7">
        <f>ROWS($A$3:A220)</f>
        <v>218</v>
      </c>
      <c r="B220" s="7">
        <f>ROWS($A$3:B220)</f>
        <v>218</v>
      </c>
      <c r="C220" s="14">
        <v>63</v>
      </c>
      <c r="D220" s="74" t="s">
        <v>1873</v>
      </c>
      <c r="E220" s="815" t="s">
        <v>1874</v>
      </c>
      <c r="F220" s="70" t="s">
        <v>1875</v>
      </c>
      <c r="G220" s="14" t="s">
        <v>17</v>
      </c>
      <c r="H220" s="17"/>
      <c r="I220" s="14" t="s">
        <v>1253</v>
      </c>
      <c r="J220" s="90" t="str">
        <f t="shared" si="65"/>
        <v>03/06/73</v>
      </c>
      <c r="K220" s="91">
        <f t="shared" ca="1" si="60"/>
        <v>49</v>
      </c>
      <c r="L220" s="14" t="s">
        <v>19</v>
      </c>
      <c r="M220" s="14" t="s">
        <v>42</v>
      </c>
      <c r="N220" s="95" t="s">
        <v>1876</v>
      </c>
      <c r="O220" s="93"/>
    </row>
    <row r="221" spans="1:15">
      <c r="A221" s="7">
        <f>ROWS($A$3:A221)</f>
        <v>219</v>
      </c>
      <c r="B221" s="7">
        <f>ROWS($A$3:B221)</f>
        <v>219</v>
      </c>
      <c r="C221" s="14"/>
      <c r="D221" s="74"/>
      <c r="E221" s="815" t="s">
        <v>1877</v>
      </c>
      <c r="F221" s="15" t="s">
        <v>1878</v>
      </c>
      <c r="G221" s="11"/>
      <c r="H221" s="14" t="s">
        <v>7</v>
      </c>
      <c r="I221" s="14" t="s">
        <v>23</v>
      </c>
      <c r="J221" s="90" t="str">
        <f t="shared" si="66"/>
        <v>18/12/75</v>
      </c>
      <c r="K221" s="91">
        <f t="shared" ca="1" si="60"/>
        <v>46</v>
      </c>
      <c r="L221" s="14" t="s">
        <v>19</v>
      </c>
      <c r="M221" s="14" t="s">
        <v>772</v>
      </c>
      <c r="N221" s="95"/>
      <c r="O221" s="93"/>
    </row>
    <row r="222" spans="1:15">
      <c r="A222" s="7">
        <f>ROWS($A$3:A222)</f>
        <v>220</v>
      </c>
      <c r="B222" s="7">
        <f>ROWS($A$3:B222)</f>
        <v>220</v>
      </c>
      <c r="C222" s="14"/>
      <c r="D222" s="74"/>
      <c r="E222" s="815" t="s">
        <v>1879</v>
      </c>
      <c r="F222" s="16" t="s">
        <v>1880</v>
      </c>
      <c r="G222" s="11"/>
      <c r="H222" s="14" t="s">
        <v>7</v>
      </c>
      <c r="I222" s="14" t="s">
        <v>50</v>
      </c>
      <c r="J222" s="90" t="str">
        <f t="shared" si="66"/>
        <v>25/01/18</v>
      </c>
      <c r="K222" s="91">
        <f t="shared" ca="1" si="60"/>
        <v>4</v>
      </c>
      <c r="L222" s="94" t="s">
        <v>51</v>
      </c>
      <c r="M222" s="14" t="s">
        <v>798</v>
      </c>
      <c r="N222" s="95"/>
      <c r="O222" s="93"/>
    </row>
    <row r="223" spans="1:15">
      <c r="A223" s="7">
        <f>ROWS($A$3:A223)</f>
        <v>221</v>
      </c>
      <c r="B223" s="7">
        <f>ROWS($A$3:B223)</f>
        <v>221</v>
      </c>
      <c r="C223" s="14"/>
      <c r="D223" s="74"/>
      <c r="E223" s="815" t="s">
        <v>1881</v>
      </c>
      <c r="F223" s="16" t="s">
        <v>1882</v>
      </c>
      <c r="G223" s="11"/>
      <c r="H223" s="14" t="s">
        <v>7</v>
      </c>
      <c r="I223" s="14" t="s">
        <v>50</v>
      </c>
      <c r="J223" s="90" t="str">
        <f t="shared" si="66"/>
        <v>11/05/19</v>
      </c>
      <c r="K223" s="91">
        <f t="shared" ca="1" si="60"/>
        <v>3</v>
      </c>
      <c r="L223" s="94" t="s">
        <v>51</v>
      </c>
      <c r="M223" s="14" t="s">
        <v>798</v>
      </c>
      <c r="N223" s="95"/>
      <c r="O223" s="93"/>
    </row>
    <row r="224" spans="1:15">
      <c r="A224" s="7">
        <f>ROWS($A$3:A224)</f>
        <v>222</v>
      </c>
      <c r="B224" s="7">
        <f>ROWS($A$3:B224)</f>
        <v>222</v>
      </c>
      <c r="C224" s="14"/>
      <c r="D224" s="74"/>
      <c r="E224" s="815" t="s">
        <v>1883</v>
      </c>
      <c r="F224" s="16" t="s">
        <v>1884</v>
      </c>
      <c r="G224" s="14" t="s">
        <v>17</v>
      </c>
      <c r="H224" s="17"/>
      <c r="I224" s="14" t="s">
        <v>1885</v>
      </c>
      <c r="J224" s="90" t="str">
        <f t="shared" ref="J224:J229" si="67">MID(E224,7,2)&amp;"/"&amp;MID(E224,9,2)&amp;"/"&amp;MID(E224,11,2)</f>
        <v>19/05/05</v>
      </c>
      <c r="K224" s="91">
        <f t="shared" ca="1" si="60"/>
        <v>17</v>
      </c>
      <c r="L224" s="14" t="s">
        <v>24</v>
      </c>
      <c r="M224" s="72" t="s">
        <v>751</v>
      </c>
      <c r="N224" s="95"/>
      <c r="O224" s="93"/>
    </row>
    <row r="225" spans="1:15">
      <c r="A225" s="7">
        <f>ROWS($A$3:A225)</f>
        <v>223</v>
      </c>
      <c r="B225" s="7">
        <f>ROWS($A$3:B225)</f>
        <v>223</v>
      </c>
      <c r="C225" s="14">
        <v>64</v>
      </c>
      <c r="D225" s="74" t="s">
        <v>1886</v>
      </c>
      <c r="E225" s="815" t="s">
        <v>1887</v>
      </c>
      <c r="F225" s="70" t="s">
        <v>1888</v>
      </c>
      <c r="G225" s="11"/>
      <c r="H225" s="14" t="s">
        <v>7</v>
      </c>
      <c r="I225" s="14" t="s">
        <v>1889</v>
      </c>
      <c r="J225" s="90" t="str">
        <f t="shared" ref="J225:J227" si="68">MID(E225,7,2)-40&amp;"/"&amp;MID(E225,9,2)&amp;"/"&amp;MID(E225,11,2)</f>
        <v>23/07/54</v>
      </c>
      <c r="K225" s="91">
        <f t="shared" ca="1" si="60"/>
        <v>68</v>
      </c>
      <c r="L225" s="14" t="s">
        <v>113</v>
      </c>
      <c r="M225" s="14" t="s">
        <v>772</v>
      </c>
      <c r="N225" s="95" t="s">
        <v>1890</v>
      </c>
      <c r="O225" s="93"/>
    </row>
    <row r="226" spans="1:15">
      <c r="A226" s="7">
        <f>ROWS($A$3:A226)</f>
        <v>224</v>
      </c>
      <c r="B226" s="7">
        <f>ROWS($A$3:B226)</f>
        <v>224</v>
      </c>
      <c r="C226" s="14"/>
      <c r="D226" s="74"/>
      <c r="E226" s="815" t="s">
        <v>1893</v>
      </c>
      <c r="F226" s="16" t="s">
        <v>1894</v>
      </c>
      <c r="G226" s="11"/>
      <c r="H226" s="14" t="s">
        <v>7</v>
      </c>
      <c r="I226" s="14" t="s">
        <v>23</v>
      </c>
      <c r="J226" s="90" t="str">
        <f t="shared" si="68"/>
        <v>28/11/98</v>
      </c>
      <c r="K226" s="91">
        <f t="shared" ca="1" si="60"/>
        <v>24</v>
      </c>
      <c r="L226" s="14" t="s">
        <v>19</v>
      </c>
      <c r="M226" s="14" t="s">
        <v>42</v>
      </c>
      <c r="N226" s="95"/>
      <c r="O226" s="93"/>
    </row>
    <row r="227" spans="1:15">
      <c r="A227" s="7">
        <f>ROWS($A$3:A227)</f>
        <v>225</v>
      </c>
      <c r="B227" s="7">
        <f>ROWS($A$3:B227)</f>
        <v>225</v>
      </c>
      <c r="C227" s="14"/>
      <c r="D227" s="74"/>
      <c r="E227" s="815" t="s">
        <v>1895</v>
      </c>
      <c r="F227" s="16" t="s">
        <v>1896</v>
      </c>
      <c r="G227" s="11"/>
      <c r="H227" s="14" t="s">
        <v>7</v>
      </c>
      <c r="I227" s="14" t="s">
        <v>23</v>
      </c>
      <c r="J227" s="90" t="str">
        <f t="shared" si="68"/>
        <v>17/04/01</v>
      </c>
      <c r="K227" s="91">
        <f t="shared" ca="1" si="60"/>
        <v>21</v>
      </c>
      <c r="L227" s="14" t="s">
        <v>19</v>
      </c>
      <c r="M227" s="14" t="s">
        <v>42</v>
      </c>
      <c r="N227" s="95"/>
      <c r="O227" s="93"/>
    </row>
    <row r="228" spans="1:15">
      <c r="A228" s="7">
        <f>ROWS($A$3:A228)</f>
        <v>226</v>
      </c>
      <c r="B228" s="7">
        <f>ROWS($A$3:B228)</f>
        <v>226</v>
      </c>
      <c r="C228" s="14"/>
      <c r="D228" s="74"/>
      <c r="E228" s="815" t="s">
        <v>1897</v>
      </c>
      <c r="F228" s="16" t="s">
        <v>1898</v>
      </c>
      <c r="G228" s="14" t="s">
        <v>17</v>
      </c>
      <c r="H228" s="17"/>
      <c r="I228" s="14" t="s">
        <v>23</v>
      </c>
      <c r="J228" s="90" t="str">
        <f t="shared" si="67"/>
        <v>20/09/08</v>
      </c>
      <c r="K228" s="91">
        <f t="shared" ca="1" si="60"/>
        <v>14</v>
      </c>
      <c r="L228" s="14" t="s">
        <v>113</v>
      </c>
      <c r="M228" s="72" t="s">
        <v>751</v>
      </c>
      <c r="N228" s="95"/>
      <c r="O228" s="93"/>
    </row>
    <row r="229" spans="1:15">
      <c r="A229" s="7">
        <f>ROWS($A$3:A229)</f>
        <v>227</v>
      </c>
      <c r="B229" s="7">
        <f>ROWS($A$3:B229)</f>
        <v>227</v>
      </c>
      <c r="C229" s="14">
        <v>65</v>
      </c>
      <c r="D229" s="74" t="s">
        <v>1899</v>
      </c>
      <c r="E229" s="815" t="s">
        <v>1900</v>
      </c>
      <c r="F229" s="70" t="s">
        <v>1901</v>
      </c>
      <c r="G229" s="14" t="s">
        <v>17</v>
      </c>
      <c r="H229" s="71"/>
      <c r="I229" s="14" t="s">
        <v>23</v>
      </c>
      <c r="J229" s="90" t="str">
        <f t="shared" si="67"/>
        <v>17/07/90</v>
      </c>
      <c r="K229" s="91">
        <f t="shared" ca="1" si="60"/>
        <v>32</v>
      </c>
      <c r="L229" s="14" t="s">
        <v>19</v>
      </c>
      <c r="M229" s="14" t="s">
        <v>42</v>
      </c>
      <c r="N229" s="95"/>
      <c r="O229" s="93"/>
    </row>
    <row r="230" spans="1:15">
      <c r="A230" s="7">
        <f>ROWS($A$3:A230)</f>
        <v>228</v>
      </c>
      <c r="B230" s="7">
        <f>ROWS($A$3:B230)</f>
        <v>228</v>
      </c>
      <c r="C230" s="14"/>
      <c r="D230" s="74"/>
      <c r="E230" s="815" t="s">
        <v>1902</v>
      </c>
      <c r="F230" s="16" t="s">
        <v>1903</v>
      </c>
      <c r="G230" s="11"/>
      <c r="H230" s="14" t="s">
        <v>7</v>
      </c>
      <c r="I230" s="14" t="s">
        <v>1904</v>
      </c>
      <c r="J230" s="90" t="str">
        <f t="shared" ref="J230:J235" si="69">MID(E230,7,2)-40&amp;"/"&amp;MID(E230,9,2)&amp;"/"&amp;MID(E230,11,2)</f>
        <v>24/10/96</v>
      </c>
      <c r="K230" s="91">
        <f t="shared" ca="1" si="60"/>
        <v>26</v>
      </c>
      <c r="L230" s="14" t="s">
        <v>19</v>
      </c>
      <c r="M230" s="92" t="s">
        <v>719</v>
      </c>
      <c r="N230" s="95"/>
      <c r="O230" s="93"/>
    </row>
    <row r="231" spans="1:15">
      <c r="A231" s="7">
        <f>ROWS($A$3:A231)</f>
        <v>229</v>
      </c>
      <c r="B231" s="7">
        <f>ROWS($A$3:B231)</f>
        <v>229</v>
      </c>
      <c r="C231" s="14"/>
      <c r="D231" s="74"/>
      <c r="E231" s="815" t="s">
        <v>1905</v>
      </c>
      <c r="F231" s="16" t="s">
        <v>1906</v>
      </c>
      <c r="G231" s="11"/>
      <c r="H231" s="14" t="s">
        <v>7</v>
      </c>
      <c r="I231" s="14" t="s">
        <v>23</v>
      </c>
      <c r="J231" s="90" t="str">
        <f t="shared" si="69"/>
        <v>9/01/20</v>
      </c>
      <c r="K231" s="91">
        <f t="shared" ca="1" si="60"/>
        <v>2</v>
      </c>
      <c r="L231" s="94" t="s">
        <v>51</v>
      </c>
      <c r="M231" s="14" t="s">
        <v>798</v>
      </c>
      <c r="N231" s="95"/>
      <c r="O231" s="93"/>
    </row>
    <row r="232" spans="1:15">
      <c r="A232" s="7">
        <f>ROWS($A$3:A232)</f>
        <v>230</v>
      </c>
      <c r="B232" s="7">
        <f>ROWS($A$3:B232)</f>
        <v>230</v>
      </c>
      <c r="C232" s="14">
        <v>66</v>
      </c>
      <c r="D232" s="74" t="s">
        <v>1907</v>
      </c>
      <c r="E232" s="815" t="s">
        <v>1908</v>
      </c>
      <c r="F232" s="70" t="s">
        <v>1909</v>
      </c>
      <c r="G232" s="14" t="s">
        <v>17</v>
      </c>
      <c r="H232" s="17"/>
      <c r="I232" s="14" t="s">
        <v>23</v>
      </c>
      <c r="J232" s="90" t="str">
        <f t="shared" ref="J232:J236" si="70">MID(E232,7,2)&amp;"/"&amp;MID(E232,9,2)&amp;"/"&amp;MID(E232,11,2)</f>
        <v>14/10/74</v>
      </c>
      <c r="K232" s="91">
        <f t="shared" ca="1" si="60"/>
        <v>48</v>
      </c>
      <c r="L232" s="14" t="s">
        <v>24</v>
      </c>
      <c r="M232" s="14" t="s">
        <v>772</v>
      </c>
      <c r="N232" s="95" t="s">
        <v>1910</v>
      </c>
      <c r="O232" s="93"/>
    </row>
    <row r="233" spans="1:15">
      <c r="A233" s="7">
        <f>ROWS($A$3:A233)</f>
        <v>231</v>
      </c>
      <c r="B233" s="7">
        <f>ROWS($A$3:B233)</f>
        <v>231</v>
      </c>
      <c r="C233" s="14"/>
      <c r="D233" s="74"/>
      <c r="E233" s="815" t="s">
        <v>1911</v>
      </c>
      <c r="F233" s="16" t="s">
        <v>1912</v>
      </c>
      <c r="G233" s="14" t="s">
        <v>17</v>
      </c>
      <c r="H233" s="17"/>
      <c r="I233" s="14" t="s">
        <v>23</v>
      </c>
      <c r="J233" s="90" t="str">
        <f t="shared" si="70"/>
        <v>16/10/01</v>
      </c>
      <c r="K233" s="91">
        <f t="shared" ca="1" si="60"/>
        <v>21</v>
      </c>
      <c r="L233" s="14" t="s">
        <v>19</v>
      </c>
      <c r="M233" s="72" t="s">
        <v>751</v>
      </c>
      <c r="N233" s="95"/>
      <c r="O233" s="93"/>
    </row>
    <row r="234" spans="1:15">
      <c r="A234" s="7">
        <f>ROWS($A$3:A234)</f>
        <v>232</v>
      </c>
      <c r="B234" s="7">
        <f>ROWS($A$3:B234)</f>
        <v>232</v>
      </c>
      <c r="C234" s="14"/>
      <c r="D234" s="74"/>
      <c r="E234" s="815" t="s">
        <v>1913</v>
      </c>
      <c r="F234" s="16" t="s">
        <v>1914</v>
      </c>
      <c r="G234" s="11"/>
      <c r="H234" s="14" t="s">
        <v>7</v>
      </c>
      <c r="I234" s="14" t="s">
        <v>23</v>
      </c>
      <c r="J234" s="90" t="str">
        <f t="shared" si="69"/>
        <v>14/07/03</v>
      </c>
      <c r="K234" s="91">
        <f t="shared" ca="1" si="60"/>
        <v>19</v>
      </c>
      <c r="L234" s="14" t="s">
        <v>19</v>
      </c>
      <c r="M234" s="72" t="s">
        <v>751</v>
      </c>
      <c r="N234" s="95"/>
      <c r="O234" s="93"/>
    </row>
    <row r="235" spans="1:15">
      <c r="A235" s="7">
        <f>ROWS($A$3:A235)</f>
        <v>233</v>
      </c>
      <c r="B235" s="7">
        <f>ROWS($A$3:B235)</f>
        <v>233</v>
      </c>
      <c r="C235" s="14"/>
      <c r="D235" s="74"/>
      <c r="E235" s="815" t="s">
        <v>1915</v>
      </c>
      <c r="F235" s="16" t="s">
        <v>1916</v>
      </c>
      <c r="G235" s="11"/>
      <c r="H235" s="14" t="s">
        <v>7</v>
      </c>
      <c r="I235" s="14" t="s">
        <v>23</v>
      </c>
      <c r="J235" s="90" t="str">
        <f t="shared" si="69"/>
        <v>30/04/09</v>
      </c>
      <c r="K235" s="91">
        <f t="shared" ca="1" si="60"/>
        <v>13</v>
      </c>
      <c r="L235" s="72" t="s">
        <v>38</v>
      </c>
      <c r="M235" s="72" t="s">
        <v>751</v>
      </c>
      <c r="N235" s="95"/>
      <c r="O235" s="93"/>
    </row>
    <row r="236" spans="1:15">
      <c r="A236" s="7">
        <f>ROWS($A$3:A236)</f>
        <v>234</v>
      </c>
      <c r="B236" s="7">
        <f>ROWS($A$3:B236)</f>
        <v>234</v>
      </c>
      <c r="C236" s="14">
        <v>67</v>
      </c>
      <c r="D236" s="74" t="s">
        <v>1917</v>
      </c>
      <c r="E236" s="815" t="s">
        <v>1918</v>
      </c>
      <c r="F236" s="70" t="s">
        <v>1919</v>
      </c>
      <c r="G236" s="14" t="s">
        <v>17</v>
      </c>
      <c r="H236" s="71"/>
      <c r="I236" s="14" t="s">
        <v>1140</v>
      </c>
      <c r="J236" s="90" t="str">
        <f t="shared" si="70"/>
        <v>01/06/94</v>
      </c>
      <c r="K236" s="91">
        <f t="shared" ca="1" si="60"/>
        <v>28</v>
      </c>
      <c r="L236" s="14" t="s">
        <v>24</v>
      </c>
      <c r="M236" s="14" t="s">
        <v>772</v>
      </c>
      <c r="N236" s="95" t="s">
        <v>1920</v>
      </c>
      <c r="O236" s="93"/>
    </row>
    <row r="237" spans="1:15">
      <c r="A237" s="7">
        <f>ROWS($A$3:A237)</f>
        <v>235</v>
      </c>
      <c r="B237" s="7">
        <f>ROWS($A$3:B237)</f>
        <v>235</v>
      </c>
      <c r="C237" s="14"/>
      <c r="D237" s="74"/>
      <c r="E237" s="815" t="s">
        <v>1921</v>
      </c>
      <c r="F237" s="16" t="s">
        <v>1922</v>
      </c>
      <c r="G237" s="11"/>
      <c r="H237" s="14" t="s">
        <v>7</v>
      </c>
      <c r="I237" s="14" t="s">
        <v>23</v>
      </c>
      <c r="J237" s="90" t="str">
        <f t="shared" ref="J237:J240" si="71">MID(E237,7,2)-40&amp;"/"&amp;MID(E237,9,2)&amp;"/"&amp;MID(E237,11,2)</f>
        <v>2/04/95</v>
      </c>
      <c r="K237" s="91">
        <f t="shared" ca="1" si="60"/>
        <v>27</v>
      </c>
      <c r="L237" s="14" t="s">
        <v>19</v>
      </c>
      <c r="M237" s="14" t="s">
        <v>42</v>
      </c>
      <c r="N237" s="95"/>
      <c r="O237" s="93"/>
    </row>
    <row r="238" spans="1:15">
      <c r="A238" s="7">
        <f>ROWS($A$3:A238)</f>
        <v>236</v>
      </c>
      <c r="B238" s="7">
        <f>ROWS($A$3:B238)</f>
        <v>236</v>
      </c>
      <c r="C238" s="14"/>
      <c r="D238" s="74"/>
      <c r="E238" s="815" t="s">
        <v>1923</v>
      </c>
      <c r="F238" s="16" t="s">
        <v>1924</v>
      </c>
      <c r="G238" s="11"/>
      <c r="H238" s="14" t="s">
        <v>7</v>
      </c>
      <c r="I238" s="14" t="s">
        <v>81</v>
      </c>
      <c r="J238" s="90" t="str">
        <f t="shared" si="71"/>
        <v>3/04/18</v>
      </c>
      <c r="K238" s="91">
        <f t="shared" ca="1" si="60"/>
        <v>4</v>
      </c>
      <c r="L238" s="94" t="s">
        <v>51</v>
      </c>
      <c r="M238" s="14" t="s">
        <v>798</v>
      </c>
      <c r="N238" s="95"/>
      <c r="O238" s="93"/>
    </row>
    <row r="239" spans="1:15">
      <c r="A239" s="7">
        <f>ROWS($A$3:A239)</f>
        <v>237</v>
      </c>
      <c r="B239" s="7">
        <f>ROWS($A$3:B239)</f>
        <v>237</v>
      </c>
      <c r="C239" s="14">
        <v>68</v>
      </c>
      <c r="D239" s="74" t="s">
        <v>1925</v>
      </c>
      <c r="E239" s="815" t="s">
        <v>1926</v>
      </c>
      <c r="F239" s="70" t="s">
        <v>1927</v>
      </c>
      <c r="G239" s="14" t="s">
        <v>17</v>
      </c>
      <c r="H239" s="71"/>
      <c r="I239" s="14" t="s">
        <v>23</v>
      </c>
      <c r="J239" s="90" t="str">
        <f t="shared" ref="J239:J243" si="72">MID(E239,7,2)&amp;"/"&amp;MID(E239,9,2)&amp;"/"&amp;MID(E239,11,2)</f>
        <v>17/09/77</v>
      </c>
      <c r="K239" s="91">
        <f t="shared" ca="1" si="60"/>
        <v>45</v>
      </c>
      <c r="L239" s="14" t="s">
        <v>24</v>
      </c>
      <c r="M239" s="14" t="s">
        <v>42</v>
      </c>
      <c r="N239" s="95" t="s">
        <v>1928</v>
      </c>
      <c r="O239" s="93"/>
    </row>
    <row r="240" spans="1:15">
      <c r="A240" s="7">
        <f>ROWS($A$3:A240)</f>
        <v>238</v>
      </c>
      <c r="B240" s="7">
        <f>ROWS($A$3:B240)</f>
        <v>238</v>
      </c>
      <c r="C240" s="14"/>
      <c r="D240" s="74"/>
      <c r="E240" s="815" t="s">
        <v>1929</v>
      </c>
      <c r="F240" s="16" t="s">
        <v>1930</v>
      </c>
      <c r="G240" s="11"/>
      <c r="H240" s="14" t="s">
        <v>7</v>
      </c>
      <c r="I240" s="14" t="s">
        <v>23</v>
      </c>
      <c r="J240" s="90" t="str">
        <f t="shared" si="71"/>
        <v>3/09/79</v>
      </c>
      <c r="K240" s="91">
        <f t="shared" ca="1" si="60"/>
        <v>43</v>
      </c>
      <c r="L240" s="14" t="s">
        <v>24</v>
      </c>
      <c r="M240" s="14" t="s">
        <v>42</v>
      </c>
      <c r="N240" s="95"/>
      <c r="O240" s="93"/>
    </row>
    <row r="241" spans="1:15">
      <c r="A241" s="7">
        <f>ROWS($A$3:A241)</f>
        <v>239</v>
      </c>
      <c r="B241" s="7">
        <f>ROWS($A$3:B241)</f>
        <v>239</v>
      </c>
      <c r="C241" s="14"/>
      <c r="D241" s="74"/>
      <c r="E241" s="815" t="s">
        <v>1931</v>
      </c>
      <c r="F241" s="16" t="s">
        <v>1932</v>
      </c>
      <c r="G241" s="14" t="s">
        <v>17</v>
      </c>
      <c r="H241" s="17"/>
      <c r="I241" s="14" t="s">
        <v>23</v>
      </c>
      <c r="J241" s="90" t="str">
        <f t="shared" si="72"/>
        <v>14/04/00</v>
      </c>
      <c r="K241" s="91">
        <f t="shared" ca="1" si="60"/>
        <v>22</v>
      </c>
      <c r="L241" s="14" t="s">
        <v>19</v>
      </c>
      <c r="M241" s="14" t="s">
        <v>42</v>
      </c>
      <c r="N241" s="95"/>
      <c r="O241" s="93"/>
    </row>
    <row r="242" spans="1:15">
      <c r="A242" s="7">
        <f>ROWS($A$3:A242)</f>
        <v>240</v>
      </c>
      <c r="B242" s="7">
        <f>ROWS($A$3:B242)</f>
        <v>240</v>
      </c>
      <c r="C242" s="14"/>
      <c r="D242" s="74"/>
      <c r="E242" s="815" t="s">
        <v>1933</v>
      </c>
      <c r="F242" s="16" t="s">
        <v>1934</v>
      </c>
      <c r="G242" s="14" t="s">
        <v>17</v>
      </c>
      <c r="H242" s="17"/>
      <c r="I242" s="14" t="s">
        <v>23</v>
      </c>
      <c r="J242" s="90" t="str">
        <f t="shared" si="72"/>
        <v>30/06/01</v>
      </c>
      <c r="K242" s="91">
        <f t="shared" ca="1" si="60"/>
        <v>21</v>
      </c>
      <c r="L242" s="14" t="s">
        <v>19</v>
      </c>
      <c r="M242" s="14" t="s">
        <v>42</v>
      </c>
      <c r="N242" s="95"/>
      <c r="O242" s="93"/>
    </row>
    <row r="243" spans="1:15">
      <c r="A243" s="7">
        <f>ROWS($A$3:A243)</f>
        <v>241</v>
      </c>
      <c r="B243" s="7">
        <f>ROWS($A$3:B243)</f>
        <v>241</v>
      </c>
      <c r="C243" s="14"/>
      <c r="D243" s="74"/>
      <c r="E243" s="815" t="s">
        <v>1935</v>
      </c>
      <c r="F243" s="16" t="s">
        <v>1936</v>
      </c>
      <c r="G243" s="14" t="s">
        <v>17</v>
      </c>
      <c r="H243" s="17"/>
      <c r="I243" s="14" t="s">
        <v>23</v>
      </c>
      <c r="J243" s="90" t="str">
        <f t="shared" si="72"/>
        <v>10/09/03</v>
      </c>
      <c r="K243" s="91">
        <f t="shared" ca="1" si="60"/>
        <v>19</v>
      </c>
      <c r="L243" s="14" t="s">
        <v>19</v>
      </c>
      <c r="M243" s="72" t="s">
        <v>751</v>
      </c>
      <c r="N243" s="95"/>
      <c r="O243" s="93"/>
    </row>
    <row r="244" spans="1:15">
      <c r="A244" s="7">
        <f>ROWS($A$3:A244)</f>
        <v>242</v>
      </c>
      <c r="B244" s="7">
        <f>ROWS($A$3:B244)</f>
        <v>242</v>
      </c>
      <c r="C244" s="14"/>
      <c r="D244" s="74"/>
      <c r="E244" s="815" t="s">
        <v>1937</v>
      </c>
      <c r="F244" s="16" t="s">
        <v>1938</v>
      </c>
      <c r="G244" s="11"/>
      <c r="H244" s="14" t="s">
        <v>7</v>
      </c>
      <c r="I244" s="14" t="s">
        <v>23</v>
      </c>
      <c r="J244" s="90" t="str">
        <f t="shared" ref="J244:J249" si="73">MID(E244,7,2)-40&amp;"/"&amp;MID(E244,9,2)&amp;"/"&amp;MID(E244,11,2)</f>
        <v>3/09/06</v>
      </c>
      <c r="K244" s="91">
        <f t="shared" ca="1" si="60"/>
        <v>16</v>
      </c>
      <c r="L244" s="92" t="s">
        <v>24</v>
      </c>
      <c r="M244" s="72" t="s">
        <v>751</v>
      </c>
      <c r="N244" s="95"/>
      <c r="O244" s="93"/>
    </row>
    <row r="245" spans="1:15">
      <c r="A245" s="7">
        <f>ROWS($A$3:A245)</f>
        <v>243</v>
      </c>
      <c r="B245" s="7">
        <f>ROWS($A$3:B245)</f>
        <v>243</v>
      </c>
      <c r="C245" s="14">
        <v>69</v>
      </c>
      <c r="D245" s="74" t="s">
        <v>1939</v>
      </c>
      <c r="E245" s="815" t="s">
        <v>1940</v>
      </c>
      <c r="F245" s="70" t="s">
        <v>1941</v>
      </c>
      <c r="G245" s="14" t="s">
        <v>17</v>
      </c>
      <c r="H245" s="71"/>
      <c r="I245" s="14" t="s">
        <v>153</v>
      </c>
      <c r="J245" s="90" t="str">
        <f t="shared" ref="J245:J252" si="74">MID(E245,7,2)&amp;"/"&amp;MID(E245,9,2)&amp;"/"&amp;MID(E245,11,2)</f>
        <v>26/09/70</v>
      </c>
      <c r="K245" s="91">
        <f t="shared" ca="1" si="60"/>
        <v>52</v>
      </c>
      <c r="L245" s="14" t="s">
        <v>24</v>
      </c>
      <c r="M245" s="14" t="s">
        <v>772</v>
      </c>
      <c r="N245" s="95"/>
      <c r="O245" s="93"/>
    </row>
    <row r="246" spans="1:15">
      <c r="A246" s="7">
        <f>ROWS($A$3:A246)</f>
        <v>244</v>
      </c>
      <c r="B246" s="7">
        <f>ROWS($A$3:B246)</f>
        <v>244</v>
      </c>
      <c r="C246" s="14"/>
      <c r="D246" s="74"/>
      <c r="E246" s="815" t="s">
        <v>1942</v>
      </c>
      <c r="F246" s="16" t="s">
        <v>1943</v>
      </c>
      <c r="G246" s="11"/>
      <c r="H246" s="14" t="s">
        <v>7</v>
      </c>
      <c r="I246" s="14" t="s">
        <v>50</v>
      </c>
      <c r="J246" s="90" t="str">
        <f t="shared" si="73"/>
        <v>1/03/64</v>
      </c>
      <c r="K246" s="91">
        <f t="shared" ca="1" si="60"/>
        <v>58</v>
      </c>
      <c r="L246" s="14" t="s">
        <v>98</v>
      </c>
      <c r="M246" s="14" t="s">
        <v>772</v>
      </c>
      <c r="N246" s="95"/>
      <c r="O246" s="93"/>
    </row>
    <row r="247" spans="1:15">
      <c r="A247" s="7">
        <f>ROWS($A$3:A247)</f>
        <v>245</v>
      </c>
      <c r="B247" s="7">
        <f>ROWS($A$3:B247)</f>
        <v>245</v>
      </c>
      <c r="C247" s="14"/>
      <c r="D247" s="74"/>
      <c r="E247" s="815" t="s">
        <v>1944</v>
      </c>
      <c r="F247" s="16" t="s">
        <v>1945</v>
      </c>
      <c r="G247" s="14" t="s">
        <v>17</v>
      </c>
      <c r="H247" s="17"/>
      <c r="I247" s="14" t="s">
        <v>393</v>
      </c>
      <c r="J247" s="90" t="str">
        <f t="shared" si="74"/>
        <v>21/03/95</v>
      </c>
      <c r="K247" s="91">
        <f t="shared" ca="1" si="60"/>
        <v>27</v>
      </c>
      <c r="L247" s="14" t="s">
        <v>19</v>
      </c>
      <c r="M247" s="14" t="s">
        <v>74</v>
      </c>
      <c r="N247" s="95"/>
      <c r="O247" s="93"/>
    </row>
    <row r="248" spans="1:15">
      <c r="A248" s="7">
        <f>ROWS($A$3:A248)</f>
        <v>246</v>
      </c>
      <c r="B248" s="7">
        <f>ROWS($A$3:B248)</f>
        <v>246</v>
      </c>
      <c r="C248" s="14"/>
      <c r="D248" s="74"/>
      <c r="E248" s="815" t="s">
        <v>1946</v>
      </c>
      <c r="F248" s="16" t="s">
        <v>1947</v>
      </c>
      <c r="G248" s="11"/>
      <c r="H248" s="14" t="s">
        <v>7</v>
      </c>
      <c r="I248" s="14" t="s">
        <v>393</v>
      </c>
      <c r="J248" s="90" t="str">
        <f t="shared" si="73"/>
        <v>24/01/97</v>
      </c>
      <c r="K248" s="91">
        <f t="shared" ca="1" si="60"/>
        <v>25</v>
      </c>
      <c r="L248" s="14" t="s">
        <v>98</v>
      </c>
      <c r="M248" s="14" t="s">
        <v>74</v>
      </c>
      <c r="N248" s="95"/>
      <c r="O248" s="93"/>
    </row>
    <row r="249" spans="1:15">
      <c r="A249" s="7">
        <f>ROWS($A$3:A249)</f>
        <v>247</v>
      </c>
      <c r="B249" s="7">
        <f>ROWS($A$3:B249)</f>
        <v>247</v>
      </c>
      <c r="C249" s="14"/>
      <c r="D249" s="74"/>
      <c r="E249" s="815" t="s">
        <v>1948</v>
      </c>
      <c r="F249" s="16" t="s">
        <v>1949</v>
      </c>
      <c r="G249" s="11"/>
      <c r="H249" s="14" t="s">
        <v>7</v>
      </c>
      <c r="I249" s="14" t="s">
        <v>23</v>
      </c>
      <c r="J249" s="90" t="str">
        <f t="shared" si="73"/>
        <v>29/12/00</v>
      </c>
      <c r="K249" s="91">
        <f t="shared" ca="1" si="60"/>
        <v>21</v>
      </c>
      <c r="L249" s="14" t="s">
        <v>98</v>
      </c>
      <c r="M249" s="72" t="s">
        <v>751</v>
      </c>
      <c r="N249" s="95"/>
      <c r="O249" s="93"/>
    </row>
    <row r="250" spans="1:15">
      <c r="A250" s="7">
        <f>ROWS($A$3:A250)</f>
        <v>248</v>
      </c>
      <c r="B250" s="7">
        <f>ROWS($A$3:B250)</f>
        <v>248</v>
      </c>
      <c r="C250" s="14">
        <v>70</v>
      </c>
      <c r="D250" s="74" t="s">
        <v>1950</v>
      </c>
      <c r="E250" s="815" t="s">
        <v>1951</v>
      </c>
      <c r="F250" s="86" t="s">
        <v>1952</v>
      </c>
      <c r="G250" s="14" t="s">
        <v>17</v>
      </c>
      <c r="H250" s="17"/>
      <c r="I250" s="14" t="s">
        <v>1953</v>
      </c>
      <c r="J250" s="90" t="str">
        <f t="shared" si="74"/>
        <v>30/11/74</v>
      </c>
      <c r="K250" s="91">
        <f t="shared" ca="1" si="60"/>
        <v>48</v>
      </c>
      <c r="L250" s="14" t="s">
        <v>113</v>
      </c>
      <c r="M250" s="14" t="s">
        <v>42</v>
      </c>
      <c r="N250" s="95" t="s">
        <v>1184</v>
      </c>
      <c r="O250" s="93"/>
    </row>
    <row r="251" spans="1:15">
      <c r="A251" s="7">
        <f>ROWS($A$3:A251)</f>
        <v>249</v>
      </c>
      <c r="B251" s="7">
        <f>ROWS($A$3:B251)</f>
        <v>249</v>
      </c>
      <c r="C251" s="14">
        <v>71</v>
      </c>
      <c r="D251" s="74" t="s">
        <v>1954</v>
      </c>
      <c r="E251" s="815" t="s">
        <v>1955</v>
      </c>
      <c r="F251" s="70" t="s">
        <v>1956</v>
      </c>
      <c r="G251" s="14" t="s">
        <v>17</v>
      </c>
      <c r="H251" s="71"/>
      <c r="I251" s="14" t="s">
        <v>23</v>
      </c>
      <c r="J251" s="90" t="str">
        <f t="shared" si="74"/>
        <v>21/07/82</v>
      </c>
      <c r="K251" s="91">
        <f t="shared" ca="1" si="60"/>
        <v>40</v>
      </c>
      <c r="L251" s="14" t="s">
        <v>98</v>
      </c>
      <c r="M251" s="92" t="s">
        <v>342</v>
      </c>
      <c r="N251" s="95" t="s">
        <v>1184</v>
      </c>
      <c r="O251" s="93"/>
    </row>
    <row r="252" spans="1:15">
      <c r="A252" s="7">
        <f>ROWS($A$3:A252)</f>
        <v>250</v>
      </c>
      <c r="B252" s="7">
        <f>ROWS($A$3:B252)</f>
        <v>250</v>
      </c>
      <c r="C252" s="14"/>
      <c r="D252" s="74"/>
      <c r="E252" s="815" t="s">
        <v>1957</v>
      </c>
      <c r="F252" s="16" t="s">
        <v>1958</v>
      </c>
      <c r="G252" s="14" t="s">
        <v>17</v>
      </c>
      <c r="H252" s="17"/>
      <c r="I252" s="14" t="s">
        <v>23</v>
      </c>
      <c r="J252" s="90" t="str">
        <f t="shared" si="74"/>
        <v>14/09/86</v>
      </c>
      <c r="K252" s="91">
        <f t="shared" ca="1" si="60"/>
        <v>36</v>
      </c>
      <c r="L252" s="14" t="s">
        <v>19</v>
      </c>
      <c r="M252" s="14" t="s">
        <v>42</v>
      </c>
      <c r="N252" s="95"/>
      <c r="O252" s="93"/>
    </row>
    <row r="253" spans="1:15">
      <c r="A253" s="7">
        <f>ROWS($A$3:A253)</f>
        <v>251</v>
      </c>
      <c r="B253" s="7">
        <f>ROWS($A$3:B253)</f>
        <v>251</v>
      </c>
      <c r="C253" s="14"/>
      <c r="D253" s="74"/>
      <c r="E253" s="815" t="s">
        <v>1961</v>
      </c>
      <c r="F253" s="16" t="s">
        <v>1962</v>
      </c>
      <c r="G253" s="11"/>
      <c r="H253" s="14" t="s">
        <v>7</v>
      </c>
      <c r="I253" s="14" t="s">
        <v>23</v>
      </c>
      <c r="J253" s="90" t="str">
        <f t="shared" ref="J253:J257" si="75">MID(E253,7,2)-40&amp;"/"&amp;MID(E253,9,2)&amp;"/"&amp;MID(E253,11,2)</f>
        <v>24/09/93</v>
      </c>
      <c r="K253" s="91">
        <f t="shared" ca="1" si="60"/>
        <v>29</v>
      </c>
      <c r="L253" s="14" t="s">
        <v>19</v>
      </c>
      <c r="M253" s="14" t="s">
        <v>42</v>
      </c>
      <c r="N253" s="95"/>
      <c r="O253" s="93"/>
    </row>
    <row r="254" spans="1:15">
      <c r="A254" s="7">
        <f>ROWS($A$3:A254)</f>
        <v>252</v>
      </c>
      <c r="B254" s="7">
        <f>ROWS($A$3:B254)</f>
        <v>252</v>
      </c>
      <c r="C254" s="14">
        <v>72</v>
      </c>
      <c r="D254" s="74" t="s">
        <v>1963</v>
      </c>
      <c r="E254" s="815" t="s">
        <v>1964</v>
      </c>
      <c r="F254" s="70" t="s">
        <v>1965</v>
      </c>
      <c r="G254" s="14" t="s">
        <v>17</v>
      </c>
      <c r="H254" s="71"/>
      <c r="I254" s="14" t="s">
        <v>23</v>
      </c>
      <c r="J254" s="90" t="str">
        <f t="shared" ref="J254:J259" si="76">MID(E254,7,2)&amp;"/"&amp;MID(E254,9,2)&amp;"/"&amp;MID(E254,11,2)</f>
        <v>15/08/61</v>
      </c>
      <c r="K254" s="91">
        <f t="shared" ca="1" si="60"/>
        <v>61</v>
      </c>
      <c r="L254" s="14" t="s">
        <v>113</v>
      </c>
      <c r="M254" s="14" t="s">
        <v>772</v>
      </c>
      <c r="N254" s="95" t="s">
        <v>1966</v>
      </c>
      <c r="O254" s="93"/>
    </row>
    <row r="255" spans="1:15">
      <c r="A255" s="7">
        <f>ROWS($A$3:A255)</f>
        <v>253</v>
      </c>
      <c r="B255" s="7">
        <f>ROWS($A$3:B255)</f>
        <v>253</v>
      </c>
      <c r="C255" s="14"/>
      <c r="D255" s="74"/>
      <c r="E255" s="815" t="s">
        <v>1967</v>
      </c>
      <c r="F255" s="16" t="s">
        <v>1968</v>
      </c>
      <c r="G255" s="11"/>
      <c r="H255" s="14" t="s">
        <v>7</v>
      </c>
      <c r="I255" s="14" t="s">
        <v>1969</v>
      </c>
      <c r="J255" s="90" t="str">
        <f t="shared" si="75"/>
        <v>9/10/67</v>
      </c>
      <c r="K255" s="91">
        <f t="shared" ca="1" si="60"/>
        <v>55</v>
      </c>
      <c r="L255" s="14" t="s">
        <v>24</v>
      </c>
      <c r="M255" s="14" t="s">
        <v>772</v>
      </c>
      <c r="N255" s="95"/>
      <c r="O255" s="93"/>
    </row>
    <row r="256" spans="1:15">
      <c r="A256" s="7">
        <f>ROWS($A$3:A256)</f>
        <v>254</v>
      </c>
      <c r="B256" s="7">
        <f>ROWS($A$3:B256)</f>
        <v>254</v>
      </c>
      <c r="C256" s="14"/>
      <c r="D256" s="74"/>
      <c r="E256" s="815" t="s">
        <v>1970</v>
      </c>
      <c r="F256" s="16" t="s">
        <v>1971</v>
      </c>
      <c r="G256" s="14" t="s">
        <v>17</v>
      </c>
      <c r="H256" s="17"/>
      <c r="I256" s="14" t="s">
        <v>23</v>
      </c>
      <c r="J256" s="90" t="str">
        <f t="shared" si="76"/>
        <v>02/05/98</v>
      </c>
      <c r="K256" s="91">
        <f t="shared" ca="1" si="60"/>
        <v>24</v>
      </c>
      <c r="L256" s="14" t="s">
        <v>46</v>
      </c>
      <c r="M256" s="14" t="s">
        <v>798</v>
      </c>
      <c r="N256" s="95"/>
      <c r="O256" s="93"/>
    </row>
    <row r="257" spans="1:15">
      <c r="A257" s="7">
        <f>ROWS($A$3:A257)</f>
        <v>255</v>
      </c>
      <c r="B257" s="7">
        <f>ROWS($A$3:B257)</f>
        <v>255</v>
      </c>
      <c r="C257" s="14"/>
      <c r="D257" s="74"/>
      <c r="E257" s="815" t="s">
        <v>1972</v>
      </c>
      <c r="F257" s="16" t="s">
        <v>1973</v>
      </c>
      <c r="G257" s="11"/>
      <c r="H257" s="14" t="s">
        <v>7</v>
      </c>
      <c r="I257" s="14" t="s">
        <v>23</v>
      </c>
      <c r="J257" s="90" t="str">
        <f t="shared" si="75"/>
        <v>2/04/01</v>
      </c>
      <c r="K257" s="91">
        <f t="shared" ca="1" si="60"/>
        <v>21</v>
      </c>
      <c r="L257" s="14" t="s">
        <v>19</v>
      </c>
      <c r="M257" s="14" t="s">
        <v>42</v>
      </c>
      <c r="N257" s="95"/>
      <c r="O257" s="93"/>
    </row>
    <row r="258" spans="1:15">
      <c r="A258" s="7">
        <f>ROWS($A$3:A258)</f>
        <v>256</v>
      </c>
      <c r="B258" s="7">
        <f>ROWS($A$3:B258)</f>
        <v>256</v>
      </c>
      <c r="C258" s="14"/>
      <c r="D258" s="74"/>
      <c r="E258" s="815" t="s">
        <v>1974</v>
      </c>
      <c r="F258" s="16" t="s">
        <v>1975</v>
      </c>
      <c r="G258" s="14" t="s">
        <v>17</v>
      </c>
      <c r="H258" s="17"/>
      <c r="I258" s="14" t="s">
        <v>23</v>
      </c>
      <c r="J258" s="90" t="str">
        <f t="shared" si="76"/>
        <v>14/07/03</v>
      </c>
      <c r="K258" s="91">
        <f t="shared" ca="1" si="60"/>
        <v>19</v>
      </c>
      <c r="L258" s="14" t="s">
        <v>19</v>
      </c>
      <c r="M258" s="72" t="s">
        <v>751</v>
      </c>
      <c r="N258" s="95"/>
      <c r="O258" s="93"/>
    </row>
    <row r="259" spans="1:15">
      <c r="A259" s="7">
        <f>ROWS($A$3:A259)</f>
        <v>257</v>
      </c>
      <c r="B259" s="7">
        <f>ROWS($A$3:B259)</f>
        <v>257</v>
      </c>
      <c r="C259" s="14">
        <v>74</v>
      </c>
      <c r="D259" s="74" t="s">
        <v>1979</v>
      </c>
      <c r="E259" s="815" t="s">
        <v>1980</v>
      </c>
      <c r="F259" s="70" t="s">
        <v>1981</v>
      </c>
      <c r="G259" s="14" t="s">
        <v>17</v>
      </c>
      <c r="H259" s="71"/>
      <c r="I259" s="14" t="s">
        <v>23</v>
      </c>
      <c r="J259" s="90" t="str">
        <f t="shared" si="76"/>
        <v>09/08/72</v>
      </c>
      <c r="K259" s="91">
        <f t="shared" ref="K259:K321" ca="1" si="77">ROUNDDOWN(YEARFRAC(J259,TODAY(),1),0)</f>
        <v>50</v>
      </c>
      <c r="L259" s="14" t="s">
        <v>24</v>
      </c>
      <c r="M259" s="14" t="s">
        <v>772</v>
      </c>
      <c r="N259" s="95" t="s">
        <v>1982</v>
      </c>
      <c r="O259" s="93"/>
    </row>
    <row r="260" spans="1:15">
      <c r="A260" s="7">
        <f>ROWS($A$3:A260)</f>
        <v>258</v>
      </c>
      <c r="B260" s="7">
        <f>ROWS($A$3:B260)</f>
        <v>258</v>
      </c>
      <c r="C260" s="14"/>
      <c r="D260" s="74"/>
      <c r="E260" s="815" t="s">
        <v>1983</v>
      </c>
      <c r="F260" s="16" t="s">
        <v>1984</v>
      </c>
      <c r="G260" s="11"/>
      <c r="H260" s="14" t="s">
        <v>7</v>
      </c>
      <c r="I260" s="14" t="s">
        <v>1331</v>
      </c>
      <c r="J260" s="90" t="str">
        <f>MID(E260,7,2)-40&amp;"/"&amp;MID(E260,9,2)&amp;"/"&amp;MID(E260,11,2)</f>
        <v>13/10/71</v>
      </c>
      <c r="K260" s="91">
        <f t="shared" ca="1" si="77"/>
        <v>51</v>
      </c>
      <c r="L260" s="14" t="s">
        <v>24</v>
      </c>
      <c r="M260" s="14" t="s">
        <v>772</v>
      </c>
      <c r="N260" s="95"/>
      <c r="O260" s="93"/>
    </row>
    <row r="261" spans="1:15">
      <c r="A261" s="7">
        <f>ROWS($A$3:A261)</f>
        <v>259</v>
      </c>
      <c r="B261" s="7">
        <f>ROWS($A$3:B261)</f>
        <v>259</v>
      </c>
      <c r="C261" s="14"/>
      <c r="D261" s="74"/>
      <c r="E261" s="815" t="s">
        <v>1985</v>
      </c>
      <c r="F261" s="16" t="s">
        <v>1986</v>
      </c>
      <c r="G261" s="11"/>
      <c r="H261" s="14" t="s">
        <v>7</v>
      </c>
      <c r="I261" s="14" t="s">
        <v>1987</v>
      </c>
      <c r="J261" s="90" t="str">
        <f>MID(E261,7,2)-40&amp;"/"&amp;MID(E261,9,2)&amp;"/"&amp;MID(E261,11,2)</f>
        <v>27/11/96</v>
      </c>
      <c r="K261" s="91">
        <f t="shared" ca="1" si="77"/>
        <v>26</v>
      </c>
      <c r="L261" s="14" t="s">
        <v>19</v>
      </c>
      <c r="M261" s="14" t="s">
        <v>74</v>
      </c>
      <c r="N261" s="95"/>
      <c r="O261" s="93"/>
    </row>
    <row r="262" spans="1:15">
      <c r="A262" s="7">
        <f>ROWS($A$3:A262)</f>
        <v>260</v>
      </c>
      <c r="B262" s="7">
        <f>ROWS($A$3:B262)</f>
        <v>260</v>
      </c>
      <c r="C262" s="14"/>
      <c r="D262" s="74"/>
      <c r="E262" s="815" t="s">
        <v>1988</v>
      </c>
      <c r="F262" s="16" t="s">
        <v>1989</v>
      </c>
      <c r="G262" s="11"/>
      <c r="H262" s="14" t="s">
        <v>7</v>
      </c>
      <c r="I262" s="14" t="s">
        <v>23</v>
      </c>
      <c r="J262" s="90" t="str">
        <f>MID(E262,7,2)-40&amp;"/"&amp;MID(E262,9,2)&amp;"/"&amp;MID(E262,11,2)</f>
        <v>20/02/99</v>
      </c>
      <c r="K262" s="91">
        <f t="shared" ca="1" si="77"/>
        <v>23</v>
      </c>
      <c r="L262" s="14" t="s">
        <v>19</v>
      </c>
      <c r="M262" s="14" t="s">
        <v>74</v>
      </c>
      <c r="N262" s="95"/>
      <c r="O262" s="93"/>
    </row>
    <row r="263" spans="1:15">
      <c r="A263" s="7">
        <f>ROWS($A$3:A263)</f>
        <v>261</v>
      </c>
      <c r="B263" s="7">
        <f>ROWS($A$3:B263)</f>
        <v>261</v>
      </c>
      <c r="C263" s="14"/>
      <c r="D263" s="74"/>
      <c r="E263" s="815" t="s">
        <v>1990</v>
      </c>
      <c r="F263" s="16" t="s">
        <v>1991</v>
      </c>
      <c r="G263" s="11"/>
      <c r="H263" s="14" t="s">
        <v>7</v>
      </c>
      <c r="I263" s="14" t="s">
        <v>23</v>
      </c>
      <c r="J263" s="90" t="str">
        <f>MID(E263,7,2)-40&amp;"/"&amp;MID(E263,9,2)&amp;"/"&amp;MID(E263,11,2)</f>
        <v>29/04/01</v>
      </c>
      <c r="K263" s="91">
        <f t="shared" ca="1" si="77"/>
        <v>21</v>
      </c>
      <c r="L263" s="14" t="s">
        <v>19</v>
      </c>
      <c r="M263" s="14" t="s">
        <v>42</v>
      </c>
      <c r="N263" s="95"/>
      <c r="O263" s="93"/>
    </row>
    <row r="264" spans="1:15">
      <c r="A264" s="7">
        <f>ROWS($A$3:A264)</f>
        <v>262</v>
      </c>
      <c r="B264" s="7">
        <f>ROWS($A$3:B264)</f>
        <v>262</v>
      </c>
      <c r="C264" s="14"/>
      <c r="D264" s="74"/>
      <c r="E264" s="815" t="s">
        <v>1992</v>
      </c>
      <c r="F264" s="16" t="s">
        <v>1993</v>
      </c>
      <c r="G264" s="14" t="s">
        <v>17</v>
      </c>
      <c r="H264" s="17"/>
      <c r="I264" s="14" t="s">
        <v>23</v>
      </c>
      <c r="J264" s="90" t="str">
        <f t="shared" ref="J264:J267" si="78">MID(E264,7,2)&amp;"/"&amp;MID(E264,9,2)&amp;"/"&amp;MID(E264,11,2)</f>
        <v>23/08/02</v>
      </c>
      <c r="K264" s="91">
        <f t="shared" ca="1" si="77"/>
        <v>20</v>
      </c>
      <c r="L264" s="14" t="s">
        <v>19</v>
      </c>
      <c r="M264" s="72" t="s">
        <v>751</v>
      </c>
      <c r="N264" s="95"/>
      <c r="O264" s="93"/>
    </row>
    <row r="265" spans="1:15">
      <c r="A265" s="7">
        <f>ROWS($A$3:A265)</f>
        <v>263</v>
      </c>
      <c r="B265" s="7">
        <f>ROWS($A$3:B265)</f>
        <v>263</v>
      </c>
      <c r="C265" s="14"/>
      <c r="D265" s="74"/>
      <c r="E265" s="815" t="s">
        <v>1994</v>
      </c>
      <c r="F265" s="16" t="s">
        <v>1995</v>
      </c>
      <c r="G265" s="11"/>
      <c r="H265" s="14" t="s">
        <v>7</v>
      </c>
      <c r="I265" s="14" t="s">
        <v>23</v>
      </c>
      <c r="J265" s="90" t="str">
        <f t="shared" ref="J265:J269" si="79">MID(E265,7,2)-40&amp;"/"&amp;MID(E265,9,2)&amp;"/"&amp;MID(E265,11,2)</f>
        <v>7/07/04</v>
      </c>
      <c r="K265" s="91">
        <f t="shared" ca="1" si="77"/>
        <v>18</v>
      </c>
      <c r="L265" s="14" t="s">
        <v>19</v>
      </c>
      <c r="M265" s="72" t="s">
        <v>751</v>
      </c>
      <c r="N265" s="95"/>
      <c r="O265" s="93"/>
    </row>
    <row r="266" spans="1:15">
      <c r="A266" s="7">
        <f>ROWS($A$3:A266)</f>
        <v>264</v>
      </c>
      <c r="B266" s="7">
        <f>ROWS($A$3:B266)</f>
        <v>264</v>
      </c>
      <c r="C266" s="14"/>
      <c r="D266" s="74"/>
      <c r="E266" s="815" t="s">
        <v>1996</v>
      </c>
      <c r="F266" s="16" t="s">
        <v>1997</v>
      </c>
      <c r="G266" s="14" t="s">
        <v>17</v>
      </c>
      <c r="H266" s="17"/>
      <c r="I266" s="14" t="s">
        <v>23</v>
      </c>
      <c r="J266" s="90" t="str">
        <f t="shared" si="78"/>
        <v>10/09/07</v>
      </c>
      <c r="K266" s="91">
        <f t="shared" ca="1" si="77"/>
        <v>15</v>
      </c>
      <c r="L266" s="14" t="s">
        <v>113</v>
      </c>
      <c r="M266" s="72" t="s">
        <v>751</v>
      </c>
      <c r="N266" s="95"/>
      <c r="O266" s="93"/>
    </row>
    <row r="267" spans="1:15">
      <c r="A267" s="7">
        <f>ROWS($A$3:A267)</f>
        <v>265</v>
      </c>
      <c r="B267" s="7">
        <f>ROWS($A$3:B267)</f>
        <v>265</v>
      </c>
      <c r="C267" s="14">
        <v>75</v>
      </c>
      <c r="D267" s="74" t="s">
        <v>1998</v>
      </c>
      <c r="E267" s="815" t="s">
        <v>1999</v>
      </c>
      <c r="F267" s="70" t="s">
        <v>2000</v>
      </c>
      <c r="G267" s="14" t="s">
        <v>17</v>
      </c>
      <c r="H267" s="71"/>
      <c r="I267" s="14" t="s">
        <v>23</v>
      </c>
      <c r="J267" s="90" t="str">
        <f t="shared" si="78"/>
        <v>12/09/59</v>
      </c>
      <c r="K267" s="91">
        <f t="shared" ca="1" si="77"/>
        <v>63</v>
      </c>
      <c r="L267" s="14" t="s">
        <v>24</v>
      </c>
      <c r="M267" s="14" t="s">
        <v>42</v>
      </c>
      <c r="N267" s="95" t="s">
        <v>2001</v>
      </c>
      <c r="O267" s="93"/>
    </row>
    <row r="268" spans="1:15">
      <c r="A268" s="7">
        <f>ROWS($A$3:A268)</f>
        <v>266</v>
      </c>
      <c r="B268" s="7">
        <f>ROWS($A$3:B268)</f>
        <v>266</v>
      </c>
      <c r="C268" s="14"/>
      <c r="D268" s="74"/>
      <c r="E268" s="815" t="s">
        <v>2002</v>
      </c>
      <c r="F268" s="16" t="s">
        <v>2003</v>
      </c>
      <c r="G268" s="11"/>
      <c r="H268" s="14" t="s">
        <v>7</v>
      </c>
      <c r="I268" s="14" t="s">
        <v>2004</v>
      </c>
      <c r="J268" s="90" t="str">
        <f t="shared" si="79"/>
        <v>1/02/51</v>
      </c>
      <c r="K268" s="91">
        <f t="shared" ca="1" si="77"/>
        <v>71</v>
      </c>
      <c r="L268" s="14" t="s">
        <v>24</v>
      </c>
      <c r="M268" s="14" t="s">
        <v>42</v>
      </c>
      <c r="N268" s="95"/>
      <c r="O268" s="93"/>
    </row>
    <row r="269" spans="1:15">
      <c r="A269" s="7">
        <f>ROWS($A$3:A269)</f>
        <v>267</v>
      </c>
      <c r="B269" s="7">
        <f>ROWS($A$3:B269)</f>
        <v>267</v>
      </c>
      <c r="C269" s="14"/>
      <c r="D269" s="74"/>
      <c r="E269" s="815" t="s">
        <v>2005</v>
      </c>
      <c r="F269" s="16" t="s">
        <v>2006</v>
      </c>
      <c r="G269" s="11"/>
      <c r="H269" s="14" t="s">
        <v>7</v>
      </c>
      <c r="I269" s="14" t="s">
        <v>23</v>
      </c>
      <c r="J269" s="90" t="str">
        <f t="shared" si="79"/>
        <v>15/08/96</v>
      </c>
      <c r="K269" s="91">
        <f t="shared" ca="1" si="77"/>
        <v>26</v>
      </c>
      <c r="L269" s="14" t="s">
        <v>98</v>
      </c>
      <c r="M269" s="72" t="s">
        <v>751</v>
      </c>
      <c r="N269" s="95"/>
      <c r="O269" s="93"/>
    </row>
    <row r="270" spans="1:15">
      <c r="A270" s="7">
        <f>ROWS($A$3:A270)</f>
        <v>268</v>
      </c>
      <c r="B270" s="7">
        <f>ROWS($A$3:B270)</f>
        <v>268</v>
      </c>
      <c r="C270" s="14">
        <v>76</v>
      </c>
      <c r="D270" s="74" t="s">
        <v>2007</v>
      </c>
      <c r="E270" s="12" t="s">
        <v>2008</v>
      </c>
      <c r="F270" s="70" t="s">
        <v>2009</v>
      </c>
      <c r="G270" s="14" t="s">
        <v>17</v>
      </c>
      <c r="H270" s="71"/>
      <c r="I270" s="14" t="s">
        <v>23</v>
      </c>
      <c r="J270" s="90" t="str">
        <f>MID(E270,7,2)-10&amp;"/"&amp;MID(E270,9,2)&amp;"/"&amp;MID(E270,11,2)</f>
        <v>7/05/86</v>
      </c>
      <c r="K270" s="91">
        <f t="shared" ca="1" si="77"/>
        <v>36</v>
      </c>
      <c r="L270" s="14" t="s">
        <v>19</v>
      </c>
      <c r="M270" s="14" t="s">
        <v>42</v>
      </c>
      <c r="N270" s="95" t="s">
        <v>2010</v>
      </c>
      <c r="O270" s="93"/>
    </row>
    <row r="271" spans="1:15">
      <c r="A271" s="7">
        <f>ROWS($A$3:A271)</f>
        <v>269</v>
      </c>
      <c r="B271" s="7">
        <f>ROWS($A$3:B271)</f>
        <v>269</v>
      </c>
      <c r="C271" s="14"/>
      <c r="D271" s="74"/>
      <c r="E271" s="815" t="s">
        <v>2011</v>
      </c>
      <c r="F271" s="16" t="s">
        <v>2012</v>
      </c>
      <c r="G271" s="11"/>
      <c r="H271" s="14" t="s">
        <v>7</v>
      </c>
      <c r="I271" s="14" t="s">
        <v>2013</v>
      </c>
      <c r="J271" s="90" t="str">
        <f>MID(E271,7,2)-40&amp;"/"&amp;MID(E271,9,2)&amp;"/"&amp;MID(E271,11,2)</f>
        <v>28/05/91</v>
      </c>
      <c r="K271" s="91">
        <f t="shared" ca="1" si="77"/>
        <v>31</v>
      </c>
      <c r="L271" s="14" t="s">
        <v>19</v>
      </c>
      <c r="M271" s="14" t="s">
        <v>42</v>
      </c>
      <c r="N271" s="95"/>
      <c r="O271" s="93"/>
    </row>
    <row r="272" spans="1:15">
      <c r="A272" s="7">
        <f>ROWS($A$3:A272)</f>
        <v>270</v>
      </c>
      <c r="B272" s="7">
        <f>ROWS($A$3:B272)</f>
        <v>270</v>
      </c>
      <c r="C272" s="14"/>
      <c r="D272" s="74"/>
      <c r="E272" s="815" t="s">
        <v>2014</v>
      </c>
      <c r="F272" s="117" t="s">
        <v>2015</v>
      </c>
      <c r="G272" s="14" t="s">
        <v>17</v>
      </c>
      <c r="H272" s="17"/>
      <c r="I272" s="14" t="s">
        <v>23</v>
      </c>
      <c r="J272" s="90" t="str">
        <f t="shared" ref="J272:J277" si="80">MID(E272,7,2)&amp;"/"&amp;MID(E272,9,2)&amp;"/"&amp;MID(E272,11,2)</f>
        <v>02/02/16</v>
      </c>
      <c r="K272" s="91">
        <f t="shared" ca="1" si="77"/>
        <v>6</v>
      </c>
      <c r="L272" s="94" t="s">
        <v>51</v>
      </c>
      <c r="M272" s="14" t="s">
        <v>798</v>
      </c>
      <c r="N272" s="95"/>
      <c r="O272" s="93"/>
    </row>
    <row r="273" spans="1:15">
      <c r="A273" s="7">
        <f>ROWS($A$3:A273)</f>
        <v>271</v>
      </c>
      <c r="B273" s="7">
        <f>ROWS($A$3:B273)</f>
        <v>271</v>
      </c>
      <c r="C273" s="14"/>
      <c r="D273" s="74"/>
      <c r="E273" s="12" t="s">
        <v>2421</v>
      </c>
      <c r="F273" s="16" t="s">
        <v>2422</v>
      </c>
      <c r="G273" s="14" t="s">
        <v>17</v>
      </c>
      <c r="H273" s="17"/>
      <c r="I273" s="14" t="s">
        <v>23</v>
      </c>
      <c r="J273" s="90">
        <v>42933</v>
      </c>
      <c r="K273" s="91">
        <f t="shared" ca="1" si="77"/>
        <v>5</v>
      </c>
      <c r="L273" s="94" t="s">
        <v>51</v>
      </c>
      <c r="M273" s="14" t="s">
        <v>798</v>
      </c>
      <c r="N273" s="95"/>
      <c r="O273" s="93"/>
    </row>
    <row r="274" spans="1:15">
      <c r="A274" s="7">
        <f>ROWS($A$3:A274)</f>
        <v>272</v>
      </c>
      <c r="B274" s="7">
        <f>ROWS($A$3:B274)</f>
        <v>272</v>
      </c>
      <c r="C274" s="14"/>
      <c r="D274" s="74"/>
      <c r="E274" s="12" t="s">
        <v>2423</v>
      </c>
      <c r="F274" s="16" t="s">
        <v>2017</v>
      </c>
      <c r="G274" s="14" t="s">
        <v>17</v>
      </c>
      <c r="H274" s="17"/>
      <c r="I274" s="14" t="s">
        <v>23</v>
      </c>
      <c r="J274" s="90">
        <v>43782</v>
      </c>
      <c r="K274" s="91">
        <f t="shared" ca="1" si="77"/>
        <v>3</v>
      </c>
      <c r="L274" s="94" t="s">
        <v>51</v>
      </c>
      <c r="M274" s="14" t="s">
        <v>798</v>
      </c>
      <c r="N274" s="95"/>
      <c r="O274" s="93"/>
    </row>
    <row r="275" spans="1:15">
      <c r="A275" s="7">
        <f>ROWS($A$3:A275)</f>
        <v>273</v>
      </c>
      <c r="B275" s="7">
        <f>ROWS($A$3:B275)</f>
        <v>273</v>
      </c>
      <c r="C275" s="14">
        <v>77</v>
      </c>
      <c r="D275" s="74" t="s">
        <v>2018</v>
      </c>
      <c r="E275" s="815" t="s">
        <v>2019</v>
      </c>
      <c r="F275" s="70" t="s">
        <v>2020</v>
      </c>
      <c r="G275" s="14" t="s">
        <v>17</v>
      </c>
      <c r="H275" s="71"/>
      <c r="I275" s="14" t="s">
        <v>23</v>
      </c>
      <c r="J275" s="90" t="str">
        <f t="shared" si="80"/>
        <v>08/01/40</v>
      </c>
      <c r="K275" s="91">
        <f t="shared" ca="1" si="77"/>
        <v>82</v>
      </c>
      <c r="L275" s="14" t="s">
        <v>19</v>
      </c>
      <c r="M275" s="14" t="s">
        <v>772</v>
      </c>
      <c r="N275" s="95" t="s">
        <v>1184</v>
      </c>
      <c r="O275" s="93"/>
    </row>
    <row r="276" spans="1:15">
      <c r="A276" s="7">
        <f>ROWS($A$3:A276)</f>
        <v>274</v>
      </c>
      <c r="B276" s="7">
        <f>ROWS($A$3:B276)</f>
        <v>274</v>
      </c>
      <c r="C276" s="14"/>
      <c r="D276" s="74"/>
      <c r="E276" s="815" t="s">
        <v>2021</v>
      </c>
      <c r="F276" s="16" t="s">
        <v>2022</v>
      </c>
      <c r="G276" s="11"/>
      <c r="H276" s="14" t="s">
        <v>7</v>
      </c>
      <c r="I276" s="14" t="s">
        <v>1481</v>
      </c>
      <c r="J276" s="90" t="str">
        <f t="shared" ref="J276:J281" si="81">MID(E276,7,2)-40&amp;"/"&amp;MID(E276,9,2)&amp;"/"&amp;MID(E276,11,2)</f>
        <v>9/08/39</v>
      </c>
      <c r="K276" s="91">
        <f t="shared" ca="1" si="77"/>
        <v>83</v>
      </c>
      <c r="L276" s="14" t="s">
        <v>24</v>
      </c>
      <c r="M276" s="14" t="s">
        <v>772</v>
      </c>
      <c r="N276" s="95"/>
      <c r="O276" s="93"/>
    </row>
    <row r="277" spans="1:15">
      <c r="A277" s="7">
        <f>ROWS($A$3:A277)</f>
        <v>275</v>
      </c>
      <c r="B277" s="7">
        <f>ROWS($A$3:B277)</f>
        <v>275</v>
      </c>
      <c r="C277" s="14">
        <v>78</v>
      </c>
      <c r="D277" s="74" t="s">
        <v>2023</v>
      </c>
      <c r="E277" s="815" t="s">
        <v>2024</v>
      </c>
      <c r="F277" s="70" t="s">
        <v>2025</v>
      </c>
      <c r="G277" s="14" t="s">
        <v>17</v>
      </c>
      <c r="H277" s="71"/>
      <c r="I277" s="14" t="s">
        <v>23</v>
      </c>
      <c r="J277" s="90" t="str">
        <f t="shared" si="80"/>
        <v>29/05/75</v>
      </c>
      <c r="K277" s="91">
        <f t="shared" ca="1" si="77"/>
        <v>47</v>
      </c>
      <c r="L277" s="14" t="s">
        <v>19</v>
      </c>
      <c r="M277" s="14" t="s">
        <v>772</v>
      </c>
      <c r="N277" s="95" t="s">
        <v>1184</v>
      </c>
      <c r="O277" s="93"/>
    </row>
    <row r="278" spans="1:15">
      <c r="A278" s="7">
        <f>ROWS($A$3:A278)</f>
        <v>276</v>
      </c>
      <c r="B278" s="7">
        <f>ROWS($A$3:B278)</f>
        <v>276</v>
      </c>
      <c r="C278" s="14"/>
      <c r="D278" s="74"/>
      <c r="E278" s="815" t="s">
        <v>2026</v>
      </c>
      <c r="F278" s="16" t="s">
        <v>2027</v>
      </c>
      <c r="G278" s="11"/>
      <c r="H278" s="14" t="s">
        <v>7</v>
      </c>
      <c r="I278" s="14" t="s">
        <v>2028</v>
      </c>
      <c r="J278" s="90" t="str">
        <f t="shared" si="81"/>
        <v>8/09/79</v>
      </c>
      <c r="K278" s="91">
        <f t="shared" ca="1" si="77"/>
        <v>43</v>
      </c>
      <c r="L278" s="14" t="s">
        <v>19</v>
      </c>
      <c r="M278" s="14" t="s">
        <v>772</v>
      </c>
      <c r="N278" s="95"/>
      <c r="O278" s="93"/>
    </row>
    <row r="279" spans="1:15">
      <c r="A279" s="7">
        <f>ROWS($A$3:A279)</f>
        <v>277</v>
      </c>
      <c r="B279" s="7">
        <f>ROWS($A$3:B279)</f>
        <v>277</v>
      </c>
      <c r="C279" s="14"/>
      <c r="D279" s="74"/>
      <c r="E279" s="815" t="s">
        <v>2029</v>
      </c>
      <c r="F279" s="16" t="s">
        <v>2030</v>
      </c>
      <c r="G279" s="11"/>
      <c r="H279" s="14" t="s">
        <v>7</v>
      </c>
      <c r="I279" s="14" t="s">
        <v>722</v>
      </c>
      <c r="J279" s="90" t="str">
        <f t="shared" si="81"/>
        <v>13/01/05</v>
      </c>
      <c r="K279" s="91">
        <f t="shared" ca="1" si="77"/>
        <v>17</v>
      </c>
      <c r="L279" s="14" t="s">
        <v>24</v>
      </c>
      <c r="M279" s="72" t="s">
        <v>751</v>
      </c>
      <c r="N279" s="95"/>
      <c r="O279" s="93"/>
    </row>
    <row r="280" spans="1:15">
      <c r="A280" s="7">
        <f>ROWS($A$3:A280)</f>
        <v>278</v>
      </c>
      <c r="B280" s="7">
        <f>ROWS($A$3:B280)</f>
        <v>278</v>
      </c>
      <c r="C280" s="14"/>
      <c r="D280" s="74"/>
      <c r="E280" s="815" t="s">
        <v>2031</v>
      </c>
      <c r="F280" s="16" t="s">
        <v>2032</v>
      </c>
      <c r="G280" s="11"/>
      <c r="H280" s="14" t="s">
        <v>7</v>
      </c>
      <c r="I280" s="14" t="s">
        <v>23</v>
      </c>
      <c r="J280" s="90" t="str">
        <f t="shared" si="81"/>
        <v>17/03/07</v>
      </c>
      <c r="K280" s="91">
        <f t="shared" ca="1" si="77"/>
        <v>15</v>
      </c>
      <c r="L280" s="92" t="s">
        <v>24</v>
      </c>
      <c r="M280" s="72" t="s">
        <v>751</v>
      </c>
      <c r="N280" s="95"/>
      <c r="O280" s="93"/>
    </row>
    <row r="281" spans="1:15">
      <c r="A281" s="7">
        <f>ROWS($A$3:A281)</f>
        <v>279</v>
      </c>
      <c r="B281" s="7">
        <f>ROWS($A$3:B281)</f>
        <v>279</v>
      </c>
      <c r="C281" s="14"/>
      <c r="D281" s="74"/>
      <c r="E281" s="815" t="s">
        <v>2033</v>
      </c>
      <c r="F281" s="16" t="s">
        <v>2034</v>
      </c>
      <c r="G281" s="11"/>
      <c r="H281" s="14" t="s">
        <v>7</v>
      </c>
      <c r="I281" s="14" t="s">
        <v>23</v>
      </c>
      <c r="J281" s="90" t="str">
        <f t="shared" si="81"/>
        <v>3/04/09</v>
      </c>
      <c r="K281" s="91">
        <f t="shared" ca="1" si="77"/>
        <v>13</v>
      </c>
      <c r="L281" s="72" t="s">
        <v>38</v>
      </c>
      <c r="M281" s="72" t="s">
        <v>751</v>
      </c>
      <c r="N281" s="95"/>
      <c r="O281" s="93"/>
    </row>
    <row r="282" spans="1:15">
      <c r="A282" s="7">
        <f>ROWS($A$3:A282)</f>
        <v>280</v>
      </c>
      <c r="B282" s="7">
        <f>ROWS($A$3:B282)</f>
        <v>280</v>
      </c>
      <c r="C282" s="14"/>
      <c r="D282" s="74"/>
      <c r="E282" s="815" t="s">
        <v>2035</v>
      </c>
      <c r="F282" s="16" t="s">
        <v>2036</v>
      </c>
      <c r="G282" s="14" t="s">
        <v>17</v>
      </c>
      <c r="H282" s="17"/>
      <c r="I282" s="14" t="s">
        <v>23</v>
      </c>
      <c r="J282" s="90" t="str">
        <f t="shared" ref="J282:J287" si="82">MID(E282,7,2)&amp;"/"&amp;MID(E282,9,2)&amp;"/"&amp;MID(E282,11,2)</f>
        <v>21/09/10</v>
      </c>
      <c r="K282" s="91">
        <f t="shared" ca="1" si="77"/>
        <v>12</v>
      </c>
      <c r="L282" s="14" t="s">
        <v>113</v>
      </c>
      <c r="M282" s="72" t="s">
        <v>751</v>
      </c>
      <c r="N282" s="95"/>
      <c r="O282" s="93"/>
    </row>
    <row r="283" spans="1:15">
      <c r="A283" s="7">
        <f>ROWS($A$3:A283)</f>
        <v>281</v>
      </c>
      <c r="B283" s="7">
        <f>ROWS($A$3:B283)</f>
        <v>281</v>
      </c>
      <c r="C283" s="14"/>
      <c r="D283" s="74"/>
      <c r="E283" s="815" t="s">
        <v>2037</v>
      </c>
      <c r="F283" s="16" t="s">
        <v>2038</v>
      </c>
      <c r="G283" s="11"/>
      <c r="H283" s="14" t="s">
        <v>7</v>
      </c>
      <c r="I283" s="14" t="s">
        <v>23</v>
      </c>
      <c r="J283" s="90" t="str">
        <f t="shared" ref="J283:J286" si="83">MID(E283,7,2)-40&amp;"/"&amp;MID(E283,9,2)&amp;"/"&amp;MID(E283,11,2)</f>
        <v>2/02/14</v>
      </c>
      <c r="K283" s="91">
        <f t="shared" ca="1" si="77"/>
        <v>8</v>
      </c>
      <c r="L283" s="14" t="s">
        <v>113</v>
      </c>
      <c r="M283" s="72" t="s">
        <v>751</v>
      </c>
      <c r="N283" s="95"/>
      <c r="O283" s="93"/>
    </row>
    <row r="284" spans="1:15">
      <c r="A284" s="7">
        <f>ROWS($A$3:A284)</f>
        <v>282</v>
      </c>
      <c r="B284" s="7">
        <f>ROWS($A$3:B284)</f>
        <v>282</v>
      </c>
      <c r="C284" s="14">
        <v>79</v>
      </c>
      <c r="D284" s="74" t="s">
        <v>2039</v>
      </c>
      <c r="E284" s="815" t="s">
        <v>2040</v>
      </c>
      <c r="F284" s="70" t="s">
        <v>2041</v>
      </c>
      <c r="G284" s="11"/>
      <c r="H284" s="14" t="s">
        <v>7</v>
      </c>
      <c r="I284" s="14" t="s">
        <v>2042</v>
      </c>
      <c r="J284" s="90" t="str">
        <f t="shared" si="83"/>
        <v>8/03/55</v>
      </c>
      <c r="K284" s="91">
        <f t="shared" ca="1" si="77"/>
        <v>67</v>
      </c>
      <c r="L284" s="14" t="s">
        <v>19</v>
      </c>
      <c r="M284" s="14" t="s">
        <v>772</v>
      </c>
      <c r="N284" s="95" t="s">
        <v>1184</v>
      </c>
      <c r="O284" s="93"/>
    </row>
    <row r="285" spans="1:15">
      <c r="A285" s="7">
        <f>ROWS($A$3:A285)</f>
        <v>283</v>
      </c>
      <c r="B285" s="7">
        <f>ROWS($A$3:B285)</f>
        <v>283</v>
      </c>
      <c r="C285" s="14"/>
      <c r="D285" s="74"/>
      <c r="E285" s="815" t="s">
        <v>2043</v>
      </c>
      <c r="F285" s="16" t="s">
        <v>881</v>
      </c>
      <c r="G285" s="14" t="s">
        <v>17</v>
      </c>
      <c r="H285" s="17"/>
      <c r="I285" s="14" t="s">
        <v>23</v>
      </c>
      <c r="J285" s="90" t="str">
        <f t="shared" si="82"/>
        <v>04/04/81</v>
      </c>
      <c r="K285" s="91">
        <f t="shared" ca="1" si="77"/>
        <v>41</v>
      </c>
      <c r="L285" s="14" t="s">
        <v>19</v>
      </c>
      <c r="M285" s="14" t="s">
        <v>42</v>
      </c>
      <c r="N285" s="95"/>
      <c r="O285" s="93"/>
    </row>
    <row r="286" spans="1:15">
      <c r="A286" s="7">
        <f>ROWS($A$3:A286)</f>
        <v>284</v>
      </c>
      <c r="B286" s="7">
        <f>ROWS($A$3:B286)</f>
        <v>284</v>
      </c>
      <c r="C286" s="14">
        <v>80</v>
      </c>
      <c r="D286" s="74" t="s">
        <v>2044</v>
      </c>
      <c r="E286" s="815" t="s">
        <v>2045</v>
      </c>
      <c r="F286" s="70" t="s">
        <v>2046</v>
      </c>
      <c r="G286" s="11"/>
      <c r="H286" s="14" t="s">
        <v>7</v>
      </c>
      <c r="I286" s="14" t="s">
        <v>1050</v>
      </c>
      <c r="J286" s="90" t="str">
        <f t="shared" si="83"/>
        <v>24/02/47</v>
      </c>
      <c r="K286" s="91">
        <f t="shared" ca="1" si="77"/>
        <v>75</v>
      </c>
      <c r="L286" s="14" t="s">
        <v>113</v>
      </c>
      <c r="M286" s="14" t="s">
        <v>772</v>
      </c>
      <c r="N286" s="95" t="s">
        <v>1184</v>
      </c>
      <c r="O286" s="93"/>
    </row>
    <row r="287" spans="1:15">
      <c r="A287" s="7">
        <f>ROWS($A$3:A287)</f>
        <v>285</v>
      </c>
      <c r="B287" s="7">
        <f>ROWS($A$3:B287)</f>
        <v>285</v>
      </c>
      <c r="C287" s="14">
        <v>81</v>
      </c>
      <c r="D287" s="74" t="s">
        <v>2047</v>
      </c>
      <c r="E287" s="815" t="s">
        <v>2048</v>
      </c>
      <c r="F287" s="118" t="s">
        <v>2049</v>
      </c>
      <c r="G287" s="14" t="s">
        <v>17</v>
      </c>
      <c r="H287" s="17"/>
      <c r="I287" s="14" t="s">
        <v>1253</v>
      </c>
      <c r="J287" s="90" t="str">
        <f t="shared" si="82"/>
        <v>28/07/77</v>
      </c>
      <c r="K287" s="91">
        <f t="shared" ca="1" si="77"/>
        <v>45</v>
      </c>
      <c r="L287" s="14" t="s">
        <v>19</v>
      </c>
      <c r="M287" s="14" t="s">
        <v>42</v>
      </c>
      <c r="N287" s="95" t="s">
        <v>2050</v>
      </c>
      <c r="O287" s="93"/>
    </row>
    <row r="288" spans="1:15">
      <c r="A288" s="7">
        <f>ROWS($A$3:A288)</f>
        <v>286</v>
      </c>
      <c r="B288" s="7">
        <f>ROWS($A$3:B288)</f>
        <v>286</v>
      </c>
      <c r="C288" s="14"/>
      <c r="D288" s="74"/>
      <c r="E288" s="815" t="s">
        <v>2051</v>
      </c>
      <c r="F288" s="17" t="s">
        <v>2052</v>
      </c>
      <c r="G288" s="11"/>
      <c r="H288" s="14" t="s">
        <v>7</v>
      </c>
      <c r="I288" s="14" t="s">
        <v>2053</v>
      </c>
      <c r="J288" s="90" t="str">
        <f t="shared" ref="J288:J293" si="84">MID(E288,7,2)-40&amp;"/"&amp;MID(E288,9,2)&amp;"/"&amp;MID(E288,11,2)</f>
        <v>25/11/85</v>
      </c>
      <c r="K288" s="91">
        <f t="shared" ca="1" si="77"/>
        <v>37</v>
      </c>
      <c r="L288" s="14" t="s">
        <v>24</v>
      </c>
      <c r="M288" s="14" t="s">
        <v>42</v>
      </c>
      <c r="N288" s="95"/>
      <c r="O288" s="93"/>
    </row>
    <row r="289" spans="1:15">
      <c r="A289" s="7">
        <f>ROWS($A$3:A289)</f>
        <v>287</v>
      </c>
      <c r="B289" s="7">
        <f>ROWS($A$3:B289)</f>
        <v>287</v>
      </c>
      <c r="C289" s="14"/>
      <c r="D289" s="74"/>
      <c r="E289" s="815" t="s">
        <v>2054</v>
      </c>
      <c r="F289" s="17" t="s">
        <v>2055</v>
      </c>
      <c r="G289" s="11"/>
      <c r="H289" s="14" t="s">
        <v>7</v>
      </c>
      <c r="I289" s="14" t="s">
        <v>1494</v>
      </c>
      <c r="J289" s="90" t="str">
        <f t="shared" si="84"/>
        <v>8/02/07</v>
      </c>
      <c r="K289" s="91">
        <f t="shared" ca="1" si="77"/>
        <v>15</v>
      </c>
      <c r="L289" s="14" t="s">
        <v>113</v>
      </c>
      <c r="M289" s="72" t="s">
        <v>751</v>
      </c>
      <c r="N289" s="95"/>
      <c r="O289" s="93"/>
    </row>
    <row r="290" spans="1:15">
      <c r="A290" s="7">
        <f>ROWS($A$3:A290)</f>
        <v>288</v>
      </c>
      <c r="B290" s="7">
        <f>ROWS($A$3:B290)</f>
        <v>288</v>
      </c>
      <c r="C290" s="14"/>
      <c r="D290" s="74"/>
      <c r="E290" s="815" t="s">
        <v>2056</v>
      </c>
      <c r="F290" s="119" t="s">
        <v>2057</v>
      </c>
      <c r="G290" s="14" t="s">
        <v>17</v>
      </c>
      <c r="H290" s="17"/>
      <c r="I290" s="14" t="s">
        <v>1494</v>
      </c>
      <c r="J290" s="90" t="str">
        <f t="shared" ref="J290:J292" si="85">MID(E290,7,2)&amp;"/"&amp;MID(E290,9,2)&amp;"/"&amp;MID(E290,11,2)</f>
        <v>06/12/08</v>
      </c>
      <c r="K290" s="91">
        <f t="shared" ca="1" si="77"/>
        <v>13</v>
      </c>
      <c r="L290" s="14" t="s">
        <v>113</v>
      </c>
      <c r="M290" s="72" t="s">
        <v>751</v>
      </c>
      <c r="N290" s="95"/>
      <c r="O290" s="93"/>
    </row>
    <row r="291" spans="1:15">
      <c r="A291" s="7">
        <f>ROWS($A$3:A291)</f>
        <v>289</v>
      </c>
      <c r="B291" s="7">
        <f>ROWS($A$3:B291)</f>
        <v>289</v>
      </c>
      <c r="C291" s="14"/>
      <c r="D291" s="74"/>
      <c r="E291" s="815" t="s">
        <v>2058</v>
      </c>
      <c r="F291" s="17" t="s">
        <v>2059</v>
      </c>
      <c r="G291" s="14" t="s">
        <v>17</v>
      </c>
      <c r="H291" s="17"/>
      <c r="I291" s="14" t="s">
        <v>50</v>
      </c>
      <c r="J291" s="90" t="str">
        <f t="shared" si="85"/>
        <v>13/08/12</v>
      </c>
      <c r="K291" s="91">
        <f t="shared" ca="1" si="77"/>
        <v>10</v>
      </c>
      <c r="L291" s="72" t="s">
        <v>38</v>
      </c>
      <c r="M291" s="72" t="s">
        <v>751</v>
      </c>
      <c r="N291" s="95"/>
      <c r="O291" s="93"/>
    </row>
    <row r="292" spans="1:15">
      <c r="A292" s="7">
        <f>ROWS($A$3:A292)</f>
        <v>290</v>
      </c>
      <c r="B292" s="7">
        <f>ROWS($A$3:B292)</f>
        <v>290</v>
      </c>
      <c r="C292" s="14">
        <v>82</v>
      </c>
      <c r="D292" s="74" t="s">
        <v>2060</v>
      </c>
      <c r="E292" s="815" t="s">
        <v>2061</v>
      </c>
      <c r="F292" s="70" t="s">
        <v>2062</v>
      </c>
      <c r="G292" s="14" t="s">
        <v>17</v>
      </c>
      <c r="H292" s="17"/>
      <c r="I292" s="14" t="s">
        <v>1419</v>
      </c>
      <c r="J292" s="90" t="str">
        <f t="shared" si="85"/>
        <v>23/06/80</v>
      </c>
      <c r="K292" s="91">
        <f t="shared" ca="1" si="77"/>
        <v>42</v>
      </c>
      <c r="L292" s="14" t="s">
        <v>24</v>
      </c>
      <c r="M292" s="14" t="s">
        <v>42</v>
      </c>
      <c r="N292" s="95" t="s">
        <v>2063</v>
      </c>
      <c r="O292" s="93"/>
    </row>
    <row r="293" spans="1:15">
      <c r="A293" s="7">
        <f>ROWS($A$3:A293)</f>
        <v>291</v>
      </c>
      <c r="B293" s="7">
        <f>ROWS($A$3:B293)</f>
        <v>291</v>
      </c>
      <c r="C293" s="14"/>
      <c r="D293" s="74"/>
      <c r="E293" s="815" t="s">
        <v>2064</v>
      </c>
      <c r="F293" s="17" t="s">
        <v>2065</v>
      </c>
      <c r="G293" s="11"/>
      <c r="H293" s="14" t="s">
        <v>7</v>
      </c>
      <c r="I293" s="14" t="s">
        <v>23</v>
      </c>
      <c r="J293" s="90" t="str">
        <f t="shared" si="84"/>
        <v>25/05/88</v>
      </c>
      <c r="K293" s="91">
        <f t="shared" ca="1" si="77"/>
        <v>34</v>
      </c>
      <c r="L293" s="14" t="s">
        <v>19</v>
      </c>
      <c r="M293" s="14" t="s">
        <v>42</v>
      </c>
      <c r="N293" s="95"/>
      <c r="O293" s="93"/>
    </row>
    <row r="294" spans="1:15">
      <c r="A294" s="7">
        <f>ROWS($A$3:A294)</f>
        <v>292</v>
      </c>
      <c r="B294" s="7">
        <f>ROWS($A$3:B294)</f>
        <v>292</v>
      </c>
      <c r="C294" s="14"/>
      <c r="D294" s="74"/>
      <c r="E294" s="815" t="s">
        <v>2066</v>
      </c>
      <c r="F294" s="119" t="s">
        <v>2067</v>
      </c>
      <c r="G294" s="14" t="s">
        <v>17</v>
      </c>
      <c r="H294" s="17"/>
      <c r="I294" s="14" t="s">
        <v>23</v>
      </c>
      <c r="J294" s="90" t="str">
        <f t="shared" ref="J294:J299" si="86">MID(E294,7,2)&amp;"/"&amp;MID(E294,9,2)&amp;"/"&amp;MID(E294,11,2)</f>
        <v>16/11/10</v>
      </c>
      <c r="K294" s="91">
        <f t="shared" ca="1" si="77"/>
        <v>12</v>
      </c>
      <c r="L294" s="72" t="s">
        <v>38</v>
      </c>
      <c r="M294" s="72" t="s">
        <v>751</v>
      </c>
      <c r="N294" s="95"/>
      <c r="O294" s="93"/>
    </row>
    <row r="295" spans="1:15">
      <c r="A295" s="7">
        <f>ROWS($A$3:A295)</f>
        <v>293</v>
      </c>
      <c r="B295" s="7">
        <f>ROWS($A$3:B295)</f>
        <v>293</v>
      </c>
      <c r="C295" s="14"/>
      <c r="D295" s="74"/>
      <c r="E295" s="815" t="s">
        <v>2068</v>
      </c>
      <c r="F295" s="17" t="s">
        <v>2069</v>
      </c>
      <c r="G295" s="11"/>
      <c r="H295" s="14" t="s">
        <v>7</v>
      </c>
      <c r="I295" s="14" t="s">
        <v>23</v>
      </c>
      <c r="J295" s="90" t="str">
        <f t="shared" ref="J295:J298" si="87">MID(E295,7,2)-40&amp;"/"&amp;MID(E295,9,2)&amp;"/"&amp;MID(E295,11,2)</f>
        <v>18/04/14</v>
      </c>
      <c r="K295" s="91">
        <f t="shared" ca="1" si="77"/>
        <v>8</v>
      </c>
      <c r="L295" s="72" t="s">
        <v>38</v>
      </c>
      <c r="M295" s="72" t="s">
        <v>751</v>
      </c>
      <c r="N295" s="95"/>
      <c r="O295" s="93"/>
    </row>
    <row r="296" spans="1:15">
      <c r="A296" s="7">
        <f>ROWS($A$3:A296)</f>
        <v>294</v>
      </c>
      <c r="B296" s="7">
        <f>ROWS($A$3:B296)</f>
        <v>294</v>
      </c>
      <c r="C296" s="14">
        <v>83</v>
      </c>
      <c r="D296" s="74" t="s">
        <v>2070</v>
      </c>
      <c r="E296" s="815" t="s">
        <v>2071</v>
      </c>
      <c r="F296" s="70" t="s">
        <v>2072</v>
      </c>
      <c r="G296" s="11"/>
      <c r="H296" s="14" t="s">
        <v>7</v>
      </c>
      <c r="I296" s="14" t="s">
        <v>50</v>
      </c>
      <c r="J296" s="90" t="str">
        <f t="shared" si="87"/>
        <v>17/06/76</v>
      </c>
      <c r="K296" s="91">
        <f t="shared" ca="1" si="77"/>
        <v>46</v>
      </c>
      <c r="L296" s="14" t="s">
        <v>19</v>
      </c>
      <c r="M296" s="14" t="s">
        <v>42</v>
      </c>
      <c r="N296" s="95" t="s">
        <v>2073</v>
      </c>
      <c r="O296" s="93"/>
    </row>
    <row r="297" spans="1:15">
      <c r="A297" s="7">
        <f>ROWS($A$3:A297)</f>
        <v>295</v>
      </c>
      <c r="B297" s="7">
        <f>ROWS($A$3:B297)</f>
        <v>295</v>
      </c>
      <c r="C297" s="14"/>
      <c r="D297" s="74"/>
      <c r="E297" s="815" t="s">
        <v>2074</v>
      </c>
      <c r="F297" s="16" t="s">
        <v>2075</v>
      </c>
      <c r="G297" s="14" t="s">
        <v>17</v>
      </c>
      <c r="H297" s="7"/>
      <c r="I297" s="14" t="s">
        <v>81</v>
      </c>
      <c r="J297" s="90" t="str">
        <f t="shared" si="86"/>
        <v>14/09/09</v>
      </c>
      <c r="K297" s="91">
        <f t="shared" ca="1" si="77"/>
        <v>13</v>
      </c>
      <c r="L297" s="72" t="s">
        <v>38</v>
      </c>
      <c r="M297" s="72" t="s">
        <v>751</v>
      </c>
      <c r="N297" s="95"/>
      <c r="O297" s="93"/>
    </row>
    <row r="298" spans="1:15">
      <c r="A298" s="7">
        <f>ROWS($A$3:A298)</f>
        <v>296</v>
      </c>
      <c r="B298" s="7">
        <f>ROWS($A$3:B298)</f>
        <v>296</v>
      </c>
      <c r="C298" s="14"/>
      <c r="D298" s="74"/>
      <c r="E298" s="815" t="s">
        <v>2076</v>
      </c>
      <c r="F298" s="16" t="s">
        <v>2077</v>
      </c>
      <c r="G298" s="11"/>
      <c r="H298" s="14" t="s">
        <v>7</v>
      </c>
      <c r="I298" s="14" t="s">
        <v>50</v>
      </c>
      <c r="J298" s="90" t="str">
        <f t="shared" si="87"/>
        <v>5/03/10</v>
      </c>
      <c r="K298" s="91">
        <f t="shared" ca="1" si="77"/>
        <v>12</v>
      </c>
      <c r="L298" s="72" t="s">
        <v>38</v>
      </c>
      <c r="M298" s="72" t="s">
        <v>751</v>
      </c>
      <c r="N298" s="95"/>
      <c r="O298" s="93"/>
    </row>
    <row r="299" spans="1:15">
      <c r="A299" s="7">
        <f>ROWS($A$3:A299)</f>
        <v>297</v>
      </c>
      <c r="B299" s="7">
        <f>ROWS($A$3:B299)</f>
        <v>297</v>
      </c>
      <c r="C299" s="14">
        <v>84</v>
      </c>
      <c r="D299" s="74" t="s">
        <v>2078</v>
      </c>
      <c r="E299" s="815" t="s">
        <v>2079</v>
      </c>
      <c r="F299" s="70" t="s">
        <v>2080</v>
      </c>
      <c r="G299" s="14" t="s">
        <v>17</v>
      </c>
      <c r="H299" s="71"/>
      <c r="I299" s="14" t="s">
        <v>23</v>
      </c>
      <c r="J299" s="90" t="str">
        <f t="shared" si="86"/>
        <v>17/05/53</v>
      </c>
      <c r="K299" s="91">
        <f t="shared" ca="1" si="77"/>
        <v>69</v>
      </c>
      <c r="L299" s="14" t="s">
        <v>113</v>
      </c>
      <c r="M299" s="14" t="s">
        <v>772</v>
      </c>
      <c r="N299" s="121" t="s">
        <v>2081</v>
      </c>
      <c r="O299" s="93"/>
    </row>
    <row r="300" spans="1:15">
      <c r="A300" s="7">
        <f>ROWS($A$3:A300)</f>
        <v>298</v>
      </c>
      <c r="B300" s="7">
        <f>ROWS($A$3:B300)</f>
        <v>298</v>
      </c>
      <c r="C300" s="14"/>
      <c r="D300" s="74"/>
      <c r="E300" s="815" t="s">
        <v>2082</v>
      </c>
      <c r="F300" s="16" t="s">
        <v>2083</v>
      </c>
      <c r="G300" s="11"/>
      <c r="H300" s="14" t="s">
        <v>7</v>
      </c>
      <c r="I300" s="14" t="s">
        <v>2084</v>
      </c>
      <c r="J300" s="90" t="str">
        <f t="shared" ref="J300:J304" si="88">MID(E300,7,2)-40&amp;"/"&amp;MID(E300,9,2)&amp;"/"&amp;MID(E300,11,2)</f>
        <v>17/06/49</v>
      </c>
      <c r="K300" s="91">
        <f t="shared" ca="1" si="77"/>
        <v>73</v>
      </c>
      <c r="L300" s="14" t="s">
        <v>113</v>
      </c>
      <c r="M300" s="14" t="s">
        <v>772</v>
      </c>
      <c r="N300" s="95"/>
      <c r="O300" s="93"/>
    </row>
    <row r="301" spans="1:15">
      <c r="A301" s="7">
        <f>ROWS($A$3:A301)</f>
        <v>299</v>
      </c>
      <c r="B301" s="7">
        <f>ROWS($A$3:B301)</f>
        <v>299</v>
      </c>
      <c r="C301" s="14"/>
      <c r="D301" s="74"/>
      <c r="E301" s="815" t="s">
        <v>2085</v>
      </c>
      <c r="F301" s="116" t="s">
        <v>2086</v>
      </c>
      <c r="G301" s="14" t="s">
        <v>17</v>
      </c>
      <c r="H301" s="17"/>
      <c r="I301" s="14" t="s">
        <v>23</v>
      </c>
      <c r="J301" s="90" t="str">
        <f t="shared" ref="J301:J307" si="89">MID(E301,7,2)&amp;"/"&amp;MID(E301,9,2)&amp;"/"&amp;MID(E301,11,2)</f>
        <v>17/03/96</v>
      </c>
      <c r="K301" s="91">
        <f t="shared" ca="1" si="77"/>
        <v>26</v>
      </c>
      <c r="L301" s="14" t="s">
        <v>24</v>
      </c>
      <c r="M301" s="14" t="s">
        <v>42</v>
      </c>
      <c r="N301" s="95"/>
      <c r="O301" s="93"/>
    </row>
    <row r="302" spans="1:15">
      <c r="A302" s="7">
        <f>ROWS($A$3:A302)</f>
        <v>300</v>
      </c>
      <c r="B302" s="7">
        <f>ROWS($A$3:B302)</f>
        <v>300</v>
      </c>
      <c r="C302" s="14">
        <v>85</v>
      </c>
      <c r="D302" s="74" t="s">
        <v>2087</v>
      </c>
      <c r="E302" s="815" t="s">
        <v>2088</v>
      </c>
      <c r="F302" s="120" t="s">
        <v>2089</v>
      </c>
      <c r="G302" s="14" t="s">
        <v>17</v>
      </c>
      <c r="H302" s="71"/>
      <c r="I302" s="14" t="s">
        <v>81</v>
      </c>
      <c r="J302" s="90" t="str">
        <f t="shared" si="89"/>
        <v>31/08/81</v>
      </c>
      <c r="K302" s="91">
        <f t="shared" ca="1" si="77"/>
        <v>41</v>
      </c>
      <c r="L302" s="14" t="s">
        <v>19</v>
      </c>
      <c r="M302" s="14" t="s">
        <v>42</v>
      </c>
      <c r="N302" s="95"/>
      <c r="O302" s="93"/>
    </row>
    <row r="303" spans="1:15">
      <c r="A303" s="7">
        <f>ROWS($A$3:A303)</f>
        <v>301</v>
      </c>
      <c r="B303" s="7">
        <f>ROWS($A$3:B303)</f>
        <v>301</v>
      </c>
      <c r="C303" s="14"/>
      <c r="D303" s="74"/>
      <c r="E303" s="815" t="s">
        <v>2090</v>
      </c>
      <c r="F303" s="116" t="s">
        <v>2091</v>
      </c>
      <c r="G303" s="11"/>
      <c r="H303" s="14" t="s">
        <v>7</v>
      </c>
      <c r="I303" s="14" t="s">
        <v>2092</v>
      </c>
      <c r="J303" s="90" t="str">
        <f t="shared" si="88"/>
        <v>17/10/82</v>
      </c>
      <c r="K303" s="91">
        <f t="shared" ca="1" si="77"/>
        <v>40</v>
      </c>
      <c r="L303" s="72" t="s">
        <v>82</v>
      </c>
      <c r="M303" s="92" t="s">
        <v>719</v>
      </c>
      <c r="N303" s="95"/>
      <c r="O303" s="93"/>
    </row>
    <row r="304" spans="1:15">
      <c r="A304" s="7">
        <f>ROWS($A$3:A304)</f>
        <v>302</v>
      </c>
      <c r="B304" s="7">
        <f>ROWS($A$3:B304)</f>
        <v>302</v>
      </c>
      <c r="C304" s="14"/>
      <c r="D304" s="74"/>
      <c r="E304" s="815" t="s">
        <v>2093</v>
      </c>
      <c r="F304" s="16" t="s">
        <v>2094</v>
      </c>
      <c r="G304" s="11"/>
      <c r="H304" s="14" t="s">
        <v>7</v>
      </c>
      <c r="I304" s="14" t="s">
        <v>2092</v>
      </c>
      <c r="J304" s="90" t="str">
        <f t="shared" si="88"/>
        <v>14/06/10</v>
      </c>
      <c r="K304" s="91">
        <f t="shared" ca="1" si="77"/>
        <v>12</v>
      </c>
      <c r="L304" s="14" t="s">
        <v>38</v>
      </c>
      <c r="M304" s="72" t="s">
        <v>751</v>
      </c>
      <c r="N304" s="95"/>
      <c r="O304" s="93"/>
    </row>
    <row r="305" spans="1:15">
      <c r="A305" s="7">
        <f>ROWS($A$3:A305)</f>
        <v>303</v>
      </c>
      <c r="B305" s="7">
        <f>ROWS($A$3:B305)</f>
        <v>303</v>
      </c>
      <c r="C305" s="14"/>
      <c r="D305" s="74"/>
      <c r="E305" s="815" t="s">
        <v>2095</v>
      </c>
      <c r="F305" s="16" t="s">
        <v>2096</v>
      </c>
      <c r="G305" s="14" t="s">
        <v>17</v>
      </c>
      <c r="H305" s="17"/>
      <c r="I305" s="14" t="s">
        <v>2097</v>
      </c>
      <c r="J305" s="90" t="str">
        <f t="shared" si="89"/>
        <v>26/05/18</v>
      </c>
      <c r="K305" s="91">
        <f t="shared" ca="1" si="77"/>
        <v>4</v>
      </c>
      <c r="L305" s="94" t="s">
        <v>51</v>
      </c>
      <c r="M305" s="14" t="s">
        <v>798</v>
      </c>
      <c r="N305" s="95"/>
      <c r="O305" s="93"/>
    </row>
    <row r="306" spans="1:15">
      <c r="A306" s="7">
        <f>ROWS($A$3:A306)</f>
        <v>304</v>
      </c>
      <c r="B306" s="7">
        <f>ROWS($A$3:B306)</f>
        <v>304</v>
      </c>
      <c r="C306" s="14">
        <v>86</v>
      </c>
      <c r="D306" s="74" t="s">
        <v>2098</v>
      </c>
      <c r="E306" s="815" t="s">
        <v>2099</v>
      </c>
      <c r="F306" s="120" t="s">
        <v>2100</v>
      </c>
      <c r="G306" s="14" t="s">
        <v>17</v>
      </c>
      <c r="H306" s="17"/>
      <c r="I306" s="14" t="s">
        <v>23</v>
      </c>
      <c r="J306" s="90" t="str">
        <f t="shared" si="89"/>
        <v>02/01/86</v>
      </c>
      <c r="K306" s="91">
        <f t="shared" ca="1" si="77"/>
        <v>36</v>
      </c>
      <c r="L306" s="14" t="s">
        <v>24</v>
      </c>
      <c r="M306" s="14" t="s">
        <v>42</v>
      </c>
      <c r="N306" s="121" t="s">
        <v>2081</v>
      </c>
      <c r="O306" s="93"/>
    </row>
    <row r="307" spans="1:15">
      <c r="A307" s="7">
        <f>ROWS($A$3:A307)</f>
        <v>305</v>
      </c>
      <c r="B307" s="7">
        <f>ROWS($A$3:B307)</f>
        <v>305</v>
      </c>
      <c r="C307" s="14">
        <v>87</v>
      </c>
      <c r="D307" s="74" t="s">
        <v>2104</v>
      </c>
      <c r="E307" s="815" t="s">
        <v>2105</v>
      </c>
      <c r="F307" s="70" t="s">
        <v>2106</v>
      </c>
      <c r="G307" s="14" t="s">
        <v>17</v>
      </c>
      <c r="H307" s="71"/>
      <c r="I307" s="14" t="s">
        <v>23</v>
      </c>
      <c r="J307" s="90" t="str">
        <f t="shared" si="89"/>
        <v>28/02/68</v>
      </c>
      <c r="K307" s="91">
        <f t="shared" ca="1" si="77"/>
        <v>54</v>
      </c>
      <c r="L307" s="14" t="s">
        <v>113</v>
      </c>
      <c r="M307" s="14" t="s">
        <v>772</v>
      </c>
      <c r="N307" s="95" t="s">
        <v>2107</v>
      </c>
      <c r="O307" s="93"/>
    </row>
    <row r="308" spans="1:15">
      <c r="A308" s="7">
        <f>ROWS($A$3:A308)</f>
        <v>306</v>
      </c>
      <c r="B308" s="7">
        <f>ROWS($A$3:B308)</f>
        <v>306</v>
      </c>
      <c r="C308" s="14"/>
      <c r="D308" s="74"/>
      <c r="E308" s="815" t="s">
        <v>2108</v>
      </c>
      <c r="F308" s="16" t="s">
        <v>2109</v>
      </c>
      <c r="G308" s="11"/>
      <c r="H308" s="14" t="s">
        <v>7</v>
      </c>
      <c r="I308" s="14" t="s">
        <v>23</v>
      </c>
      <c r="J308" s="90" t="str">
        <f t="shared" ref="J308:J311" si="90">MID(E308,7,2)-40&amp;"/"&amp;MID(E308,9,2)&amp;"/"&amp;MID(E308,11,2)</f>
        <v>5/05/53</v>
      </c>
      <c r="K308" s="91">
        <f t="shared" ca="1" si="77"/>
        <v>69</v>
      </c>
      <c r="L308" s="14" t="s">
        <v>113</v>
      </c>
      <c r="M308" s="14" t="s">
        <v>772</v>
      </c>
      <c r="N308" s="95"/>
      <c r="O308" s="93"/>
    </row>
    <row r="309" spans="1:15">
      <c r="A309" s="7">
        <f>ROWS($A$3:A309)</f>
        <v>307</v>
      </c>
      <c r="B309" s="7">
        <f>ROWS($A$3:B309)</f>
        <v>307</v>
      </c>
      <c r="C309" s="14"/>
      <c r="D309" s="74"/>
      <c r="E309" s="815" t="s">
        <v>2110</v>
      </c>
      <c r="F309" s="16" t="s">
        <v>2111</v>
      </c>
      <c r="G309" s="11"/>
      <c r="H309" s="14" t="s">
        <v>7</v>
      </c>
      <c r="I309" s="14" t="s">
        <v>23</v>
      </c>
      <c r="J309" s="90" t="str">
        <f t="shared" si="90"/>
        <v>4/01/03</v>
      </c>
      <c r="K309" s="91">
        <f t="shared" ca="1" si="77"/>
        <v>19</v>
      </c>
      <c r="L309" s="14" t="s">
        <v>19</v>
      </c>
      <c r="M309" s="72" t="s">
        <v>751</v>
      </c>
      <c r="N309" s="95"/>
      <c r="O309" s="93"/>
    </row>
    <row r="310" spans="1:15">
      <c r="A310" s="7">
        <f>ROWS($A$3:A310)</f>
        <v>308</v>
      </c>
      <c r="B310" s="7">
        <f>ROWS($A$3:B310)</f>
        <v>308</v>
      </c>
      <c r="C310" s="14"/>
      <c r="D310" s="74"/>
      <c r="E310" s="815" t="s">
        <v>2112</v>
      </c>
      <c r="F310" s="16" t="s">
        <v>2113</v>
      </c>
      <c r="G310" s="11"/>
      <c r="H310" s="14" t="s">
        <v>7</v>
      </c>
      <c r="I310" s="14" t="s">
        <v>23</v>
      </c>
      <c r="J310" s="90" t="str">
        <f t="shared" si="90"/>
        <v>23/04/05</v>
      </c>
      <c r="K310" s="91">
        <f t="shared" ca="1" si="77"/>
        <v>17</v>
      </c>
      <c r="L310" s="14" t="s">
        <v>24</v>
      </c>
      <c r="M310" s="72" t="s">
        <v>751</v>
      </c>
      <c r="N310" s="95"/>
      <c r="O310" s="93"/>
    </row>
    <row r="311" spans="1:15">
      <c r="A311" s="7">
        <f>ROWS($A$3:A311)</f>
        <v>309</v>
      </c>
      <c r="B311" s="7">
        <f>ROWS($A$3:B311)</f>
        <v>309</v>
      </c>
      <c r="C311" s="14"/>
      <c r="D311" s="74"/>
      <c r="E311" s="815" t="s">
        <v>2114</v>
      </c>
      <c r="F311" s="16" t="s">
        <v>2115</v>
      </c>
      <c r="G311" s="11"/>
      <c r="H311" s="14" t="s">
        <v>7</v>
      </c>
      <c r="I311" s="14" t="s">
        <v>23</v>
      </c>
      <c r="J311" s="90" t="str">
        <f t="shared" si="90"/>
        <v>24/12/96</v>
      </c>
      <c r="K311" s="91">
        <f t="shared" ca="1" si="77"/>
        <v>25</v>
      </c>
      <c r="L311" s="14" t="s">
        <v>19</v>
      </c>
      <c r="M311" s="14" t="s">
        <v>42</v>
      </c>
      <c r="N311" s="95"/>
      <c r="O311" s="93"/>
    </row>
    <row r="312" spans="1:15">
      <c r="A312" s="7">
        <f>ROWS($A$3:A312)</f>
        <v>310</v>
      </c>
      <c r="B312" s="7">
        <f>ROWS($A$3:B312)</f>
        <v>310</v>
      </c>
      <c r="C312" s="14"/>
      <c r="D312" s="74"/>
      <c r="E312" s="12"/>
      <c r="F312" s="16" t="s">
        <v>2116</v>
      </c>
      <c r="G312" s="11"/>
      <c r="H312" s="14" t="s">
        <v>7</v>
      </c>
      <c r="I312" s="14" t="s">
        <v>81</v>
      </c>
      <c r="J312" s="90">
        <v>42627</v>
      </c>
      <c r="K312" s="91">
        <f t="shared" ca="1" si="77"/>
        <v>6</v>
      </c>
      <c r="L312" s="94" t="s">
        <v>51</v>
      </c>
      <c r="M312" s="14" t="s">
        <v>798</v>
      </c>
      <c r="N312" s="95"/>
      <c r="O312" s="93"/>
    </row>
    <row r="313" spans="1:15">
      <c r="A313" s="7">
        <f>ROWS($A$3:A313)</f>
        <v>311</v>
      </c>
      <c r="B313" s="7">
        <f>ROWS($A$3:B313)</f>
        <v>311</v>
      </c>
      <c r="C313" s="14">
        <v>88</v>
      </c>
      <c r="D313" s="74" t="s">
        <v>2117</v>
      </c>
      <c r="E313" s="815" t="s">
        <v>2118</v>
      </c>
      <c r="F313" s="70" t="s">
        <v>2119</v>
      </c>
      <c r="G313" s="14" t="s">
        <v>17</v>
      </c>
      <c r="H313" s="71"/>
      <c r="I313" s="14" t="s">
        <v>23</v>
      </c>
      <c r="J313" s="90" t="str">
        <f>MID(E313,7,2)&amp;"/"&amp;MID(E313,9,2)&amp;"/"&amp;MID(E313,11,2)</f>
        <v>13/08/91</v>
      </c>
      <c r="K313" s="91">
        <f t="shared" ca="1" si="77"/>
        <v>31</v>
      </c>
      <c r="L313" s="14" t="s">
        <v>19</v>
      </c>
      <c r="M313" s="14" t="s">
        <v>42</v>
      </c>
      <c r="N313" s="95" t="s">
        <v>2120</v>
      </c>
      <c r="O313" s="93"/>
    </row>
    <row r="314" spans="1:15">
      <c r="A314" s="7">
        <f>ROWS($A$3:A314)</f>
        <v>312</v>
      </c>
      <c r="B314" s="7">
        <f>ROWS($A$3:B314)</f>
        <v>312</v>
      </c>
      <c r="C314" s="14"/>
      <c r="D314" s="74"/>
      <c r="E314" s="815" t="s">
        <v>2121</v>
      </c>
      <c r="F314" s="16" t="s">
        <v>2122</v>
      </c>
      <c r="G314" s="11"/>
      <c r="H314" s="14" t="s">
        <v>7</v>
      </c>
      <c r="I314" s="14" t="s">
        <v>50</v>
      </c>
      <c r="J314" s="90" t="str">
        <f t="shared" ref="J314:J318" si="91">MID(E314,7,2)-40&amp;"/"&amp;MID(E314,9,2)&amp;"/"&amp;MID(E314,11,2)</f>
        <v>29/10/66</v>
      </c>
      <c r="K314" s="91">
        <f t="shared" ca="1" si="77"/>
        <v>56</v>
      </c>
      <c r="L314" s="14" t="s">
        <v>19</v>
      </c>
      <c r="M314" s="92" t="s">
        <v>2527</v>
      </c>
      <c r="N314" s="95"/>
      <c r="O314" s="93"/>
    </row>
    <row r="315" spans="1:15">
      <c r="A315" s="7">
        <f>ROWS($A$3:A315)</f>
        <v>313</v>
      </c>
      <c r="B315" s="7">
        <f>ROWS($A$3:B315)</f>
        <v>313</v>
      </c>
      <c r="C315" s="14"/>
      <c r="D315" s="74"/>
      <c r="E315" s="815" t="s">
        <v>2123</v>
      </c>
      <c r="F315" s="16" t="s">
        <v>2124</v>
      </c>
      <c r="G315" s="14" t="s">
        <v>17</v>
      </c>
      <c r="H315" s="17"/>
      <c r="I315" s="14" t="s">
        <v>191</v>
      </c>
      <c r="J315" s="90" t="str">
        <f>MID(E315,7,2)&amp;"/"&amp;MID(E315,9,2)&amp;"/"&amp;MID(E315,11,2)</f>
        <v>03/10/98</v>
      </c>
      <c r="K315" s="91">
        <f t="shared" ca="1" si="77"/>
        <v>24</v>
      </c>
      <c r="L315" s="14" t="s">
        <v>19</v>
      </c>
      <c r="M315" s="14" t="s">
        <v>42</v>
      </c>
      <c r="N315" s="95"/>
      <c r="O315" s="93"/>
    </row>
    <row r="316" spans="1:15">
      <c r="A316" s="7">
        <f>ROWS($A$3:A316)</f>
        <v>314</v>
      </c>
      <c r="B316" s="7">
        <f>ROWS($A$3:B316)</f>
        <v>314</v>
      </c>
      <c r="C316" s="14"/>
      <c r="D316" s="74"/>
      <c r="E316" s="815" t="s">
        <v>2125</v>
      </c>
      <c r="F316" s="16" t="s">
        <v>2126</v>
      </c>
      <c r="G316" s="11"/>
      <c r="H316" s="14" t="s">
        <v>7</v>
      </c>
      <c r="I316" s="14" t="s">
        <v>191</v>
      </c>
      <c r="J316" s="90" t="str">
        <f t="shared" si="91"/>
        <v>2/07/00</v>
      </c>
      <c r="K316" s="91">
        <f t="shared" ca="1" si="77"/>
        <v>22</v>
      </c>
      <c r="L316" s="14" t="s">
        <v>19</v>
      </c>
      <c r="M316" s="14" t="s">
        <v>1517</v>
      </c>
      <c r="N316" s="95"/>
      <c r="O316" s="93"/>
    </row>
    <row r="317" spans="1:15">
      <c r="A317" s="7">
        <f>ROWS($A$3:A317)</f>
        <v>315</v>
      </c>
      <c r="B317" s="7">
        <f>ROWS($A$3:B317)</f>
        <v>315</v>
      </c>
      <c r="C317" s="14">
        <v>89</v>
      </c>
      <c r="D317" s="74" t="s">
        <v>2127</v>
      </c>
      <c r="E317" s="815" t="s">
        <v>2128</v>
      </c>
      <c r="F317" s="86" t="s">
        <v>2129</v>
      </c>
      <c r="G317" s="11"/>
      <c r="H317" s="14" t="s">
        <v>7</v>
      </c>
      <c r="I317" s="14" t="s">
        <v>50</v>
      </c>
      <c r="J317" s="90" t="str">
        <f t="shared" si="91"/>
        <v>12/10/38</v>
      </c>
      <c r="K317" s="91">
        <f t="shared" ca="1" si="77"/>
        <v>84</v>
      </c>
      <c r="L317" s="14" t="s">
        <v>113</v>
      </c>
      <c r="M317" s="14" t="s">
        <v>772</v>
      </c>
      <c r="N317" s="95"/>
      <c r="O317" s="93"/>
    </row>
    <row r="318" spans="1:15">
      <c r="A318" s="7">
        <f>ROWS($A$3:A318)</f>
        <v>316</v>
      </c>
      <c r="B318" s="7">
        <f>ROWS($A$3:B318)</f>
        <v>316</v>
      </c>
      <c r="C318" s="14">
        <v>90</v>
      </c>
      <c r="D318" s="74" t="s">
        <v>2130</v>
      </c>
      <c r="E318" s="815" t="s">
        <v>2131</v>
      </c>
      <c r="F318" s="70" t="s">
        <v>2132</v>
      </c>
      <c r="G318" s="14" t="s">
        <v>17</v>
      </c>
      <c r="H318" s="71"/>
      <c r="I318" s="14" t="s">
        <v>437</v>
      </c>
      <c r="J318" s="90" t="str">
        <f t="shared" si="91"/>
        <v>18/08/57</v>
      </c>
      <c r="K318" s="91">
        <f t="shared" ca="1" si="77"/>
        <v>65</v>
      </c>
      <c r="L318" s="14" t="s">
        <v>19</v>
      </c>
      <c r="M318" s="14" t="s">
        <v>772</v>
      </c>
      <c r="N318" s="95"/>
      <c r="O318" s="93" t="s">
        <v>1318</v>
      </c>
    </row>
    <row r="319" spans="1:15">
      <c r="A319" s="7">
        <f>ROWS($A$3:A319)</f>
        <v>317</v>
      </c>
      <c r="B319" s="7">
        <f>ROWS($A$3:B319)</f>
        <v>317</v>
      </c>
      <c r="C319" s="14">
        <v>91</v>
      </c>
      <c r="D319" s="74" t="s">
        <v>2133</v>
      </c>
      <c r="E319" s="815" t="s">
        <v>2134</v>
      </c>
      <c r="F319" s="86" t="s">
        <v>2135</v>
      </c>
      <c r="G319" s="14" t="s">
        <v>17</v>
      </c>
      <c r="H319" s="71"/>
      <c r="I319" s="14" t="s">
        <v>50</v>
      </c>
      <c r="J319" s="90" t="str">
        <f t="shared" ref="J319:J323" si="92">MID(E319,7,2)&amp;"/"&amp;MID(E319,9,2)&amp;"/"&amp;MID(E319,11,2)</f>
        <v>09/07/64</v>
      </c>
      <c r="K319" s="91">
        <f t="shared" ca="1" si="77"/>
        <v>58</v>
      </c>
      <c r="L319" s="14" t="s">
        <v>24</v>
      </c>
      <c r="M319" s="14" t="s">
        <v>42</v>
      </c>
      <c r="N319" s="95"/>
      <c r="O319" s="93"/>
    </row>
    <row r="320" spans="1:15">
      <c r="A320" s="7">
        <f>ROWS($A$3:A320)</f>
        <v>318</v>
      </c>
      <c r="B320" s="7">
        <f>ROWS($A$3:B320)</f>
        <v>318</v>
      </c>
      <c r="C320" s="14"/>
      <c r="D320" s="74"/>
      <c r="E320" s="815" t="s">
        <v>2136</v>
      </c>
      <c r="F320" s="16" t="s">
        <v>2137</v>
      </c>
      <c r="G320" s="11"/>
      <c r="H320" s="14" t="s">
        <v>7</v>
      </c>
      <c r="I320" s="14" t="s">
        <v>215</v>
      </c>
      <c r="J320" s="90" t="str">
        <f t="shared" ref="J320:J324" si="93">MID(E320,7,2)-40&amp;"/"&amp;MID(E320,9,2)&amp;"/"&amp;MID(E320,11,2)</f>
        <v>26/09/81</v>
      </c>
      <c r="K320" s="91">
        <f t="shared" ca="1" si="77"/>
        <v>41</v>
      </c>
      <c r="L320" s="14" t="s">
        <v>19</v>
      </c>
      <c r="M320" s="14" t="s">
        <v>42</v>
      </c>
      <c r="N320" s="95"/>
      <c r="O320" s="93"/>
    </row>
    <row r="321" spans="1:15">
      <c r="A321" s="7">
        <f>ROWS($A$3:A321)</f>
        <v>319</v>
      </c>
      <c r="B321" s="7">
        <f>ROWS($A$3:B321)</f>
        <v>319</v>
      </c>
      <c r="C321" s="14">
        <v>92</v>
      </c>
      <c r="D321" s="74" t="s">
        <v>2138</v>
      </c>
      <c r="E321" s="815" t="s">
        <v>2139</v>
      </c>
      <c r="F321" s="86" t="s">
        <v>2140</v>
      </c>
      <c r="G321" s="11"/>
      <c r="H321" s="11" t="s">
        <v>7</v>
      </c>
      <c r="I321" s="14" t="s">
        <v>50</v>
      </c>
      <c r="J321" s="90" t="str">
        <f t="shared" si="93"/>
        <v>19/04/50</v>
      </c>
      <c r="K321" s="91">
        <f t="shared" ca="1" si="77"/>
        <v>72</v>
      </c>
      <c r="L321" s="14" t="s">
        <v>19</v>
      </c>
      <c r="M321" s="14" t="s">
        <v>42</v>
      </c>
      <c r="N321" s="95"/>
      <c r="O321" s="93" t="s">
        <v>1318</v>
      </c>
    </row>
    <row r="322" spans="1:15">
      <c r="A322" s="7">
        <f>ROWS($A$3:A322)</f>
        <v>320</v>
      </c>
      <c r="B322" s="7">
        <f>ROWS($A$3:B322)</f>
        <v>320</v>
      </c>
      <c r="C322" s="14"/>
      <c r="D322" s="74"/>
      <c r="E322" s="815" t="s">
        <v>2141</v>
      </c>
      <c r="F322" s="42" t="s">
        <v>2142</v>
      </c>
      <c r="G322" s="11" t="s">
        <v>17</v>
      </c>
      <c r="H322" s="7"/>
      <c r="I322" s="11" t="s">
        <v>50</v>
      </c>
      <c r="J322" s="90" t="str">
        <f t="shared" si="92"/>
        <v>05/09/87</v>
      </c>
      <c r="K322" s="91">
        <f t="shared" ref="K322:K385" ca="1" si="94">ROUNDDOWN(YEARFRAC(J322,TODAY(),1),0)</f>
        <v>35</v>
      </c>
      <c r="L322" s="14" t="s">
        <v>113</v>
      </c>
      <c r="M322" s="14" t="s">
        <v>42</v>
      </c>
      <c r="N322" s="95"/>
      <c r="O322" s="93"/>
    </row>
    <row r="323" spans="1:15">
      <c r="A323" s="7">
        <f>ROWS($A$3:A323)</f>
        <v>321</v>
      </c>
      <c r="B323" s="7">
        <f>ROWS($A$3:B323)</f>
        <v>321</v>
      </c>
      <c r="C323" s="14"/>
      <c r="D323" s="74"/>
      <c r="E323" s="815" t="s">
        <v>2143</v>
      </c>
      <c r="F323" s="16" t="s">
        <v>2144</v>
      </c>
      <c r="G323" s="11" t="s">
        <v>17</v>
      </c>
      <c r="H323" s="7"/>
      <c r="I323" s="14" t="s">
        <v>50</v>
      </c>
      <c r="J323" s="90" t="str">
        <f t="shared" si="92"/>
        <v>04/01/92</v>
      </c>
      <c r="K323" s="91">
        <f t="shared" ca="1" si="94"/>
        <v>30</v>
      </c>
      <c r="L323" s="14" t="s">
        <v>19</v>
      </c>
      <c r="M323" s="14" t="s">
        <v>42</v>
      </c>
      <c r="N323" s="95"/>
      <c r="O323" s="93"/>
    </row>
    <row r="324" spans="1:15">
      <c r="A324" s="7">
        <f>ROWS($A$3:A324)</f>
        <v>322</v>
      </c>
      <c r="B324" s="7">
        <f>ROWS($A$3:B324)</f>
        <v>322</v>
      </c>
      <c r="C324" s="14">
        <v>93</v>
      </c>
      <c r="D324" s="74" t="s">
        <v>2145</v>
      </c>
      <c r="E324" s="815" t="s">
        <v>2146</v>
      </c>
      <c r="F324" s="86" t="s">
        <v>2147</v>
      </c>
      <c r="G324" s="11"/>
      <c r="H324" s="14" t="s">
        <v>7</v>
      </c>
      <c r="I324" s="14" t="s">
        <v>50</v>
      </c>
      <c r="J324" s="90" t="str">
        <f t="shared" si="93"/>
        <v>4/11/79</v>
      </c>
      <c r="K324" s="91">
        <f t="shared" ca="1" si="94"/>
        <v>43</v>
      </c>
      <c r="L324" s="14" t="s">
        <v>19</v>
      </c>
      <c r="M324" s="14" t="s">
        <v>42</v>
      </c>
      <c r="N324" s="95" t="s">
        <v>1184</v>
      </c>
      <c r="O324" s="93"/>
    </row>
    <row r="325" spans="1:15">
      <c r="A325" s="7">
        <f>ROWS($A$3:A325)</f>
        <v>323</v>
      </c>
      <c r="B325" s="7">
        <f>ROWS($A$3:B325)</f>
        <v>323</v>
      </c>
      <c r="C325" s="14">
        <v>94</v>
      </c>
      <c r="D325" s="74" t="s">
        <v>2150</v>
      </c>
      <c r="E325" s="815" t="s">
        <v>2151</v>
      </c>
      <c r="F325" s="122" t="s">
        <v>2152</v>
      </c>
      <c r="G325" s="11" t="s">
        <v>17</v>
      </c>
      <c r="H325" s="7"/>
      <c r="I325" s="96" t="s">
        <v>2153</v>
      </c>
      <c r="J325" s="90" t="str">
        <f t="shared" ref="J325:J328" si="95">MID(E325,7,2)&amp;"/"&amp;MID(E325,9,2)&amp;"/"&amp;MID(E325,11,2)</f>
        <v>09/09/60</v>
      </c>
      <c r="K325" s="91">
        <f t="shared" ca="1" si="94"/>
        <v>62</v>
      </c>
      <c r="L325" s="14" t="s">
        <v>98</v>
      </c>
      <c r="M325" s="14" t="s">
        <v>42</v>
      </c>
      <c r="N325" s="95" t="s">
        <v>1184</v>
      </c>
      <c r="O325" s="93"/>
    </row>
    <row r="326" spans="1:15">
      <c r="A326" s="7">
        <f>ROWS($A$3:A326)</f>
        <v>324</v>
      </c>
      <c r="B326" s="7">
        <f>ROWS($A$3:B326)</f>
        <v>324</v>
      </c>
      <c r="C326" s="14"/>
      <c r="D326" s="74"/>
      <c r="E326" s="815" t="s">
        <v>2154</v>
      </c>
      <c r="F326" s="16" t="s">
        <v>2155</v>
      </c>
      <c r="G326" s="11"/>
      <c r="H326" s="14" t="s">
        <v>7</v>
      </c>
      <c r="I326" s="14" t="s">
        <v>2156</v>
      </c>
      <c r="J326" s="90" t="str">
        <f t="shared" ref="J326:J330" si="96">MID(E326,7,2)-40&amp;"/"&amp;MID(E326,9,2)&amp;"/"&amp;MID(E326,11,2)</f>
        <v>5/05/71</v>
      </c>
      <c r="K326" s="91">
        <f t="shared" ca="1" si="94"/>
        <v>51</v>
      </c>
      <c r="L326" s="14" t="s">
        <v>19</v>
      </c>
      <c r="M326" s="92" t="s">
        <v>719</v>
      </c>
      <c r="N326" s="95"/>
      <c r="O326" s="93"/>
    </row>
    <row r="327" spans="1:15">
      <c r="A327" s="7">
        <f>ROWS($A$3:A327)</f>
        <v>325</v>
      </c>
      <c r="B327" s="7">
        <f>ROWS($A$3:B327)</f>
        <v>325</v>
      </c>
      <c r="C327" s="14"/>
      <c r="D327" s="74"/>
      <c r="E327" s="815" t="s">
        <v>2157</v>
      </c>
      <c r="F327" s="16" t="s">
        <v>2158</v>
      </c>
      <c r="G327" s="14" t="s">
        <v>17</v>
      </c>
      <c r="H327" s="17"/>
      <c r="I327" s="14" t="s">
        <v>191</v>
      </c>
      <c r="J327" s="90" t="str">
        <f t="shared" si="95"/>
        <v>15/10/09</v>
      </c>
      <c r="K327" s="91">
        <f t="shared" ca="1" si="94"/>
        <v>13</v>
      </c>
      <c r="L327" s="14" t="s">
        <v>38</v>
      </c>
      <c r="M327" s="72" t="s">
        <v>751</v>
      </c>
      <c r="N327" s="95"/>
      <c r="O327" s="93"/>
    </row>
    <row r="328" spans="1:15">
      <c r="A328" s="7">
        <f>ROWS($A$3:A328)</f>
        <v>326</v>
      </c>
      <c r="B328" s="7">
        <f>ROWS($A$3:B328)</f>
        <v>326</v>
      </c>
      <c r="C328" s="14">
        <v>95</v>
      </c>
      <c r="D328" s="74" t="s">
        <v>2159</v>
      </c>
      <c r="E328" s="815" t="s">
        <v>2160</v>
      </c>
      <c r="F328" s="70" t="s">
        <v>2161</v>
      </c>
      <c r="G328" s="14" t="s">
        <v>17</v>
      </c>
      <c r="H328" s="71"/>
      <c r="I328" s="96" t="s">
        <v>1222</v>
      </c>
      <c r="J328" s="90" t="str">
        <f t="shared" si="95"/>
        <v>23/07/78</v>
      </c>
      <c r="K328" s="91">
        <f t="shared" ca="1" si="94"/>
        <v>44</v>
      </c>
      <c r="L328" s="14" t="s">
        <v>19</v>
      </c>
      <c r="M328" s="14" t="s">
        <v>42</v>
      </c>
      <c r="N328" s="95" t="s">
        <v>2162</v>
      </c>
      <c r="O328" s="93"/>
    </row>
    <row r="329" spans="1:15">
      <c r="A329" s="7">
        <f>ROWS($A$3:A329)</f>
        <v>327</v>
      </c>
      <c r="B329" s="7">
        <f>ROWS($A$3:B329)</f>
        <v>327</v>
      </c>
      <c r="C329" s="14"/>
      <c r="D329" s="74"/>
      <c r="E329" s="815" t="s">
        <v>2163</v>
      </c>
      <c r="F329" s="42" t="s">
        <v>2164</v>
      </c>
      <c r="G329" s="11"/>
      <c r="H329" s="11" t="s">
        <v>7</v>
      </c>
      <c r="I329" s="14" t="s">
        <v>2165</v>
      </c>
      <c r="J329" s="90" t="str">
        <f t="shared" si="96"/>
        <v>11/11/83</v>
      </c>
      <c r="K329" s="91">
        <f t="shared" ca="1" si="94"/>
        <v>39</v>
      </c>
      <c r="L329" s="14" t="s">
        <v>19</v>
      </c>
      <c r="M329" s="14" t="s">
        <v>42</v>
      </c>
      <c r="N329" s="95"/>
      <c r="O329" s="93"/>
    </row>
    <row r="330" spans="1:15">
      <c r="A330" s="7">
        <f>ROWS($A$3:A330)</f>
        <v>328</v>
      </c>
      <c r="B330" s="7">
        <f>ROWS($A$3:B330)</f>
        <v>328</v>
      </c>
      <c r="C330" s="14"/>
      <c r="D330" s="74"/>
      <c r="E330" s="815" t="s">
        <v>2166</v>
      </c>
      <c r="F330" s="42" t="s">
        <v>2167</v>
      </c>
      <c r="G330" s="11"/>
      <c r="H330" s="11" t="s">
        <v>7</v>
      </c>
      <c r="I330" s="14" t="s">
        <v>23</v>
      </c>
      <c r="J330" s="90" t="str">
        <f t="shared" si="96"/>
        <v>26/09/08</v>
      </c>
      <c r="K330" s="91">
        <f t="shared" ca="1" si="94"/>
        <v>14</v>
      </c>
      <c r="L330" s="14" t="s">
        <v>113</v>
      </c>
      <c r="M330" s="72" t="s">
        <v>751</v>
      </c>
      <c r="N330" s="95"/>
      <c r="O330" s="93"/>
    </row>
    <row r="331" spans="1:15">
      <c r="A331" s="7">
        <f>ROWS($A$3:A331)</f>
        <v>329</v>
      </c>
      <c r="B331" s="7">
        <f>ROWS($A$3:B331)</f>
        <v>329</v>
      </c>
      <c r="C331" s="14"/>
      <c r="D331" s="74"/>
      <c r="E331" s="815" t="s">
        <v>2168</v>
      </c>
      <c r="F331" s="42" t="s">
        <v>2169</v>
      </c>
      <c r="G331" s="11" t="s">
        <v>17</v>
      </c>
      <c r="H331" s="7"/>
      <c r="I331" s="14" t="s">
        <v>23</v>
      </c>
      <c r="J331" s="90" t="str">
        <f t="shared" ref="J331:J334" si="97">MID(E331,7,2)&amp;"/"&amp;MID(E331,9,2)&amp;"/"&amp;MID(E331,11,2)</f>
        <v>09/06/10</v>
      </c>
      <c r="K331" s="91">
        <f t="shared" ca="1" si="94"/>
        <v>12</v>
      </c>
      <c r="L331" s="14" t="s">
        <v>38</v>
      </c>
      <c r="M331" s="72" t="s">
        <v>751</v>
      </c>
      <c r="N331" s="95"/>
      <c r="O331" s="93"/>
    </row>
    <row r="332" spans="1:15">
      <c r="A332" s="7">
        <f>ROWS($A$3:A332)</f>
        <v>330</v>
      </c>
      <c r="B332" s="7">
        <f>ROWS($A$3:B332)</f>
        <v>330</v>
      </c>
      <c r="C332" s="14"/>
      <c r="D332" s="74"/>
      <c r="E332" s="815" t="s">
        <v>2170</v>
      </c>
      <c r="F332" s="116" t="s">
        <v>2171</v>
      </c>
      <c r="G332" s="11" t="s">
        <v>17</v>
      </c>
      <c r="H332" s="7"/>
      <c r="I332" s="14" t="s">
        <v>23</v>
      </c>
      <c r="J332" s="90" t="str">
        <f t="shared" si="97"/>
        <v>25/02/13</v>
      </c>
      <c r="K332" s="91">
        <f t="shared" ca="1" si="94"/>
        <v>9</v>
      </c>
      <c r="L332" s="14" t="s">
        <v>38</v>
      </c>
      <c r="M332" s="72" t="s">
        <v>751</v>
      </c>
      <c r="N332" s="95"/>
      <c r="O332" s="93"/>
    </row>
    <row r="333" spans="1:15">
      <c r="A333" s="7">
        <f>ROWS($A$3:A333)</f>
        <v>331</v>
      </c>
      <c r="B333" s="7">
        <f>ROWS($A$3:B333)</f>
        <v>331</v>
      </c>
      <c r="C333" s="14"/>
      <c r="D333" s="74"/>
      <c r="E333" s="815" t="s">
        <v>2172</v>
      </c>
      <c r="F333" s="16" t="s">
        <v>2173</v>
      </c>
      <c r="G333" s="11" t="s">
        <v>17</v>
      </c>
      <c r="H333" s="7"/>
      <c r="I333" s="14" t="s">
        <v>23</v>
      </c>
      <c r="J333" s="90" t="str">
        <f t="shared" si="97"/>
        <v>12/07/14</v>
      </c>
      <c r="K333" s="91">
        <f t="shared" ca="1" si="94"/>
        <v>8</v>
      </c>
      <c r="L333" s="14" t="s">
        <v>38</v>
      </c>
      <c r="M333" s="72" t="s">
        <v>751</v>
      </c>
      <c r="N333" s="95"/>
      <c r="O333" s="93"/>
    </row>
    <row r="334" spans="1:15">
      <c r="A334" s="7">
        <f>ROWS($A$3:A334)</f>
        <v>332</v>
      </c>
      <c r="B334" s="7">
        <f>ROWS($A$3:B334)</f>
        <v>332</v>
      </c>
      <c r="C334" s="14">
        <v>96</v>
      </c>
      <c r="D334" s="74" t="s">
        <v>2174</v>
      </c>
      <c r="E334" s="815" t="s">
        <v>2175</v>
      </c>
      <c r="F334" s="86" t="s">
        <v>2176</v>
      </c>
      <c r="G334" s="14" t="s">
        <v>17</v>
      </c>
      <c r="H334" s="17"/>
      <c r="I334" s="14" t="s">
        <v>81</v>
      </c>
      <c r="J334" s="90" t="str">
        <f t="shared" si="97"/>
        <v>19/01/54</v>
      </c>
      <c r="K334" s="91">
        <f t="shared" ca="1" si="94"/>
        <v>68</v>
      </c>
      <c r="L334" s="72" t="s">
        <v>82</v>
      </c>
      <c r="M334" s="14" t="s">
        <v>42</v>
      </c>
      <c r="N334" s="95"/>
      <c r="O334" s="93"/>
    </row>
    <row r="335" spans="1:15">
      <c r="A335" s="7">
        <f>ROWS($A$3:A335)</f>
        <v>333</v>
      </c>
      <c r="B335" s="7">
        <f>ROWS($A$3:B335)</f>
        <v>333</v>
      </c>
      <c r="C335" s="14"/>
      <c r="D335" s="74"/>
      <c r="E335" s="815" t="s">
        <v>2177</v>
      </c>
      <c r="F335" s="16" t="s">
        <v>2178</v>
      </c>
      <c r="G335" s="11"/>
      <c r="H335" s="14" t="s">
        <v>7</v>
      </c>
      <c r="I335" s="14" t="s">
        <v>81</v>
      </c>
      <c r="J335" s="90" t="str">
        <f t="shared" ref="J335:J339" si="98">MID(E335,7,2)-40&amp;"/"&amp;MID(E335,9,2)&amp;"/"&amp;MID(E335,11,2)</f>
        <v>15/02/65</v>
      </c>
      <c r="K335" s="91">
        <f t="shared" ca="1" si="94"/>
        <v>57</v>
      </c>
      <c r="L335" s="14" t="s">
        <v>19</v>
      </c>
      <c r="M335" s="92" t="s">
        <v>719</v>
      </c>
      <c r="N335" s="95"/>
      <c r="O335" s="93"/>
    </row>
    <row r="336" spans="1:15">
      <c r="A336" s="7">
        <f>ROWS($A$3:A336)</f>
        <v>334</v>
      </c>
      <c r="B336" s="7">
        <f>ROWS($A$3:B336)</f>
        <v>334</v>
      </c>
      <c r="C336" s="14"/>
      <c r="D336" s="74"/>
      <c r="E336" s="815" t="s">
        <v>2181</v>
      </c>
      <c r="F336" s="42" t="s">
        <v>554</v>
      </c>
      <c r="G336" s="11"/>
      <c r="H336" s="14" t="s">
        <v>7</v>
      </c>
      <c r="I336" s="14" t="s">
        <v>81</v>
      </c>
      <c r="J336" s="90" t="str">
        <f t="shared" si="98"/>
        <v>18/08/90</v>
      </c>
      <c r="K336" s="91">
        <f t="shared" ca="1" si="94"/>
        <v>32</v>
      </c>
      <c r="L336" s="14" t="s">
        <v>19</v>
      </c>
      <c r="M336" s="14" t="s">
        <v>74</v>
      </c>
      <c r="N336" s="95"/>
      <c r="O336" s="93"/>
    </row>
    <row r="337" spans="1:15">
      <c r="A337" s="7">
        <f>ROWS($A$3:A337)</f>
        <v>335</v>
      </c>
      <c r="B337" s="7">
        <f>ROWS($A$3:B337)</f>
        <v>335</v>
      </c>
      <c r="C337" s="14"/>
      <c r="D337" s="74"/>
      <c r="E337" s="815" t="s">
        <v>2182</v>
      </c>
      <c r="F337" s="42" t="s">
        <v>2183</v>
      </c>
      <c r="G337" s="11" t="s">
        <v>17</v>
      </c>
      <c r="H337" s="7"/>
      <c r="I337" s="14" t="s">
        <v>2184</v>
      </c>
      <c r="J337" s="90" t="str">
        <f t="shared" ref="J337:J340" si="99">MID(E337,7,2)&amp;"/"&amp;MID(E337,9,2)&amp;"/"&amp;MID(E337,11,2)</f>
        <v>10/01/93</v>
      </c>
      <c r="K337" s="91">
        <f t="shared" ca="1" si="94"/>
        <v>29</v>
      </c>
      <c r="L337" s="14" t="s">
        <v>19</v>
      </c>
      <c r="M337" s="14" t="s">
        <v>74</v>
      </c>
      <c r="N337" s="95"/>
      <c r="O337" s="93"/>
    </row>
    <row r="338" spans="1:15">
      <c r="A338" s="7">
        <f>ROWS($A$3:A338)</f>
        <v>336</v>
      </c>
      <c r="B338" s="7">
        <f>ROWS($A$3:B338)</f>
        <v>336</v>
      </c>
      <c r="C338" s="14"/>
      <c r="D338" s="74"/>
      <c r="E338" s="815" t="s">
        <v>2185</v>
      </c>
      <c r="F338" s="42" t="s">
        <v>2186</v>
      </c>
      <c r="G338" s="11" t="s">
        <v>17</v>
      </c>
      <c r="H338" s="7"/>
      <c r="I338" s="14" t="s">
        <v>2184</v>
      </c>
      <c r="J338" s="90" t="str">
        <f t="shared" si="99"/>
        <v>10/01/93</v>
      </c>
      <c r="K338" s="91">
        <f t="shared" ca="1" si="94"/>
        <v>29</v>
      </c>
      <c r="L338" s="14" t="s">
        <v>19</v>
      </c>
      <c r="M338" s="14" t="s">
        <v>42</v>
      </c>
      <c r="N338" s="95"/>
      <c r="O338" s="93"/>
    </row>
    <row r="339" spans="1:15">
      <c r="A339" s="7">
        <f>ROWS($A$3:A339)</f>
        <v>337</v>
      </c>
      <c r="B339" s="7">
        <f>ROWS($A$3:B339)</f>
        <v>337</v>
      </c>
      <c r="C339" s="14"/>
      <c r="D339" s="74"/>
      <c r="E339" s="815" t="s">
        <v>2187</v>
      </c>
      <c r="F339" s="16" t="s">
        <v>2188</v>
      </c>
      <c r="G339" s="11"/>
      <c r="H339" s="14" t="s">
        <v>7</v>
      </c>
      <c r="I339" s="14" t="s">
        <v>2189</v>
      </c>
      <c r="J339" s="90" t="str">
        <f t="shared" si="98"/>
        <v>7/02/00</v>
      </c>
      <c r="K339" s="91">
        <f t="shared" ca="1" si="94"/>
        <v>22</v>
      </c>
      <c r="L339" s="14" t="s">
        <v>19</v>
      </c>
      <c r="M339" s="14" t="s">
        <v>42</v>
      </c>
      <c r="N339" s="95"/>
      <c r="O339" s="93"/>
    </row>
    <row r="340" spans="1:15">
      <c r="A340" s="7">
        <f>ROWS($A$3:A340)</f>
        <v>338</v>
      </c>
      <c r="B340" s="7">
        <f>ROWS($A$3:B340)</f>
        <v>338</v>
      </c>
      <c r="C340" s="14">
        <v>97</v>
      </c>
      <c r="D340" s="74" t="s">
        <v>2190</v>
      </c>
      <c r="E340" s="815" t="s">
        <v>2191</v>
      </c>
      <c r="F340" s="70" t="s">
        <v>2192</v>
      </c>
      <c r="G340" s="14" t="s">
        <v>17</v>
      </c>
      <c r="H340" s="71"/>
      <c r="I340" s="14" t="s">
        <v>50</v>
      </c>
      <c r="J340" s="90" t="str">
        <f t="shared" si="99"/>
        <v>19/01/66</v>
      </c>
      <c r="K340" s="91">
        <f t="shared" ca="1" si="94"/>
        <v>56</v>
      </c>
      <c r="L340" s="14" t="s">
        <v>19</v>
      </c>
      <c r="M340" s="14" t="s">
        <v>42</v>
      </c>
      <c r="N340" s="95" t="s">
        <v>2193</v>
      </c>
      <c r="O340" s="93"/>
    </row>
    <row r="341" spans="1:15">
      <c r="A341" s="7">
        <f>ROWS($A$3:A341)</f>
        <v>339</v>
      </c>
      <c r="B341" s="7">
        <f>ROWS($A$3:B341)</f>
        <v>339</v>
      </c>
      <c r="C341" s="14"/>
      <c r="D341" s="74"/>
      <c r="E341" s="815" t="s">
        <v>2194</v>
      </c>
      <c r="F341" s="16" t="s">
        <v>2195</v>
      </c>
      <c r="G341" s="11"/>
      <c r="H341" s="14" t="s">
        <v>7</v>
      </c>
      <c r="I341" s="14" t="s">
        <v>722</v>
      </c>
      <c r="J341" s="90" t="str">
        <f t="shared" ref="J341:J346" si="100">MID(E341,7,2)-40&amp;"/"&amp;MID(E341,9,2)&amp;"/"&amp;MID(E341,11,2)</f>
        <v>5/06/78</v>
      </c>
      <c r="K341" s="91">
        <f t="shared" ca="1" si="94"/>
        <v>44</v>
      </c>
      <c r="L341" s="14" t="s">
        <v>19</v>
      </c>
      <c r="M341" s="14" t="s">
        <v>42</v>
      </c>
      <c r="N341" s="95"/>
      <c r="O341" s="93"/>
    </row>
    <row r="342" spans="1:15">
      <c r="A342" s="7">
        <f>ROWS($A$3:A342)</f>
        <v>340</v>
      </c>
      <c r="B342" s="7">
        <f>ROWS($A$3:B342)</f>
        <v>340</v>
      </c>
      <c r="C342" s="14"/>
      <c r="D342" s="74"/>
      <c r="E342" s="815" t="s">
        <v>2196</v>
      </c>
      <c r="F342" s="42" t="s">
        <v>2197</v>
      </c>
      <c r="G342" s="11"/>
      <c r="H342" s="11" t="s">
        <v>7</v>
      </c>
      <c r="I342" s="14" t="s">
        <v>81</v>
      </c>
      <c r="J342" s="90" t="str">
        <f t="shared" si="100"/>
        <v>13/04/07</v>
      </c>
      <c r="K342" s="91">
        <f t="shared" ca="1" si="94"/>
        <v>15</v>
      </c>
      <c r="L342" s="14" t="s">
        <v>113</v>
      </c>
      <c r="M342" s="72" t="s">
        <v>751</v>
      </c>
      <c r="N342" s="95"/>
      <c r="O342" s="93"/>
    </row>
    <row r="343" spans="1:15">
      <c r="A343" s="7">
        <f>ROWS($A$3:A343)</f>
        <v>341</v>
      </c>
      <c r="B343" s="7">
        <f>ROWS($A$3:B343)</f>
        <v>341</v>
      </c>
      <c r="C343" s="14">
        <v>98</v>
      </c>
      <c r="D343" s="74" t="s">
        <v>2198</v>
      </c>
      <c r="E343" s="815" t="s">
        <v>2199</v>
      </c>
      <c r="F343" s="70" t="s">
        <v>2200</v>
      </c>
      <c r="G343" s="11" t="s">
        <v>17</v>
      </c>
      <c r="H343" s="7"/>
      <c r="I343" s="14" t="s">
        <v>191</v>
      </c>
      <c r="J343" s="90" t="str">
        <f t="shared" ref="J343:J349" si="101">MID(E343,7,2)&amp;"/"&amp;MID(E343,9,2)&amp;"/"&amp;MID(E343,11,2)</f>
        <v>03/04/79</v>
      </c>
      <c r="K343" s="91">
        <f t="shared" ca="1" si="94"/>
        <v>43</v>
      </c>
      <c r="L343" s="14" t="s">
        <v>19</v>
      </c>
      <c r="M343" s="14" t="s">
        <v>42</v>
      </c>
      <c r="N343" s="95" t="s">
        <v>2201</v>
      </c>
      <c r="O343" s="93"/>
    </row>
    <row r="344" spans="1:15">
      <c r="A344" s="7">
        <f>ROWS($A$3:A344)</f>
        <v>342</v>
      </c>
      <c r="B344" s="7">
        <f>ROWS($A$3:B344)</f>
        <v>342</v>
      </c>
      <c r="C344" s="14"/>
      <c r="D344" s="74"/>
      <c r="E344" s="816" t="s">
        <v>2202</v>
      </c>
      <c r="F344" s="42" t="s">
        <v>2203</v>
      </c>
      <c r="G344" s="11"/>
      <c r="H344" s="11" t="s">
        <v>7</v>
      </c>
      <c r="I344" s="14" t="s">
        <v>50</v>
      </c>
      <c r="J344" s="90" t="str">
        <f t="shared" si="100"/>
        <v>15/03/80</v>
      </c>
      <c r="K344" s="91">
        <f t="shared" ca="1" si="94"/>
        <v>42</v>
      </c>
      <c r="L344" s="72" t="s">
        <v>82</v>
      </c>
      <c r="M344" s="14" t="s">
        <v>42</v>
      </c>
      <c r="N344" s="95"/>
      <c r="O344" s="93"/>
    </row>
    <row r="345" spans="1:15">
      <c r="A345" s="7">
        <f>ROWS($A$3:A345)</f>
        <v>343</v>
      </c>
      <c r="B345" s="7">
        <f>ROWS($A$3:B345)</f>
        <v>343</v>
      </c>
      <c r="C345" s="14"/>
      <c r="D345" s="74"/>
      <c r="E345" s="815" t="s">
        <v>2204</v>
      </c>
      <c r="F345" s="116" t="s">
        <v>2205</v>
      </c>
      <c r="G345" s="11"/>
      <c r="H345" s="14" t="s">
        <v>7</v>
      </c>
      <c r="I345" s="14" t="s">
        <v>23</v>
      </c>
      <c r="J345" s="90" t="str">
        <f t="shared" si="100"/>
        <v>26/11/08</v>
      </c>
      <c r="K345" s="91">
        <f t="shared" ca="1" si="94"/>
        <v>14</v>
      </c>
      <c r="L345" s="14" t="s">
        <v>113</v>
      </c>
      <c r="M345" s="72" t="s">
        <v>751</v>
      </c>
      <c r="N345" s="95"/>
      <c r="O345" s="93"/>
    </row>
    <row r="346" spans="1:15">
      <c r="A346" s="7">
        <f>ROWS($A$3:A346)</f>
        <v>344</v>
      </c>
      <c r="B346" s="7">
        <f>ROWS($A$3:B346)</f>
        <v>344</v>
      </c>
      <c r="C346" s="14"/>
      <c r="D346" s="74"/>
      <c r="E346" s="815" t="s">
        <v>2206</v>
      </c>
      <c r="F346" s="16" t="s">
        <v>2207</v>
      </c>
      <c r="G346" s="11"/>
      <c r="H346" s="14" t="s">
        <v>7</v>
      </c>
      <c r="I346" s="14" t="s">
        <v>23</v>
      </c>
      <c r="J346" s="90" t="str">
        <f t="shared" si="100"/>
        <v>6/12/13</v>
      </c>
      <c r="K346" s="91">
        <f t="shared" ca="1" si="94"/>
        <v>8</v>
      </c>
      <c r="L346" s="14" t="s">
        <v>38</v>
      </c>
      <c r="M346" s="72" t="s">
        <v>751</v>
      </c>
      <c r="N346" s="95"/>
      <c r="O346" s="93"/>
    </row>
    <row r="347" spans="1:15">
      <c r="A347" s="7">
        <f>ROWS($A$3:A347)</f>
        <v>345</v>
      </c>
      <c r="B347" s="7">
        <f>ROWS($A$3:B347)</f>
        <v>345</v>
      </c>
      <c r="C347" s="14"/>
      <c r="D347" s="74"/>
      <c r="E347" s="815" t="s">
        <v>2208</v>
      </c>
      <c r="F347" s="42" t="s">
        <v>2209</v>
      </c>
      <c r="G347" s="11" t="s">
        <v>17</v>
      </c>
      <c r="H347" s="7"/>
      <c r="I347" s="14" t="s">
        <v>50</v>
      </c>
      <c r="J347" s="90" t="str">
        <f t="shared" si="101"/>
        <v>02/02/16</v>
      </c>
      <c r="K347" s="91">
        <f t="shared" ca="1" si="94"/>
        <v>6</v>
      </c>
      <c r="L347" s="94" t="s">
        <v>51</v>
      </c>
      <c r="M347" s="14" t="s">
        <v>798</v>
      </c>
      <c r="N347" s="95"/>
      <c r="O347" s="93"/>
    </row>
    <row r="348" spans="1:15">
      <c r="A348" s="7">
        <f>ROWS($A$3:A348)</f>
        <v>346</v>
      </c>
      <c r="B348" s="7">
        <f>ROWS($A$3:B348)</f>
        <v>346</v>
      </c>
      <c r="C348" s="14"/>
      <c r="D348" s="74"/>
      <c r="E348" s="815" t="s">
        <v>2210</v>
      </c>
      <c r="F348" s="42" t="s">
        <v>2211</v>
      </c>
      <c r="G348" s="11" t="s">
        <v>17</v>
      </c>
      <c r="H348" s="7"/>
      <c r="I348" s="14" t="s">
        <v>50</v>
      </c>
      <c r="J348" s="90" t="str">
        <f t="shared" si="101"/>
        <v>13/08/04</v>
      </c>
      <c r="K348" s="91">
        <f t="shared" ca="1" si="94"/>
        <v>18</v>
      </c>
      <c r="L348" s="14" t="s">
        <v>24</v>
      </c>
      <c r="M348" s="72" t="s">
        <v>751</v>
      </c>
      <c r="N348" s="95"/>
      <c r="O348" s="93"/>
    </row>
    <row r="349" spans="1:15">
      <c r="A349" s="7">
        <f>ROWS($A$3:A349)</f>
        <v>347</v>
      </c>
      <c r="B349" s="7">
        <f>ROWS($A$3:B349)</f>
        <v>347</v>
      </c>
      <c r="C349" s="14">
        <v>99</v>
      </c>
      <c r="D349" s="74" t="s">
        <v>2212</v>
      </c>
      <c r="E349" s="815" t="s">
        <v>2213</v>
      </c>
      <c r="F349" s="70" t="s">
        <v>2214</v>
      </c>
      <c r="G349" s="14" t="s">
        <v>17</v>
      </c>
      <c r="H349" s="71"/>
      <c r="I349" s="14" t="s">
        <v>23</v>
      </c>
      <c r="J349" s="90" t="str">
        <f t="shared" si="101"/>
        <v>28/08/71</v>
      </c>
      <c r="K349" s="91">
        <f t="shared" ca="1" si="94"/>
        <v>51</v>
      </c>
      <c r="L349" s="14" t="s">
        <v>19</v>
      </c>
      <c r="M349" s="14" t="s">
        <v>772</v>
      </c>
      <c r="N349" s="95" t="s">
        <v>2215</v>
      </c>
      <c r="O349" s="93"/>
    </row>
    <row r="350" spans="1:15">
      <c r="A350" s="7">
        <f>ROWS($A$3:A350)</f>
        <v>348</v>
      </c>
      <c r="B350" s="7">
        <f>ROWS($A$3:B350)</f>
        <v>348</v>
      </c>
      <c r="C350" s="14"/>
      <c r="D350" s="74"/>
      <c r="E350" s="815" t="s">
        <v>2216</v>
      </c>
      <c r="F350" s="42" t="s">
        <v>2217</v>
      </c>
      <c r="G350" s="11"/>
      <c r="H350" s="11" t="s">
        <v>7</v>
      </c>
      <c r="I350" s="14" t="s">
        <v>23</v>
      </c>
      <c r="J350" s="90" t="str">
        <f t="shared" ref="J350:J352" si="102">MID(E350,7,2)-40&amp;"/"&amp;MID(E350,9,2)&amp;"/"&amp;MID(E350,11,2)</f>
        <v>5/03/69</v>
      </c>
      <c r="K350" s="91">
        <f t="shared" ca="1" si="94"/>
        <v>53</v>
      </c>
      <c r="L350" s="14" t="s">
        <v>24</v>
      </c>
      <c r="M350" s="14" t="s">
        <v>772</v>
      </c>
      <c r="N350" s="95"/>
      <c r="O350" s="93"/>
    </row>
    <row r="351" spans="1:15">
      <c r="A351" s="7">
        <f>ROWS($A$3:A351)</f>
        <v>349</v>
      </c>
      <c r="B351" s="7">
        <f>ROWS($A$3:B351)</f>
        <v>349</v>
      </c>
      <c r="C351" s="14"/>
      <c r="D351" s="74"/>
      <c r="E351" s="815" t="s">
        <v>2218</v>
      </c>
      <c r="F351" s="16" t="s">
        <v>2219</v>
      </c>
      <c r="G351" s="11"/>
      <c r="H351" s="11" t="s">
        <v>7</v>
      </c>
      <c r="I351" s="14" t="s">
        <v>23</v>
      </c>
      <c r="J351" s="90" t="str">
        <f t="shared" si="102"/>
        <v>31/01/94</v>
      </c>
      <c r="K351" s="91">
        <f t="shared" ca="1" si="94"/>
        <v>28</v>
      </c>
      <c r="L351" s="14" t="s">
        <v>19</v>
      </c>
      <c r="M351" s="14" t="s">
        <v>42</v>
      </c>
      <c r="N351" s="95"/>
      <c r="O351" s="93"/>
    </row>
    <row r="352" spans="1:15">
      <c r="A352" s="7">
        <f>ROWS($A$3:A352)</f>
        <v>350</v>
      </c>
      <c r="B352" s="7">
        <f>ROWS($A$3:B352)</f>
        <v>350</v>
      </c>
      <c r="C352" s="14"/>
      <c r="D352" s="74"/>
      <c r="E352" s="815" t="s">
        <v>2220</v>
      </c>
      <c r="F352" s="16" t="s">
        <v>2221</v>
      </c>
      <c r="G352" s="11"/>
      <c r="H352" s="11" t="s">
        <v>7</v>
      </c>
      <c r="I352" s="14" t="s">
        <v>23</v>
      </c>
      <c r="J352" s="90" t="str">
        <f t="shared" si="102"/>
        <v>16/05/85</v>
      </c>
      <c r="K352" s="91">
        <f t="shared" ca="1" si="94"/>
        <v>37</v>
      </c>
      <c r="L352" s="14" t="s">
        <v>19</v>
      </c>
      <c r="M352" s="14" t="s">
        <v>74</v>
      </c>
      <c r="N352" s="95"/>
      <c r="O352" s="93"/>
    </row>
    <row r="353" spans="1:15">
      <c r="A353" s="7">
        <f>ROWS($A$3:A353)</f>
        <v>351</v>
      </c>
      <c r="B353" s="7">
        <f>ROWS($A$3:B353)</f>
        <v>351</v>
      </c>
      <c r="C353" s="14"/>
      <c r="D353" s="74"/>
      <c r="E353" s="815" t="s">
        <v>2222</v>
      </c>
      <c r="F353" s="16" t="s">
        <v>2223</v>
      </c>
      <c r="G353" s="14" t="s">
        <v>17</v>
      </c>
      <c r="H353" s="17"/>
      <c r="I353" s="14" t="s">
        <v>23</v>
      </c>
      <c r="J353" s="90" t="str">
        <f t="shared" ref="J353:J358" si="103">MID(E353,7,2)&amp;"/"&amp;MID(E353,9,2)&amp;"/"&amp;MID(E353,11,2)</f>
        <v>15/06/97</v>
      </c>
      <c r="K353" s="91">
        <f t="shared" ca="1" si="94"/>
        <v>25</v>
      </c>
      <c r="L353" s="14" t="s">
        <v>19</v>
      </c>
      <c r="M353" s="14" t="s">
        <v>74</v>
      </c>
      <c r="N353" s="95"/>
      <c r="O353" s="93"/>
    </row>
    <row r="354" spans="1:15">
      <c r="A354" s="7">
        <f>ROWS($A$3:A354)</f>
        <v>352</v>
      </c>
      <c r="B354" s="7">
        <f>ROWS($A$3:B354)</f>
        <v>352</v>
      </c>
      <c r="C354" s="14"/>
      <c r="D354" s="74"/>
      <c r="E354" s="815" t="s">
        <v>2224</v>
      </c>
      <c r="F354" s="16" t="s">
        <v>2225</v>
      </c>
      <c r="G354" s="14" t="s">
        <v>17</v>
      </c>
      <c r="H354" s="17"/>
      <c r="I354" s="14" t="s">
        <v>23</v>
      </c>
      <c r="J354" s="90" t="str">
        <f t="shared" si="103"/>
        <v>18/02/00</v>
      </c>
      <c r="K354" s="91">
        <f t="shared" ca="1" si="94"/>
        <v>22</v>
      </c>
      <c r="L354" s="14" t="s">
        <v>19</v>
      </c>
      <c r="M354" s="14" t="s">
        <v>2226</v>
      </c>
      <c r="N354" s="95"/>
      <c r="O354" s="93"/>
    </row>
    <row r="355" spans="1:15">
      <c r="A355" s="7">
        <f>ROWS($A$3:A355)</f>
        <v>353</v>
      </c>
      <c r="B355" s="7">
        <f>ROWS($A$3:B355)</f>
        <v>353</v>
      </c>
      <c r="C355" s="14"/>
      <c r="D355" s="74"/>
      <c r="E355" s="815" t="s">
        <v>2227</v>
      </c>
      <c r="F355" s="42" t="s">
        <v>2228</v>
      </c>
      <c r="G355" s="14" t="s">
        <v>17</v>
      </c>
      <c r="H355" s="17"/>
      <c r="I355" s="14" t="s">
        <v>23</v>
      </c>
      <c r="J355" s="90" t="str">
        <f t="shared" si="103"/>
        <v>30/12/02</v>
      </c>
      <c r="K355" s="91">
        <f t="shared" ca="1" si="94"/>
        <v>19</v>
      </c>
      <c r="L355" s="14" t="s">
        <v>19</v>
      </c>
      <c r="M355" s="72" t="s">
        <v>751</v>
      </c>
      <c r="N355" s="95"/>
      <c r="O355" s="93"/>
    </row>
    <row r="356" spans="1:15">
      <c r="A356" s="7">
        <f>ROWS($A$3:A356)</f>
        <v>354</v>
      </c>
      <c r="B356" s="7">
        <f>ROWS($A$3:B356)</f>
        <v>354</v>
      </c>
      <c r="C356" s="11"/>
      <c r="D356" s="123"/>
      <c r="E356" s="44" t="s">
        <v>2229</v>
      </c>
      <c r="F356" s="124" t="s">
        <v>2230</v>
      </c>
      <c r="G356" s="14" t="s">
        <v>17</v>
      </c>
      <c r="H356" s="17"/>
      <c r="I356" s="14" t="s">
        <v>23</v>
      </c>
      <c r="J356" s="127" t="str">
        <f t="shared" si="103"/>
        <v>28/07/05</v>
      </c>
      <c r="K356" s="91">
        <f t="shared" ca="1" si="94"/>
        <v>17</v>
      </c>
      <c r="L356" s="14" t="s">
        <v>24</v>
      </c>
      <c r="M356" s="72" t="s">
        <v>751</v>
      </c>
      <c r="N356" s="95"/>
      <c r="O356" s="93"/>
    </row>
    <row r="357" spans="1:15">
      <c r="A357" s="7">
        <f>ROWS($A$3:A357)</f>
        <v>355</v>
      </c>
      <c r="B357" s="7">
        <f>ROWS($A$3:B357)</f>
        <v>355</v>
      </c>
      <c r="C357" s="11">
        <v>100</v>
      </c>
      <c r="D357" s="123" t="s">
        <v>2231</v>
      </c>
      <c r="E357" s="44" t="s">
        <v>2232</v>
      </c>
      <c r="F357" s="122" t="s">
        <v>2233</v>
      </c>
      <c r="G357" s="14" t="s">
        <v>17</v>
      </c>
      <c r="H357" s="17"/>
      <c r="I357" s="11" t="s">
        <v>81</v>
      </c>
      <c r="J357" s="127" t="str">
        <f t="shared" si="103"/>
        <v>10/05/76</v>
      </c>
      <c r="K357" s="91">
        <f t="shared" ca="1" si="94"/>
        <v>46</v>
      </c>
      <c r="L357" s="11" t="s">
        <v>19</v>
      </c>
      <c r="M357" s="11" t="s">
        <v>42</v>
      </c>
      <c r="N357" s="95" t="s">
        <v>1184</v>
      </c>
      <c r="O357" s="93"/>
    </row>
    <row r="358" spans="1:15">
      <c r="A358" s="7">
        <f>ROWS($A$3:A358)</f>
        <v>356</v>
      </c>
      <c r="B358" s="7">
        <f>ROWS($A$3:B358)</f>
        <v>356</v>
      </c>
      <c r="C358" s="11">
        <v>101</v>
      </c>
      <c r="D358" s="123" t="s">
        <v>2234</v>
      </c>
      <c r="E358" s="44" t="s">
        <v>2235</v>
      </c>
      <c r="F358" s="70" t="s">
        <v>2236</v>
      </c>
      <c r="G358" s="14" t="s">
        <v>17</v>
      </c>
      <c r="H358" s="71"/>
      <c r="I358" s="11" t="s">
        <v>50</v>
      </c>
      <c r="J358" s="127" t="str">
        <f t="shared" si="103"/>
        <v>01/02/75</v>
      </c>
      <c r="K358" s="91">
        <f t="shared" ca="1" si="94"/>
        <v>47</v>
      </c>
      <c r="L358" s="11" t="s">
        <v>24</v>
      </c>
      <c r="M358" s="14" t="s">
        <v>772</v>
      </c>
      <c r="N358" s="95" t="s">
        <v>2237</v>
      </c>
      <c r="O358" s="93"/>
    </row>
    <row r="359" spans="1:15">
      <c r="A359" s="7">
        <f>ROWS($A$3:A359)</f>
        <v>357</v>
      </c>
      <c r="B359" s="7">
        <f>ROWS($A$3:B359)</f>
        <v>357</v>
      </c>
      <c r="C359" s="11"/>
      <c r="D359" s="123"/>
      <c r="E359" s="44" t="s">
        <v>2238</v>
      </c>
      <c r="F359" s="17" t="s">
        <v>2239</v>
      </c>
      <c r="G359" s="11"/>
      <c r="H359" s="14" t="s">
        <v>7</v>
      </c>
      <c r="I359" s="11" t="s">
        <v>2240</v>
      </c>
      <c r="J359" s="127" t="str">
        <f t="shared" ref="J359:J366" si="104">MID(E359,7,2)-40&amp;"/"&amp;MID(E359,9,2)&amp;"/"&amp;MID(E359,11,2)</f>
        <v>6/09/81</v>
      </c>
      <c r="K359" s="91">
        <f t="shared" ca="1" si="94"/>
        <v>41</v>
      </c>
      <c r="L359" s="11" t="s">
        <v>19</v>
      </c>
      <c r="M359" s="11" t="s">
        <v>42</v>
      </c>
      <c r="N359" s="95"/>
      <c r="O359" s="93"/>
    </row>
    <row r="360" spans="1:15">
      <c r="A360" s="7">
        <f>ROWS($A$3:A360)</f>
        <v>358</v>
      </c>
      <c r="B360" s="7">
        <f>ROWS($A$3:B360)</f>
        <v>358</v>
      </c>
      <c r="C360" s="11"/>
      <c r="D360" s="123"/>
      <c r="E360" s="44" t="s">
        <v>2241</v>
      </c>
      <c r="F360" s="17" t="s">
        <v>2242</v>
      </c>
      <c r="G360" s="11"/>
      <c r="H360" s="14" t="s">
        <v>7</v>
      </c>
      <c r="I360" s="11" t="s">
        <v>738</v>
      </c>
      <c r="J360" s="127" t="str">
        <f t="shared" si="104"/>
        <v>24/01/03</v>
      </c>
      <c r="K360" s="91">
        <f t="shared" ca="1" si="94"/>
        <v>19</v>
      </c>
      <c r="L360" s="11" t="s">
        <v>19</v>
      </c>
      <c r="M360" s="72" t="s">
        <v>751</v>
      </c>
      <c r="N360" s="95"/>
      <c r="O360" s="93"/>
    </row>
    <row r="361" spans="1:15">
      <c r="A361" s="7">
        <f>ROWS($A$3:A361)</f>
        <v>359</v>
      </c>
      <c r="B361" s="7">
        <f>ROWS($A$3:B361)</f>
        <v>359</v>
      </c>
      <c r="C361" s="11"/>
      <c r="D361" s="123"/>
      <c r="E361" s="44" t="s">
        <v>2243</v>
      </c>
      <c r="F361" s="17" t="s">
        <v>2244</v>
      </c>
      <c r="G361" s="14" t="s">
        <v>17</v>
      </c>
      <c r="H361" s="71"/>
      <c r="I361" s="11" t="s">
        <v>738</v>
      </c>
      <c r="J361" s="127" t="str">
        <f>MID(E361,7,2)&amp;"/"&amp;MID(E361,9,2)&amp;"/"&amp;MID(E361,11,2)</f>
        <v>28/11/05</v>
      </c>
      <c r="K361" s="91">
        <f t="shared" ca="1" si="94"/>
        <v>17</v>
      </c>
      <c r="L361" s="11" t="s">
        <v>113</v>
      </c>
      <c r="M361" s="72" t="s">
        <v>751</v>
      </c>
      <c r="N361" s="95"/>
      <c r="O361" s="93"/>
    </row>
    <row r="362" spans="1:15">
      <c r="A362" s="7">
        <f>ROWS($A$3:A362)</f>
        <v>360</v>
      </c>
      <c r="B362" s="7">
        <f>ROWS($A$3:B362)</f>
        <v>360</v>
      </c>
      <c r="C362" s="11">
        <v>102</v>
      </c>
      <c r="D362" s="123" t="s">
        <v>2245</v>
      </c>
      <c r="E362" s="44" t="s">
        <v>2246</v>
      </c>
      <c r="F362" s="70" t="s">
        <v>2247</v>
      </c>
      <c r="G362" s="14" t="s">
        <v>17</v>
      </c>
      <c r="H362" s="71"/>
      <c r="I362" s="11" t="s">
        <v>23</v>
      </c>
      <c r="J362" s="127" t="str">
        <f>MID(E362,7,2)&amp;"/"&amp;MID(E362,9,2)&amp;"/"&amp;MID(E362,11,2)</f>
        <v>17/04/77</v>
      </c>
      <c r="K362" s="91">
        <f t="shared" ca="1" si="94"/>
        <v>45</v>
      </c>
      <c r="L362" s="11" t="s">
        <v>113</v>
      </c>
      <c r="M362" s="14" t="s">
        <v>772</v>
      </c>
      <c r="N362" s="95" t="s">
        <v>2248</v>
      </c>
      <c r="O362" s="93"/>
    </row>
    <row r="363" spans="1:15">
      <c r="A363" s="7">
        <f>ROWS($A$3:A363)</f>
        <v>361</v>
      </c>
      <c r="B363" s="7">
        <f>ROWS($A$3:B363)</f>
        <v>361</v>
      </c>
      <c r="C363" s="11"/>
      <c r="D363" s="123"/>
      <c r="E363" s="44" t="s">
        <v>2249</v>
      </c>
      <c r="F363" s="42" t="s">
        <v>2250</v>
      </c>
      <c r="G363" s="11"/>
      <c r="H363" s="11" t="s">
        <v>7</v>
      </c>
      <c r="I363" s="11" t="s">
        <v>2251</v>
      </c>
      <c r="J363" s="127" t="str">
        <f t="shared" si="104"/>
        <v>8/11/75</v>
      </c>
      <c r="K363" s="91">
        <f t="shared" ca="1" si="94"/>
        <v>47</v>
      </c>
      <c r="L363" s="11" t="s">
        <v>24</v>
      </c>
      <c r="M363" s="14" t="s">
        <v>772</v>
      </c>
      <c r="N363" s="42"/>
      <c r="O363" s="93"/>
    </row>
    <row r="364" spans="1:15">
      <c r="A364" s="7">
        <f>ROWS($A$3:A364)</f>
        <v>362</v>
      </c>
      <c r="B364" s="7">
        <f>ROWS($A$3:B364)</f>
        <v>362</v>
      </c>
      <c r="C364" s="11"/>
      <c r="D364" s="123"/>
      <c r="E364" s="44" t="s">
        <v>2252</v>
      </c>
      <c r="F364" s="42" t="s">
        <v>2253</v>
      </c>
      <c r="G364" s="11"/>
      <c r="H364" s="11" t="s">
        <v>7</v>
      </c>
      <c r="I364" s="11" t="s">
        <v>23</v>
      </c>
      <c r="J364" s="127" t="str">
        <f t="shared" si="104"/>
        <v>26/07/04</v>
      </c>
      <c r="K364" s="91">
        <f t="shared" ca="1" si="94"/>
        <v>18</v>
      </c>
      <c r="L364" s="11" t="s">
        <v>24</v>
      </c>
      <c r="M364" s="72" t="s">
        <v>751</v>
      </c>
      <c r="N364" s="42"/>
      <c r="O364" s="93"/>
    </row>
    <row r="365" spans="1:15">
      <c r="A365" s="7">
        <f>ROWS($A$3:A365)</f>
        <v>363</v>
      </c>
      <c r="B365" s="7">
        <f>ROWS($A$3:B365)</f>
        <v>363</v>
      </c>
      <c r="C365" s="11"/>
      <c r="D365" s="123"/>
      <c r="E365" s="44" t="s">
        <v>2254</v>
      </c>
      <c r="F365" s="42" t="s">
        <v>2255</v>
      </c>
      <c r="G365" s="11"/>
      <c r="H365" s="11" t="s">
        <v>7</v>
      </c>
      <c r="I365" s="11" t="s">
        <v>23</v>
      </c>
      <c r="J365" s="127" t="str">
        <f t="shared" si="104"/>
        <v>6/04/06</v>
      </c>
      <c r="K365" s="91">
        <f t="shared" ca="1" si="94"/>
        <v>16</v>
      </c>
      <c r="L365" s="128" t="s">
        <v>24</v>
      </c>
      <c r="M365" s="72" t="s">
        <v>751</v>
      </c>
      <c r="N365" s="42"/>
      <c r="O365" s="93"/>
    </row>
    <row r="366" spans="1:15">
      <c r="A366" s="7">
        <f>ROWS($A$3:A366)</f>
        <v>364</v>
      </c>
      <c r="B366" s="7">
        <f>ROWS($A$3:B366)</f>
        <v>364</v>
      </c>
      <c r="C366" s="11"/>
      <c r="D366" s="123"/>
      <c r="E366" s="44" t="s">
        <v>2256</v>
      </c>
      <c r="F366" s="42" t="s">
        <v>2257</v>
      </c>
      <c r="G366" s="11"/>
      <c r="H366" s="11" t="s">
        <v>7</v>
      </c>
      <c r="I366" s="11" t="s">
        <v>23</v>
      </c>
      <c r="J366" s="127" t="str">
        <f t="shared" si="104"/>
        <v>6/08/10</v>
      </c>
      <c r="K366" s="91">
        <f t="shared" ca="1" si="94"/>
        <v>12</v>
      </c>
      <c r="L366" s="14" t="s">
        <v>38</v>
      </c>
      <c r="M366" s="72" t="s">
        <v>751</v>
      </c>
      <c r="N366" s="42"/>
      <c r="O366" s="93"/>
    </row>
    <row r="367" spans="1:15">
      <c r="A367" s="7">
        <f>ROWS($A$3:A367)</f>
        <v>365</v>
      </c>
      <c r="B367" s="7">
        <f>ROWS($A$3:B367)</f>
        <v>365</v>
      </c>
      <c r="C367" s="11"/>
      <c r="D367" s="123"/>
      <c r="E367" s="44" t="s">
        <v>2258</v>
      </c>
      <c r="F367" s="42" t="s">
        <v>2259</v>
      </c>
      <c r="G367" s="11" t="s">
        <v>17</v>
      </c>
      <c r="H367" s="7"/>
      <c r="I367" s="11" t="s">
        <v>23</v>
      </c>
      <c r="J367" s="127" t="str">
        <f t="shared" ref="J367:J369" si="105">MID(E367,7,2)&amp;"/"&amp;MID(E367,9,2)&amp;"/"&amp;MID(E367,11,2)</f>
        <v>07/07/13</v>
      </c>
      <c r="K367" s="91">
        <f t="shared" ca="1" si="94"/>
        <v>9</v>
      </c>
      <c r="L367" s="14" t="s">
        <v>38</v>
      </c>
      <c r="M367" s="72" t="s">
        <v>751</v>
      </c>
      <c r="N367" s="42"/>
      <c r="O367" s="93"/>
    </row>
    <row r="368" spans="1:15">
      <c r="A368" s="7">
        <f>ROWS($A$3:A368)</f>
        <v>366</v>
      </c>
      <c r="B368" s="7">
        <f>ROWS($A$3:B368)</f>
        <v>366</v>
      </c>
      <c r="C368" s="11">
        <v>103</v>
      </c>
      <c r="D368" s="123" t="s">
        <v>2260</v>
      </c>
      <c r="E368" s="44" t="s">
        <v>2261</v>
      </c>
      <c r="F368" s="122" t="s">
        <v>2262</v>
      </c>
      <c r="G368" s="11" t="s">
        <v>17</v>
      </c>
      <c r="H368" s="7"/>
      <c r="I368" s="11" t="s">
        <v>1359</v>
      </c>
      <c r="J368" s="127" t="str">
        <f t="shared" si="105"/>
        <v>19/07/69</v>
      </c>
      <c r="K368" s="91">
        <f t="shared" ca="1" si="94"/>
        <v>53</v>
      </c>
      <c r="L368" s="11" t="s">
        <v>113</v>
      </c>
      <c r="M368" s="14" t="s">
        <v>772</v>
      </c>
      <c r="N368" s="42"/>
      <c r="O368" s="93"/>
    </row>
    <row r="369" spans="1:15">
      <c r="A369" s="7">
        <f>ROWS($A$3:A369)</f>
        <v>367</v>
      </c>
      <c r="B369" s="7">
        <f>ROWS($A$3:B369)</f>
        <v>367</v>
      </c>
      <c r="C369" s="11">
        <v>104</v>
      </c>
      <c r="D369" s="123" t="s">
        <v>2263</v>
      </c>
      <c r="E369" s="44" t="s">
        <v>2264</v>
      </c>
      <c r="F369" s="122" t="s">
        <v>2265</v>
      </c>
      <c r="G369" s="11" t="s">
        <v>17</v>
      </c>
      <c r="H369" s="7"/>
      <c r="I369" s="11" t="s">
        <v>354</v>
      </c>
      <c r="J369" s="127" t="str">
        <f t="shared" si="105"/>
        <v>12/01/86</v>
      </c>
      <c r="K369" s="91">
        <f t="shared" ca="1" si="94"/>
        <v>36</v>
      </c>
      <c r="L369" s="11" t="s">
        <v>19</v>
      </c>
      <c r="M369" s="11" t="s">
        <v>42</v>
      </c>
      <c r="N369" s="42"/>
      <c r="O369" s="93"/>
    </row>
    <row r="370" spans="1:15">
      <c r="A370" s="7">
        <f>ROWS($A$3:A370)</f>
        <v>368</v>
      </c>
      <c r="B370" s="7">
        <f>ROWS($A$3:B370)</f>
        <v>368</v>
      </c>
      <c r="C370" s="11"/>
      <c r="D370" s="123"/>
      <c r="E370" s="44" t="s">
        <v>2266</v>
      </c>
      <c r="F370" s="42" t="s">
        <v>2267</v>
      </c>
      <c r="G370" s="11"/>
      <c r="H370" s="11" t="s">
        <v>7</v>
      </c>
      <c r="I370" s="11" t="s">
        <v>91</v>
      </c>
      <c r="J370" s="127" t="str">
        <f t="shared" ref="J370:J373" si="106">MID(E370,7,2)-40&amp;"/"&amp;MID(E370,9,2)&amp;"/"&amp;MID(E370,11,2)</f>
        <v>30/05/82</v>
      </c>
      <c r="K370" s="91">
        <f t="shared" ca="1" si="94"/>
        <v>40</v>
      </c>
      <c r="L370" s="11" t="s">
        <v>19</v>
      </c>
      <c r="M370" s="92" t="s">
        <v>719</v>
      </c>
      <c r="N370" s="42"/>
      <c r="O370" s="93"/>
    </row>
    <row r="371" spans="1:15">
      <c r="A371" s="7">
        <f>ROWS($A$3:A371)</f>
        <v>369</v>
      </c>
      <c r="B371" s="7">
        <f>ROWS($A$3:B371)</f>
        <v>369</v>
      </c>
      <c r="C371" s="11"/>
      <c r="D371" s="123"/>
      <c r="E371" s="44" t="s">
        <v>2268</v>
      </c>
      <c r="F371" s="42" t="s">
        <v>2269</v>
      </c>
      <c r="G371" s="11"/>
      <c r="H371" s="11" t="s">
        <v>7</v>
      </c>
      <c r="I371" s="11" t="s">
        <v>354</v>
      </c>
      <c r="J371" s="127" t="str">
        <f t="shared" si="106"/>
        <v>12/10/13</v>
      </c>
      <c r="K371" s="91">
        <f t="shared" ca="1" si="94"/>
        <v>9</v>
      </c>
      <c r="L371" s="14" t="s">
        <v>38</v>
      </c>
      <c r="M371" s="72" t="s">
        <v>751</v>
      </c>
      <c r="N371" s="42"/>
      <c r="O371" s="93"/>
    </row>
    <row r="372" spans="1:15">
      <c r="A372" s="7">
        <f>ROWS($A$3:A372)</f>
        <v>370</v>
      </c>
      <c r="B372" s="7">
        <f>ROWS($A$3:B372)</f>
        <v>370</v>
      </c>
      <c r="C372" s="11"/>
      <c r="D372" s="123"/>
      <c r="E372" s="44" t="s">
        <v>2270</v>
      </c>
      <c r="F372" s="42" t="s">
        <v>2271</v>
      </c>
      <c r="G372" s="11"/>
      <c r="H372" s="11" t="s">
        <v>7</v>
      </c>
      <c r="I372" s="11" t="s">
        <v>50</v>
      </c>
      <c r="J372" s="127" t="str">
        <f t="shared" si="106"/>
        <v>28/12/14</v>
      </c>
      <c r="K372" s="91">
        <f t="shared" ca="1" si="94"/>
        <v>7</v>
      </c>
      <c r="L372" s="14" t="s">
        <v>38</v>
      </c>
      <c r="M372" s="11" t="s">
        <v>798</v>
      </c>
      <c r="N372" s="42"/>
      <c r="O372" s="93"/>
    </row>
    <row r="373" spans="1:15">
      <c r="A373" s="7">
        <f>ROWS($A$3:A373)</f>
        <v>371</v>
      </c>
      <c r="B373" s="7">
        <f>ROWS($A$3:B373)</f>
        <v>371</v>
      </c>
      <c r="C373" s="11"/>
      <c r="D373" s="123"/>
      <c r="E373" s="44" t="s">
        <v>2272</v>
      </c>
      <c r="F373" s="42" t="s">
        <v>2273</v>
      </c>
      <c r="G373" s="11"/>
      <c r="H373" s="11" t="s">
        <v>7</v>
      </c>
      <c r="I373" s="98" t="s">
        <v>2274</v>
      </c>
      <c r="J373" s="127" t="str">
        <f t="shared" si="106"/>
        <v>13/06/13</v>
      </c>
      <c r="K373" s="91">
        <f t="shared" ca="1" si="94"/>
        <v>9</v>
      </c>
      <c r="L373" s="72" t="s">
        <v>38</v>
      </c>
      <c r="M373" s="72" t="s">
        <v>751</v>
      </c>
      <c r="N373" s="42"/>
      <c r="O373" s="93"/>
    </row>
    <row r="374" spans="1:15">
      <c r="A374" s="7">
        <f>ROWS($A$3:A374)</f>
        <v>372</v>
      </c>
      <c r="B374" s="7">
        <f>ROWS($A$3:B374)</f>
        <v>372</v>
      </c>
      <c r="C374" s="92">
        <v>105</v>
      </c>
      <c r="D374" s="106" t="s">
        <v>2275</v>
      </c>
      <c r="E374" s="12" t="s">
        <v>2276</v>
      </c>
      <c r="F374" s="86" t="s">
        <v>2277</v>
      </c>
      <c r="G374" s="14" t="s">
        <v>17</v>
      </c>
      <c r="H374" s="17"/>
      <c r="I374" s="14" t="s">
        <v>50</v>
      </c>
      <c r="J374" s="90" t="str">
        <f t="shared" ref="J374:J379" si="107">MID(E374,7,2)&amp;"/"&amp;MID(E374,9,2)&amp;"/"&amp;MID(E374,11,2)</f>
        <v>08/08/91</v>
      </c>
      <c r="K374" s="91">
        <f t="shared" ca="1" si="94"/>
        <v>31</v>
      </c>
      <c r="L374" s="14" t="s">
        <v>24</v>
      </c>
      <c r="M374" s="14" t="s">
        <v>42</v>
      </c>
      <c r="N374" s="129"/>
      <c r="O374" s="93"/>
    </row>
    <row r="375" spans="1:15">
      <c r="A375" s="7">
        <f>ROWS($A$3:A375)</f>
        <v>373</v>
      </c>
      <c r="B375" s="7">
        <f>ROWS($A$3:B375)</f>
        <v>373</v>
      </c>
      <c r="C375" s="11"/>
      <c r="D375" s="123"/>
      <c r="E375" s="44" t="s">
        <v>2278</v>
      </c>
      <c r="F375" s="42" t="s">
        <v>2279</v>
      </c>
      <c r="G375" s="11"/>
      <c r="H375" s="11" t="s">
        <v>7</v>
      </c>
      <c r="I375" s="11" t="s">
        <v>50</v>
      </c>
      <c r="J375" s="127" t="str">
        <f t="shared" ref="J375:J378" si="108">MID(E375,7,2)-40&amp;"/"&amp;MID(E375,9,2)&amp;"/"&amp;MID(E375,11,2)</f>
        <v>29/12/92</v>
      </c>
      <c r="K375" s="91">
        <f t="shared" ca="1" si="94"/>
        <v>29</v>
      </c>
      <c r="L375" s="11" t="s">
        <v>19</v>
      </c>
      <c r="M375" s="11" t="s">
        <v>42</v>
      </c>
      <c r="N375" s="42"/>
      <c r="O375" s="93"/>
    </row>
    <row r="376" spans="1:15">
      <c r="A376" s="7">
        <f>ROWS($A$3:A376)</f>
        <v>374</v>
      </c>
      <c r="B376" s="7">
        <f>ROWS($A$3:B376)</f>
        <v>374</v>
      </c>
      <c r="C376" s="14">
        <v>106</v>
      </c>
      <c r="D376" s="123" t="s">
        <v>2280</v>
      </c>
      <c r="E376" s="44" t="s">
        <v>2281</v>
      </c>
      <c r="F376" s="122" t="s">
        <v>2282</v>
      </c>
      <c r="G376" s="11" t="s">
        <v>17</v>
      </c>
      <c r="H376" s="125"/>
      <c r="I376" s="11" t="s">
        <v>50</v>
      </c>
      <c r="J376" s="127" t="str">
        <f t="shared" si="107"/>
        <v>27/09/91</v>
      </c>
      <c r="K376" s="91">
        <f t="shared" ca="1" si="94"/>
        <v>31</v>
      </c>
      <c r="L376" s="11" t="s">
        <v>19</v>
      </c>
      <c r="M376" s="11" t="s">
        <v>74</v>
      </c>
      <c r="N376" s="11"/>
      <c r="O376" s="93"/>
    </row>
    <row r="377" spans="1:15">
      <c r="A377" s="7">
        <f>ROWS($A$3:A377)</f>
        <v>375</v>
      </c>
      <c r="B377" s="7">
        <f>ROWS($A$3:B377)</f>
        <v>375</v>
      </c>
      <c r="C377" s="14">
        <v>107</v>
      </c>
      <c r="D377" s="123" t="s">
        <v>2283</v>
      </c>
      <c r="E377" s="44" t="s">
        <v>2284</v>
      </c>
      <c r="F377" s="126" t="s">
        <v>2285</v>
      </c>
      <c r="G377" s="11"/>
      <c r="H377" s="11" t="s">
        <v>7</v>
      </c>
      <c r="I377" s="11" t="s">
        <v>81</v>
      </c>
      <c r="J377" s="127" t="str">
        <f t="shared" si="108"/>
        <v>10/01/62</v>
      </c>
      <c r="K377" s="91">
        <f t="shared" ca="1" si="94"/>
        <v>60</v>
      </c>
      <c r="L377" s="11" t="s">
        <v>2286</v>
      </c>
      <c r="M377" s="11" t="s">
        <v>2287</v>
      </c>
      <c r="N377" s="11"/>
      <c r="O377" s="93"/>
    </row>
    <row r="378" spans="1:15">
      <c r="A378" s="7">
        <f>ROWS($A$3:A378)</f>
        <v>376</v>
      </c>
      <c r="B378" s="7">
        <f>ROWS($A$3:B378)</f>
        <v>376</v>
      </c>
      <c r="C378" s="14">
        <v>108</v>
      </c>
      <c r="D378" s="123" t="s">
        <v>2288</v>
      </c>
      <c r="E378" s="44" t="s">
        <v>2289</v>
      </c>
      <c r="F378" s="122" t="s">
        <v>2290</v>
      </c>
      <c r="G378" s="11"/>
      <c r="H378" s="44" t="s">
        <v>7</v>
      </c>
      <c r="I378" s="11" t="s">
        <v>50</v>
      </c>
      <c r="J378" s="90" t="str">
        <f t="shared" si="108"/>
        <v>21/03/40</v>
      </c>
      <c r="K378" s="91">
        <f t="shared" ca="1" si="94"/>
        <v>82</v>
      </c>
      <c r="L378" s="11" t="s">
        <v>19</v>
      </c>
      <c r="M378" s="128" t="s">
        <v>1416</v>
      </c>
      <c r="N378" s="11"/>
      <c r="O378" s="93"/>
    </row>
    <row r="379" spans="1:15">
      <c r="A379" s="7">
        <f>ROWS($A$3:A379)</f>
        <v>377</v>
      </c>
      <c r="B379" s="7">
        <f>ROWS($A$3:B379)</f>
        <v>377</v>
      </c>
      <c r="C379" s="72">
        <v>109</v>
      </c>
      <c r="D379" s="123" t="s">
        <v>2292</v>
      </c>
      <c r="E379" s="44" t="s">
        <v>2293</v>
      </c>
      <c r="F379" s="122" t="s">
        <v>2294</v>
      </c>
      <c r="G379" s="11" t="s">
        <v>17</v>
      </c>
      <c r="H379" s="7"/>
      <c r="I379" s="11" t="s">
        <v>50</v>
      </c>
      <c r="J379" s="90" t="str">
        <f t="shared" si="107"/>
        <v>02/04/56</v>
      </c>
      <c r="K379" s="91">
        <f t="shared" ca="1" si="94"/>
        <v>66</v>
      </c>
      <c r="L379" s="11" t="s">
        <v>19</v>
      </c>
      <c r="M379" s="11" t="s">
        <v>42</v>
      </c>
      <c r="N379" s="11"/>
      <c r="O379" s="93"/>
    </row>
    <row r="380" spans="1:15">
      <c r="A380" s="7">
        <f>ROWS($A$3:A380)</f>
        <v>378</v>
      </c>
      <c r="B380" s="7">
        <f>ROWS($A$3:B380)</f>
        <v>378</v>
      </c>
      <c r="C380" s="14"/>
      <c r="D380" s="123"/>
      <c r="E380" s="44" t="s">
        <v>2295</v>
      </c>
      <c r="F380" s="42" t="s">
        <v>2296</v>
      </c>
      <c r="G380" s="11"/>
      <c r="H380" s="11" t="s">
        <v>7</v>
      </c>
      <c r="I380" s="11" t="s">
        <v>50</v>
      </c>
      <c r="J380" s="90" t="str">
        <f t="shared" ref="J380:J383" si="109">MID(E380,7,2)-40&amp;"/"&amp;MID(E380,9,2)&amp;"/"&amp;MID(E380,11,2)</f>
        <v>31/05/60</v>
      </c>
      <c r="K380" s="91">
        <f t="shared" ca="1" si="94"/>
        <v>62</v>
      </c>
      <c r="L380" s="11" t="s">
        <v>19</v>
      </c>
      <c r="M380" s="92" t="s">
        <v>719</v>
      </c>
      <c r="N380" s="7"/>
      <c r="O380" s="93"/>
    </row>
    <row r="381" spans="1:15">
      <c r="A381" s="7">
        <f>ROWS($A$3:A381)</f>
        <v>379</v>
      </c>
      <c r="B381" s="7">
        <f>ROWS($A$3:B381)</f>
        <v>379</v>
      </c>
      <c r="C381" s="72"/>
      <c r="D381" s="123"/>
      <c r="E381" s="44" t="s">
        <v>2297</v>
      </c>
      <c r="F381" s="42" t="s">
        <v>2298</v>
      </c>
      <c r="G381" s="11"/>
      <c r="H381" s="11" t="s">
        <v>7</v>
      </c>
      <c r="I381" s="11" t="s">
        <v>81</v>
      </c>
      <c r="J381" s="90" t="str">
        <f t="shared" si="109"/>
        <v>14/02/14</v>
      </c>
      <c r="K381" s="91">
        <f t="shared" ca="1" si="94"/>
        <v>8</v>
      </c>
      <c r="L381" s="94" t="s">
        <v>51</v>
      </c>
      <c r="M381" s="11" t="s">
        <v>798</v>
      </c>
      <c r="N381" s="7"/>
      <c r="O381" s="93"/>
    </row>
    <row r="382" spans="1:15">
      <c r="A382" s="7">
        <f>ROWS($A$3:A382)</f>
        <v>380</v>
      </c>
      <c r="B382" s="7">
        <f>ROWS($A$3:B382)</f>
        <v>380</v>
      </c>
      <c r="C382" s="14">
        <v>110</v>
      </c>
      <c r="D382" s="123" t="s">
        <v>2299</v>
      </c>
      <c r="E382" s="44" t="s">
        <v>2300</v>
      </c>
      <c r="F382" s="122" t="s">
        <v>2301</v>
      </c>
      <c r="G382" s="11" t="s">
        <v>17</v>
      </c>
      <c r="H382" s="7"/>
      <c r="I382" s="11" t="s">
        <v>2302</v>
      </c>
      <c r="J382" s="90" t="str">
        <f>MID(E382,7,2)&amp;"/"&amp;MID(E382,9,2)&amp;"/"&amp;MID(E382,11,2)</f>
        <v>23/07/86</v>
      </c>
      <c r="K382" s="91">
        <f t="shared" ca="1" si="94"/>
        <v>36</v>
      </c>
      <c r="L382" s="11" t="s">
        <v>19</v>
      </c>
      <c r="M382" s="11" t="s">
        <v>42</v>
      </c>
      <c r="N382" s="11"/>
      <c r="O382" s="93"/>
    </row>
    <row r="383" spans="1:15">
      <c r="A383" s="7">
        <f>ROWS($A$3:A383)</f>
        <v>381</v>
      </c>
      <c r="B383" s="7">
        <f>ROWS($A$3:B383)</f>
        <v>381</v>
      </c>
      <c r="C383" s="72"/>
      <c r="D383" s="123"/>
      <c r="E383" s="815" t="s">
        <v>1857</v>
      </c>
      <c r="F383" s="16" t="s">
        <v>1858</v>
      </c>
      <c r="G383" s="11"/>
      <c r="H383" s="14" t="s">
        <v>7</v>
      </c>
      <c r="I383" s="14" t="s">
        <v>23</v>
      </c>
      <c r="J383" s="90" t="str">
        <f t="shared" si="109"/>
        <v>4/01/91</v>
      </c>
      <c r="K383" s="91">
        <f t="shared" ca="1" si="94"/>
        <v>31</v>
      </c>
      <c r="L383" s="14" t="s">
        <v>19</v>
      </c>
      <c r="M383" s="14" t="s">
        <v>42</v>
      </c>
      <c r="N383" s="7"/>
      <c r="O383" s="93"/>
    </row>
    <row r="384" spans="1:15">
      <c r="A384" s="7">
        <f>ROWS($A$3:A384)</f>
        <v>382</v>
      </c>
      <c r="B384" s="7">
        <f>ROWS($A$3:B384)</f>
        <v>382</v>
      </c>
      <c r="C384" s="14">
        <v>111</v>
      </c>
      <c r="D384" s="123" t="s">
        <v>2303</v>
      </c>
      <c r="E384" s="44" t="s">
        <v>2304</v>
      </c>
      <c r="F384" s="122" t="s">
        <v>2305</v>
      </c>
      <c r="G384" s="14" t="s">
        <v>17</v>
      </c>
      <c r="H384" s="17"/>
      <c r="I384" s="11" t="s">
        <v>23</v>
      </c>
      <c r="J384" s="90" t="str">
        <f t="shared" ref="J384:J389" si="110">MID(E384,7,2)&amp;"/"&amp;MID(E384,9,2)&amp;"/"&amp;MID(E384,11,2)</f>
        <v>29/01/79</v>
      </c>
      <c r="K384" s="91">
        <f t="shared" ca="1" si="94"/>
        <v>43</v>
      </c>
      <c r="L384" s="14" t="s">
        <v>19</v>
      </c>
      <c r="M384" s="14" t="s">
        <v>42</v>
      </c>
      <c r="N384" s="14"/>
      <c r="O384" s="93"/>
    </row>
    <row r="385" spans="1:15">
      <c r="A385" s="7">
        <f>ROWS($A$3:A385)</f>
        <v>383</v>
      </c>
      <c r="B385" s="7">
        <f>ROWS($A$3:B385)</f>
        <v>383</v>
      </c>
      <c r="C385" s="72">
        <v>112</v>
      </c>
      <c r="D385" s="123" t="s">
        <v>2306</v>
      </c>
      <c r="E385" s="44" t="s">
        <v>2307</v>
      </c>
      <c r="F385" s="122" t="s">
        <v>2308</v>
      </c>
      <c r="G385" s="11"/>
      <c r="H385" s="14" t="s">
        <v>7</v>
      </c>
      <c r="I385" s="11" t="s">
        <v>866</v>
      </c>
      <c r="J385" s="90" t="str">
        <f t="shared" ref="J385:J387" si="111">MID(E385,7,2)-40&amp;"/"&amp;MID(E385,9,2)&amp;"/"&amp;MID(E385,11,2)</f>
        <v>19/10/76</v>
      </c>
      <c r="K385" s="91">
        <f t="shared" ca="1" si="94"/>
        <v>46</v>
      </c>
      <c r="L385" s="11" t="s">
        <v>19</v>
      </c>
      <c r="M385" s="92" t="s">
        <v>719</v>
      </c>
      <c r="N385" s="11"/>
      <c r="O385" s="93"/>
    </row>
    <row r="386" spans="1:15">
      <c r="A386" s="7">
        <f>ROWS($A$3:A386)</f>
        <v>384</v>
      </c>
      <c r="B386" s="7">
        <f>ROWS($A$3:B386)</f>
        <v>384</v>
      </c>
      <c r="C386" s="14"/>
      <c r="D386" s="123"/>
      <c r="E386" s="44" t="s">
        <v>2309</v>
      </c>
      <c r="F386" s="42" t="s">
        <v>2310</v>
      </c>
      <c r="G386" s="11"/>
      <c r="H386" s="14" t="s">
        <v>7</v>
      </c>
      <c r="I386" s="11" t="s">
        <v>656</v>
      </c>
      <c r="J386" s="90" t="str">
        <f t="shared" si="111"/>
        <v>4/03/05</v>
      </c>
      <c r="K386" s="91">
        <f t="shared" ref="K386:K449" ca="1" si="112">ROUNDDOWN(YEARFRAC(J386,TODAY(),1),0)</f>
        <v>17</v>
      </c>
      <c r="L386" s="11" t="s">
        <v>24</v>
      </c>
      <c r="M386" s="72" t="s">
        <v>751</v>
      </c>
      <c r="N386" s="7"/>
      <c r="O386" s="93"/>
    </row>
    <row r="387" spans="1:15">
      <c r="A387" s="7">
        <f>ROWS($A$3:A387)</f>
        <v>385</v>
      </c>
      <c r="B387" s="7">
        <f>ROWS($A$3:B387)</f>
        <v>385</v>
      </c>
      <c r="C387" s="72"/>
      <c r="D387" s="123"/>
      <c r="E387" s="44" t="s">
        <v>2311</v>
      </c>
      <c r="F387" s="42" t="s">
        <v>2312</v>
      </c>
      <c r="G387" s="11"/>
      <c r="H387" s="14" t="s">
        <v>7</v>
      </c>
      <c r="I387" s="11" t="s">
        <v>656</v>
      </c>
      <c r="J387" s="90" t="str">
        <f t="shared" si="111"/>
        <v>10/05/06</v>
      </c>
      <c r="K387" s="91">
        <f t="shared" ca="1" si="112"/>
        <v>16</v>
      </c>
      <c r="L387" s="11" t="s">
        <v>24</v>
      </c>
      <c r="M387" s="72" t="s">
        <v>751</v>
      </c>
      <c r="N387" s="7"/>
      <c r="O387" s="93"/>
    </row>
    <row r="388" spans="1:15">
      <c r="A388" s="7">
        <f>ROWS($A$3:A388)</f>
        <v>386</v>
      </c>
      <c r="B388" s="7">
        <f>ROWS($A$3:B388)</f>
        <v>386</v>
      </c>
      <c r="C388" s="72">
        <v>113</v>
      </c>
      <c r="D388" s="123" t="s">
        <v>2313</v>
      </c>
      <c r="E388" s="44" t="s">
        <v>2314</v>
      </c>
      <c r="F388" s="122" t="s">
        <v>2315</v>
      </c>
      <c r="G388" s="44" t="s">
        <v>17</v>
      </c>
      <c r="H388" s="42"/>
      <c r="I388" s="11" t="s">
        <v>50</v>
      </c>
      <c r="J388" s="90" t="str">
        <f t="shared" si="110"/>
        <v>12/10/90</v>
      </c>
      <c r="K388" s="91">
        <f t="shared" ca="1" si="112"/>
        <v>32</v>
      </c>
      <c r="L388" s="14" t="s">
        <v>19</v>
      </c>
      <c r="M388" s="14" t="s">
        <v>42</v>
      </c>
      <c r="N388" s="14"/>
      <c r="O388" s="93"/>
    </row>
    <row r="389" spans="1:15">
      <c r="A389" s="7">
        <f>ROWS($A$3:A389)</f>
        <v>387</v>
      </c>
      <c r="B389" s="7">
        <f>ROWS($A$3:B389)</f>
        <v>387</v>
      </c>
      <c r="C389" s="14">
        <v>114</v>
      </c>
      <c r="D389" s="74" t="s">
        <v>2424</v>
      </c>
      <c r="E389" s="12" t="s">
        <v>1781</v>
      </c>
      <c r="F389" s="86" t="s">
        <v>1782</v>
      </c>
      <c r="G389" s="14" t="s">
        <v>17</v>
      </c>
      <c r="H389" s="17"/>
      <c r="I389" s="14" t="s">
        <v>23</v>
      </c>
      <c r="J389" s="90" t="str">
        <f t="shared" si="110"/>
        <v>10/08/95</v>
      </c>
      <c r="K389" s="91">
        <f t="shared" ca="1" si="112"/>
        <v>27</v>
      </c>
      <c r="L389" s="14" t="s">
        <v>19</v>
      </c>
      <c r="M389" s="14" t="s">
        <v>42</v>
      </c>
      <c r="N389" s="95"/>
      <c r="O389" s="93"/>
    </row>
    <row r="390" spans="1:15">
      <c r="A390" s="7">
        <f>ROWS($A$3:A390)</f>
        <v>388</v>
      </c>
      <c r="B390" s="7">
        <f>ROWS($A$3:B390)</f>
        <v>388</v>
      </c>
      <c r="C390" s="72"/>
      <c r="D390" s="123"/>
      <c r="E390" s="44" t="s">
        <v>2425</v>
      </c>
      <c r="F390" s="42" t="s">
        <v>2426</v>
      </c>
      <c r="G390" s="44"/>
      <c r="H390" s="44" t="s">
        <v>7</v>
      </c>
      <c r="I390" s="11" t="s">
        <v>50</v>
      </c>
      <c r="J390" s="90">
        <v>35966</v>
      </c>
      <c r="K390" s="91">
        <f t="shared" ca="1" si="112"/>
        <v>24</v>
      </c>
      <c r="L390" s="14" t="s">
        <v>19</v>
      </c>
      <c r="M390" s="92" t="s">
        <v>719</v>
      </c>
      <c r="N390" s="140"/>
      <c r="O390" s="93"/>
    </row>
    <row r="391" spans="1:15">
      <c r="A391" s="7">
        <f>ROWS($A$3:A391)</f>
        <v>389</v>
      </c>
      <c r="B391" s="7">
        <f>ROWS($A$3:B391)</f>
        <v>389</v>
      </c>
      <c r="C391" s="72">
        <v>115</v>
      </c>
      <c r="D391" s="123" t="s">
        <v>2427</v>
      </c>
      <c r="E391" s="44" t="s">
        <v>2428</v>
      </c>
      <c r="F391" s="122" t="s">
        <v>2429</v>
      </c>
      <c r="G391" s="44" t="s">
        <v>17</v>
      </c>
      <c r="H391" s="42"/>
      <c r="I391" s="11" t="s">
        <v>2430</v>
      </c>
      <c r="J391" s="90">
        <v>31721</v>
      </c>
      <c r="K391" s="91">
        <f t="shared" ca="1" si="112"/>
        <v>36</v>
      </c>
      <c r="L391" s="14" t="s">
        <v>19</v>
      </c>
      <c r="M391" s="14" t="s">
        <v>42</v>
      </c>
      <c r="N391" s="140"/>
      <c r="O391" s="93"/>
    </row>
    <row r="392" spans="1:15">
      <c r="A392" s="7">
        <f>ROWS($A$3:A392)</f>
        <v>390</v>
      </c>
      <c r="B392" s="7">
        <f>ROWS($A$3:B392)</f>
        <v>390</v>
      </c>
      <c r="C392" s="72"/>
      <c r="D392" s="123"/>
      <c r="E392" s="44" t="s">
        <v>2179</v>
      </c>
      <c r="F392" s="42" t="s">
        <v>2180</v>
      </c>
      <c r="G392" s="44"/>
      <c r="H392" s="44" t="s">
        <v>7</v>
      </c>
      <c r="I392" s="11" t="s">
        <v>81</v>
      </c>
      <c r="J392" s="90">
        <v>32554</v>
      </c>
      <c r="K392" s="91">
        <f t="shared" ca="1" si="112"/>
        <v>33</v>
      </c>
      <c r="L392" s="14" t="s">
        <v>19</v>
      </c>
      <c r="M392" s="92" t="s">
        <v>719</v>
      </c>
      <c r="N392" s="140"/>
      <c r="O392" s="93"/>
    </row>
    <row r="393" spans="1:15">
      <c r="A393" s="7">
        <f>ROWS($A$3:A393)</f>
        <v>391</v>
      </c>
      <c r="B393" s="7">
        <f>ROWS($A$3:B393)</f>
        <v>391</v>
      </c>
      <c r="C393" s="72"/>
      <c r="D393" s="123"/>
      <c r="E393" s="44" t="s">
        <v>2431</v>
      </c>
      <c r="F393" s="42" t="s">
        <v>2432</v>
      </c>
      <c r="G393" s="44" t="s">
        <v>17</v>
      </c>
      <c r="H393" s="42"/>
      <c r="I393" s="11" t="s">
        <v>50</v>
      </c>
      <c r="J393" s="90">
        <v>43610</v>
      </c>
      <c r="K393" s="91">
        <f t="shared" ca="1" si="112"/>
        <v>3</v>
      </c>
      <c r="L393" s="14" t="s">
        <v>51</v>
      </c>
      <c r="M393" s="94" t="s">
        <v>798</v>
      </c>
      <c r="N393" s="140"/>
      <c r="O393" s="93"/>
    </row>
    <row r="394" spans="1:15">
      <c r="A394" s="7">
        <f>ROWS($A$3:A394)</f>
        <v>392</v>
      </c>
      <c r="B394" s="7">
        <f>ROWS($A$3:B394)</f>
        <v>392</v>
      </c>
      <c r="C394" s="72">
        <v>116</v>
      </c>
      <c r="D394" s="123" t="s">
        <v>2433</v>
      </c>
      <c r="E394" s="44" t="s">
        <v>2434</v>
      </c>
      <c r="F394" s="122" t="s">
        <v>2435</v>
      </c>
      <c r="G394" s="44" t="s">
        <v>17</v>
      </c>
      <c r="H394" s="42"/>
      <c r="I394" s="11" t="s">
        <v>81</v>
      </c>
      <c r="J394" s="90">
        <v>26608</v>
      </c>
      <c r="K394" s="91">
        <f t="shared" ca="1" si="112"/>
        <v>50</v>
      </c>
      <c r="L394" s="14" t="s">
        <v>19</v>
      </c>
      <c r="M394" s="14" t="s">
        <v>42</v>
      </c>
      <c r="N394" s="140"/>
      <c r="O394" s="93"/>
    </row>
    <row r="395" spans="1:15">
      <c r="A395" s="7">
        <f>ROWS($A$3:A395)</f>
        <v>393</v>
      </c>
      <c r="B395" s="7">
        <f>ROWS($A$3:B395)</f>
        <v>393</v>
      </c>
      <c r="C395" s="72"/>
      <c r="D395" s="123"/>
      <c r="E395" s="44" t="s">
        <v>2436</v>
      </c>
      <c r="F395" s="42" t="s">
        <v>2437</v>
      </c>
      <c r="G395" s="44"/>
      <c r="H395" s="44" t="s">
        <v>7</v>
      </c>
      <c r="I395" s="11" t="s">
        <v>2438</v>
      </c>
      <c r="J395" s="90">
        <v>27032</v>
      </c>
      <c r="K395" s="91">
        <f t="shared" ca="1" si="112"/>
        <v>48</v>
      </c>
      <c r="L395" s="14" t="s">
        <v>19</v>
      </c>
      <c r="M395" s="92" t="s">
        <v>719</v>
      </c>
      <c r="N395" s="140"/>
      <c r="O395" s="93"/>
    </row>
    <row r="396" spans="1:15">
      <c r="A396" s="7">
        <f>ROWS($A$3:A396)</f>
        <v>394</v>
      </c>
      <c r="B396" s="7">
        <f>ROWS($A$3:B396)</f>
        <v>394</v>
      </c>
      <c r="C396" s="72"/>
      <c r="D396" s="123"/>
      <c r="E396" s="44" t="s">
        <v>2439</v>
      </c>
      <c r="F396" s="42" t="s">
        <v>2440</v>
      </c>
      <c r="G396" s="44" t="s">
        <v>17</v>
      </c>
      <c r="H396" s="42"/>
      <c r="I396" s="11" t="s">
        <v>50</v>
      </c>
      <c r="J396" s="90">
        <v>37922</v>
      </c>
      <c r="K396" s="91">
        <f t="shared" ca="1" si="112"/>
        <v>19</v>
      </c>
      <c r="L396" s="14" t="s">
        <v>24</v>
      </c>
      <c r="M396" s="14" t="s">
        <v>27</v>
      </c>
      <c r="N396" s="140"/>
      <c r="O396" s="93"/>
    </row>
    <row r="397" spans="1:15">
      <c r="A397" s="7">
        <f>ROWS($A$3:A397)</f>
        <v>395</v>
      </c>
      <c r="B397" s="7">
        <f>ROWS($A$3:B397)</f>
        <v>395</v>
      </c>
      <c r="C397" s="72"/>
      <c r="D397" s="123"/>
      <c r="E397" s="44" t="s">
        <v>2441</v>
      </c>
      <c r="F397" s="42" t="s">
        <v>2442</v>
      </c>
      <c r="G397" s="44"/>
      <c r="H397" s="44" t="s">
        <v>7</v>
      </c>
      <c r="I397" s="11" t="s">
        <v>50</v>
      </c>
      <c r="J397" s="90">
        <v>38216</v>
      </c>
      <c r="K397" s="91">
        <f t="shared" ca="1" si="112"/>
        <v>18</v>
      </c>
      <c r="L397" s="14" t="s">
        <v>24</v>
      </c>
      <c r="M397" s="72" t="s">
        <v>751</v>
      </c>
      <c r="N397" s="140"/>
      <c r="O397" s="93"/>
    </row>
    <row r="398" spans="1:15">
      <c r="A398" s="7">
        <f>ROWS($A$3:A398)</f>
        <v>396</v>
      </c>
      <c r="B398" s="7">
        <f>ROWS($A$3:B398)</f>
        <v>396</v>
      </c>
      <c r="C398" s="72"/>
      <c r="D398" s="123"/>
      <c r="E398" s="44" t="s">
        <v>2443</v>
      </c>
      <c r="F398" s="42" t="s">
        <v>2444</v>
      </c>
      <c r="G398" s="44"/>
      <c r="H398" s="44" t="s">
        <v>7</v>
      </c>
      <c r="I398" s="11" t="s">
        <v>50</v>
      </c>
      <c r="J398" s="90">
        <v>39404</v>
      </c>
      <c r="K398" s="91">
        <f t="shared" ca="1" si="112"/>
        <v>15</v>
      </c>
      <c r="L398" s="14" t="s">
        <v>113</v>
      </c>
      <c r="M398" s="72" t="s">
        <v>751</v>
      </c>
      <c r="N398" s="140"/>
      <c r="O398" s="93"/>
    </row>
    <row r="399" spans="1:15">
      <c r="A399" s="7">
        <f>ROWS($A$3:A399)</f>
        <v>397</v>
      </c>
      <c r="B399" s="7">
        <f>ROWS($A$3:B399)</f>
        <v>397</v>
      </c>
      <c r="C399" s="72">
        <v>117</v>
      </c>
      <c r="D399" s="130" t="s">
        <v>2445</v>
      </c>
      <c r="E399" s="131" t="s">
        <v>2446</v>
      </c>
      <c r="F399" s="122" t="s">
        <v>2447</v>
      </c>
      <c r="G399" s="44"/>
      <c r="H399" s="131" t="s">
        <v>7</v>
      </c>
      <c r="I399" s="128" t="s">
        <v>50</v>
      </c>
      <c r="J399" s="90">
        <v>31628</v>
      </c>
      <c r="K399" s="91">
        <f t="shared" ca="1" si="112"/>
        <v>36</v>
      </c>
      <c r="L399" s="92" t="s">
        <v>19</v>
      </c>
      <c r="M399" s="92" t="s">
        <v>42</v>
      </c>
      <c r="N399" s="140"/>
      <c r="O399" s="93"/>
    </row>
    <row r="400" spans="1:15">
      <c r="A400" s="7">
        <f>ROWS($A$3:A400)</f>
        <v>398</v>
      </c>
      <c r="B400" s="7">
        <f>ROWS($A$3:B400)</f>
        <v>398</v>
      </c>
      <c r="C400" s="72"/>
      <c r="D400" s="123"/>
      <c r="E400" s="131" t="s">
        <v>2448</v>
      </c>
      <c r="F400" s="132" t="s">
        <v>2449</v>
      </c>
      <c r="G400" s="44"/>
      <c r="H400" s="131" t="s">
        <v>7</v>
      </c>
      <c r="I400" s="128" t="s">
        <v>50</v>
      </c>
      <c r="J400" s="90">
        <v>39677</v>
      </c>
      <c r="K400" s="91">
        <f t="shared" ca="1" si="112"/>
        <v>14</v>
      </c>
      <c r="L400" s="92" t="s">
        <v>113</v>
      </c>
      <c r="M400" s="72" t="s">
        <v>751</v>
      </c>
      <c r="N400" s="140"/>
      <c r="O400" s="93"/>
    </row>
    <row r="401" spans="1:15">
      <c r="A401" s="7">
        <f>ROWS($A$3:A401)</f>
        <v>399</v>
      </c>
      <c r="B401" s="7">
        <f>ROWS($A$3:B401)</f>
        <v>399</v>
      </c>
      <c r="C401" s="72">
        <v>118</v>
      </c>
      <c r="D401" s="130" t="s">
        <v>2450</v>
      </c>
      <c r="E401" s="131" t="s">
        <v>2451</v>
      </c>
      <c r="F401" s="122" t="s">
        <v>2452</v>
      </c>
      <c r="G401" s="131" t="s">
        <v>17</v>
      </c>
      <c r="H401" s="42"/>
      <c r="I401" s="128" t="s">
        <v>23</v>
      </c>
      <c r="J401" s="90">
        <v>33756</v>
      </c>
      <c r="K401" s="91">
        <f t="shared" ca="1" si="112"/>
        <v>30</v>
      </c>
      <c r="L401" s="92" t="s">
        <v>19</v>
      </c>
      <c r="M401" s="92" t="s">
        <v>42</v>
      </c>
      <c r="N401" s="140"/>
      <c r="O401" s="93"/>
    </row>
    <row r="402" spans="1:15">
      <c r="A402" s="7">
        <f>ROWS($A$3:A402)</f>
        <v>400</v>
      </c>
      <c r="B402" s="7">
        <f>ROWS($A$3:B402)</f>
        <v>400</v>
      </c>
      <c r="C402" s="72"/>
      <c r="D402" s="123"/>
      <c r="E402" s="131" t="s">
        <v>2453</v>
      </c>
      <c r="F402" s="132" t="s">
        <v>2454</v>
      </c>
      <c r="G402" s="44"/>
      <c r="H402" s="131" t="s">
        <v>7</v>
      </c>
      <c r="I402" s="128" t="s">
        <v>2455</v>
      </c>
      <c r="J402" s="90">
        <v>33389</v>
      </c>
      <c r="K402" s="91">
        <f t="shared" ca="1" si="112"/>
        <v>31</v>
      </c>
      <c r="L402" s="92" t="s">
        <v>19</v>
      </c>
      <c r="M402" s="92" t="s">
        <v>42</v>
      </c>
      <c r="N402" s="140"/>
      <c r="O402" s="93"/>
    </row>
    <row r="403" spans="1:15">
      <c r="A403" s="7">
        <f>ROWS($A$3:A403)</f>
        <v>401</v>
      </c>
      <c r="B403" s="7">
        <f>ROWS($A$3:B403)</f>
        <v>401</v>
      </c>
      <c r="C403" s="72">
        <v>119</v>
      </c>
      <c r="D403" s="130" t="s">
        <v>2456</v>
      </c>
      <c r="E403" s="815" t="s">
        <v>1959</v>
      </c>
      <c r="F403" s="86" t="s">
        <v>1960</v>
      </c>
      <c r="G403" s="14" t="s">
        <v>17</v>
      </c>
      <c r="H403" s="17"/>
      <c r="I403" s="14" t="s">
        <v>23</v>
      </c>
      <c r="J403" s="90" t="str">
        <f>MID(E403,7,2)&amp;"/"&amp;MID(E403,9,2)&amp;"/"&amp;MID(E403,11,2)</f>
        <v>16/09/87</v>
      </c>
      <c r="K403" s="91">
        <f t="shared" ca="1" si="112"/>
        <v>35</v>
      </c>
      <c r="L403" s="14" t="s">
        <v>19</v>
      </c>
      <c r="M403" s="14" t="s">
        <v>42</v>
      </c>
      <c r="N403" s="95"/>
      <c r="O403" s="93"/>
    </row>
    <row r="404" spans="1:15">
      <c r="A404" s="7">
        <f>ROWS($A$3:A404)</f>
        <v>402</v>
      </c>
      <c r="B404" s="7">
        <f>ROWS($A$3:B404)</f>
        <v>402</v>
      </c>
      <c r="C404" s="72">
        <v>120</v>
      </c>
      <c r="D404" s="130" t="s">
        <v>2528</v>
      </c>
      <c r="E404" s="815" t="s">
        <v>2529</v>
      </c>
      <c r="F404" s="86" t="s">
        <v>2530</v>
      </c>
      <c r="G404" s="14" t="s">
        <v>17</v>
      </c>
      <c r="H404" s="17"/>
      <c r="I404" s="14" t="s">
        <v>129</v>
      </c>
      <c r="J404" s="90">
        <v>32405</v>
      </c>
      <c r="K404" s="91">
        <f t="shared" ca="1" si="112"/>
        <v>34</v>
      </c>
      <c r="L404" s="14" t="s">
        <v>19</v>
      </c>
      <c r="M404" s="14" t="s">
        <v>74</v>
      </c>
      <c r="N404" s="141"/>
      <c r="O404" s="93"/>
    </row>
    <row r="405" spans="1:15">
      <c r="A405" s="7">
        <f>ROWS($A$3:A405)</f>
        <v>403</v>
      </c>
      <c r="B405" s="7">
        <f>ROWS($A$3:B405)</f>
        <v>403</v>
      </c>
      <c r="C405" s="72"/>
      <c r="D405" s="130"/>
      <c r="E405" s="815" t="s">
        <v>2531</v>
      </c>
      <c r="F405" s="15" t="s">
        <v>1245</v>
      </c>
      <c r="G405" s="14"/>
      <c r="H405" s="14" t="s">
        <v>7</v>
      </c>
      <c r="I405" s="14" t="s">
        <v>23</v>
      </c>
      <c r="J405" s="90">
        <v>32190</v>
      </c>
      <c r="K405" s="91">
        <f t="shared" ca="1" si="112"/>
        <v>34</v>
      </c>
      <c r="L405" s="92" t="s">
        <v>19</v>
      </c>
      <c r="M405" s="92" t="s">
        <v>719</v>
      </c>
      <c r="N405" s="141"/>
      <c r="O405" s="93"/>
    </row>
    <row r="406" spans="1:15">
      <c r="A406" s="7">
        <f>ROWS($A$3:A406)</f>
        <v>404</v>
      </c>
      <c r="B406" s="7">
        <f>ROWS($A$3:B406)</f>
        <v>404</v>
      </c>
      <c r="C406" s="72"/>
      <c r="D406" s="130"/>
      <c r="E406" s="816" t="s">
        <v>2532</v>
      </c>
      <c r="F406" s="15" t="s">
        <v>2533</v>
      </c>
      <c r="G406" s="14"/>
      <c r="H406" s="92" t="s">
        <v>7</v>
      </c>
      <c r="I406" s="92" t="s">
        <v>393</v>
      </c>
      <c r="J406" s="90">
        <v>41721</v>
      </c>
      <c r="K406" s="91">
        <f t="shared" ca="1" si="112"/>
        <v>8</v>
      </c>
      <c r="L406" s="92" t="s">
        <v>38</v>
      </c>
      <c r="M406" s="72" t="s">
        <v>751</v>
      </c>
      <c r="N406" s="141"/>
      <c r="O406" s="93"/>
    </row>
    <row r="407" spans="1:15">
      <c r="A407" s="7">
        <f>ROWS($A$3:A407)</f>
        <v>405</v>
      </c>
      <c r="B407" s="7">
        <f>ROWS($A$3:B407)</f>
        <v>405</v>
      </c>
      <c r="C407" s="72"/>
      <c r="D407" s="130"/>
      <c r="E407" s="816" t="s">
        <v>2534</v>
      </c>
      <c r="F407" s="15" t="s">
        <v>2535</v>
      </c>
      <c r="G407" s="92" t="s">
        <v>17</v>
      </c>
      <c r="H407" s="17"/>
      <c r="I407" s="92" t="s">
        <v>2536</v>
      </c>
      <c r="J407" s="90">
        <v>44266</v>
      </c>
      <c r="K407" s="91">
        <f t="shared" ca="1" si="112"/>
        <v>1</v>
      </c>
      <c r="L407" s="92" t="s">
        <v>51</v>
      </c>
      <c r="M407" s="94" t="s">
        <v>798</v>
      </c>
      <c r="N407" s="141"/>
      <c r="O407" s="93"/>
    </row>
    <row r="408" spans="1:15">
      <c r="A408" s="7">
        <f>ROWS($A$3:A408)</f>
        <v>406</v>
      </c>
      <c r="B408" s="22">
        <f>ROWS($B$408:B408)</f>
        <v>1</v>
      </c>
      <c r="C408" s="133">
        <v>1</v>
      </c>
      <c r="D408" s="845" t="s">
        <v>14</v>
      </c>
      <c r="E408" s="818" t="s">
        <v>15</v>
      </c>
      <c r="F408" s="135" t="s">
        <v>16</v>
      </c>
      <c r="G408" s="133" t="s">
        <v>17</v>
      </c>
      <c r="H408" s="18"/>
      <c r="I408" s="142" t="s">
        <v>18</v>
      </c>
      <c r="J408" s="143">
        <v>19637</v>
      </c>
      <c r="K408" s="144">
        <f t="shared" ca="1" si="112"/>
        <v>69</v>
      </c>
      <c r="L408" s="145" t="s">
        <v>19</v>
      </c>
      <c r="M408" s="146" t="s">
        <v>772</v>
      </c>
      <c r="N408" s="147" t="s">
        <v>2457</v>
      </c>
    </row>
    <row r="409" spans="1:15">
      <c r="A409" s="7">
        <f>ROWS($A$3:A409)</f>
        <v>407</v>
      </c>
      <c r="B409" s="22">
        <f>ROWS($B$408:B409)</f>
        <v>2</v>
      </c>
      <c r="C409" s="133"/>
      <c r="D409" s="134"/>
      <c r="E409" s="818" t="s">
        <v>21</v>
      </c>
      <c r="F409" s="20" t="s">
        <v>22</v>
      </c>
      <c r="G409" s="133"/>
      <c r="H409" s="133" t="s">
        <v>7</v>
      </c>
      <c r="I409" s="142" t="s">
        <v>23</v>
      </c>
      <c r="J409" s="143">
        <v>20933</v>
      </c>
      <c r="K409" s="144">
        <f t="shared" ca="1" si="112"/>
        <v>65</v>
      </c>
      <c r="L409" s="145" t="s">
        <v>24</v>
      </c>
      <c r="M409" s="146" t="s">
        <v>772</v>
      </c>
      <c r="N409" s="148"/>
    </row>
    <row r="410" spans="1:15">
      <c r="A410" s="7">
        <f>ROWS($A$3:A410)</f>
        <v>408</v>
      </c>
      <c r="B410" s="22">
        <f>ROWS($B$408:B410)</f>
        <v>3</v>
      </c>
      <c r="C410" s="133"/>
      <c r="D410" s="134"/>
      <c r="E410" s="818" t="s">
        <v>25</v>
      </c>
      <c r="F410" s="20" t="s">
        <v>26</v>
      </c>
      <c r="G410" s="133"/>
      <c r="H410" s="133" t="s">
        <v>7</v>
      </c>
      <c r="I410" s="142" t="s">
        <v>23</v>
      </c>
      <c r="J410" s="143">
        <v>35370</v>
      </c>
      <c r="K410" s="144">
        <f t="shared" ca="1" si="112"/>
        <v>26</v>
      </c>
      <c r="L410" s="145" t="s">
        <v>19</v>
      </c>
      <c r="M410" s="145" t="s">
        <v>27</v>
      </c>
      <c r="N410" s="148"/>
    </row>
    <row r="411" spans="1:15">
      <c r="A411" s="7">
        <f>ROWS($A$3:A411)</f>
        <v>409</v>
      </c>
      <c r="B411" s="22">
        <f>ROWS($B$408:B411)</f>
        <v>4</v>
      </c>
      <c r="C411" s="133"/>
      <c r="D411" s="134"/>
      <c r="E411" s="818" t="s">
        <v>28</v>
      </c>
      <c r="F411" s="819" t="s">
        <v>29</v>
      </c>
      <c r="G411" s="844" t="s">
        <v>17</v>
      </c>
      <c r="H411" s="18"/>
      <c r="I411" s="142" t="s">
        <v>23</v>
      </c>
      <c r="J411" s="143">
        <v>34419</v>
      </c>
      <c r="K411" s="144">
        <f t="shared" ca="1" si="112"/>
        <v>28</v>
      </c>
      <c r="L411" s="145" t="s">
        <v>19</v>
      </c>
      <c r="M411" s="145" t="s">
        <v>1517</v>
      </c>
      <c r="N411" s="148"/>
    </row>
    <row r="412" spans="1:15">
      <c r="A412" s="7">
        <f>ROWS($A$3:A412)</f>
        <v>410</v>
      </c>
      <c r="B412" s="22">
        <f>ROWS($B$408:B412)</f>
        <v>5</v>
      </c>
      <c r="C412" s="133"/>
      <c r="D412" s="134"/>
      <c r="E412" s="818" t="s">
        <v>31</v>
      </c>
      <c r="F412" s="819" t="s">
        <v>32</v>
      </c>
      <c r="G412" s="844" t="s">
        <v>17</v>
      </c>
      <c r="H412" s="18"/>
      <c r="I412" s="142" t="s">
        <v>23</v>
      </c>
      <c r="J412" s="843" t="s">
        <v>33</v>
      </c>
      <c r="K412" s="144">
        <f t="shared" ca="1" si="112"/>
        <v>15</v>
      </c>
      <c r="L412" s="822" t="s">
        <v>24</v>
      </c>
      <c r="M412" s="149" t="s">
        <v>751</v>
      </c>
      <c r="N412" s="148"/>
    </row>
    <row r="413" spans="1:15">
      <c r="A413" s="7">
        <f>ROWS($A$3:A413)</f>
        <v>411</v>
      </c>
      <c r="B413" s="22">
        <f>ROWS($B$408:B413)</f>
        <v>6</v>
      </c>
      <c r="C413" s="133"/>
      <c r="D413" s="134"/>
      <c r="E413" s="818" t="s">
        <v>36</v>
      </c>
      <c r="F413" s="819" t="s">
        <v>37</v>
      </c>
      <c r="G413" s="844" t="s">
        <v>17</v>
      </c>
      <c r="H413" s="18"/>
      <c r="I413" s="142" t="s">
        <v>23</v>
      </c>
      <c r="J413" s="143">
        <v>39665</v>
      </c>
      <c r="K413" s="144">
        <f t="shared" ca="1" si="112"/>
        <v>14</v>
      </c>
      <c r="L413" s="145" t="s">
        <v>38</v>
      </c>
      <c r="M413" s="149" t="s">
        <v>751</v>
      </c>
      <c r="N413" s="148"/>
    </row>
    <row r="414" spans="1:15">
      <c r="A414" s="7">
        <f>ROWS($A$3:A414)</f>
        <v>412</v>
      </c>
      <c r="B414" s="22">
        <f>ROWS($B$408:B414)</f>
        <v>7</v>
      </c>
      <c r="C414" s="133"/>
      <c r="D414" s="134"/>
      <c r="E414" s="136" t="s">
        <v>2458</v>
      </c>
      <c r="F414" s="137" t="s">
        <v>2459</v>
      </c>
      <c r="G414" s="846" t="s">
        <v>17</v>
      </c>
      <c r="H414" s="18"/>
      <c r="I414" s="150" t="s">
        <v>23</v>
      </c>
      <c r="J414" s="151">
        <v>40095</v>
      </c>
      <c r="K414" s="144">
        <f t="shared" ca="1" si="112"/>
        <v>13</v>
      </c>
      <c r="L414" s="145" t="s">
        <v>113</v>
      </c>
      <c r="M414" s="149" t="s">
        <v>751</v>
      </c>
      <c r="N414" s="148"/>
    </row>
    <row r="415" spans="1:15">
      <c r="A415" s="7">
        <f>ROWS($A$3:A415)</f>
        <v>413</v>
      </c>
      <c r="B415" s="22">
        <f>ROWS($B$408:B415)</f>
        <v>8</v>
      </c>
      <c r="C415" s="133">
        <v>2</v>
      </c>
      <c r="D415" s="845" t="s">
        <v>39</v>
      </c>
      <c r="E415" s="818" t="s">
        <v>40</v>
      </c>
      <c r="F415" s="135" t="s">
        <v>41</v>
      </c>
      <c r="G415" s="133" t="s">
        <v>17</v>
      </c>
      <c r="H415" s="18"/>
      <c r="I415" s="142" t="s">
        <v>23</v>
      </c>
      <c r="J415" s="143">
        <v>32261</v>
      </c>
      <c r="K415" s="144">
        <f t="shared" ca="1" si="112"/>
        <v>34</v>
      </c>
      <c r="L415" s="145" t="s">
        <v>19</v>
      </c>
      <c r="M415" s="145" t="s">
        <v>42</v>
      </c>
      <c r="N415" s="148"/>
    </row>
    <row r="416" spans="1:15">
      <c r="A416" s="7">
        <f>ROWS($A$3:A416)</f>
        <v>414</v>
      </c>
      <c r="B416" s="22">
        <f>ROWS($B$408:B416)</f>
        <v>9</v>
      </c>
      <c r="C416" s="133"/>
      <c r="D416" s="134"/>
      <c r="E416" s="818" t="s">
        <v>43</v>
      </c>
      <c r="F416" s="20" t="s">
        <v>44</v>
      </c>
      <c r="G416" s="133"/>
      <c r="H416" s="133" t="s">
        <v>7</v>
      </c>
      <c r="I416" s="142" t="s">
        <v>45</v>
      </c>
      <c r="J416" s="143">
        <v>34981</v>
      </c>
      <c r="K416" s="144">
        <f t="shared" ca="1" si="112"/>
        <v>27</v>
      </c>
      <c r="L416" s="142" t="s">
        <v>46</v>
      </c>
      <c r="M416" s="152" t="s">
        <v>719</v>
      </c>
      <c r="N416" s="147" t="s">
        <v>2460</v>
      </c>
    </row>
    <row r="417" spans="1:14">
      <c r="A417" s="7">
        <f>ROWS($A$3:A417)</f>
        <v>415</v>
      </c>
      <c r="B417" s="22">
        <f>ROWS($B$408:B417)</f>
        <v>10</v>
      </c>
      <c r="C417" s="133"/>
      <c r="D417" s="134"/>
      <c r="E417" s="818" t="s">
        <v>48</v>
      </c>
      <c r="F417" s="20" t="s">
        <v>49</v>
      </c>
      <c r="G417" s="133"/>
      <c r="H417" s="133" t="s">
        <v>7</v>
      </c>
      <c r="I417" s="142" t="s">
        <v>50</v>
      </c>
      <c r="J417" s="143">
        <v>42511</v>
      </c>
      <c r="K417" s="144">
        <f t="shared" ca="1" si="112"/>
        <v>6</v>
      </c>
      <c r="L417" s="145" t="s">
        <v>51</v>
      </c>
      <c r="M417" s="153" t="s">
        <v>798</v>
      </c>
      <c r="N417" s="148"/>
    </row>
    <row r="418" spans="1:14">
      <c r="A418" s="7">
        <f>ROWS($A$3:A418)</f>
        <v>416</v>
      </c>
      <c r="B418" s="22">
        <f>ROWS($B$408:B418)</f>
        <v>11</v>
      </c>
      <c r="C418" s="133"/>
      <c r="D418" s="134"/>
      <c r="E418" s="818" t="s">
        <v>53</v>
      </c>
      <c r="F418" s="20" t="s">
        <v>54</v>
      </c>
      <c r="G418" s="133" t="s">
        <v>17</v>
      </c>
      <c r="H418" s="18"/>
      <c r="I418" s="142" t="s">
        <v>50</v>
      </c>
      <c r="J418" s="143">
        <v>43411</v>
      </c>
      <c r="K418" s="144">
        <f t="shared" ca="1" si="112"/>
        <v>4</v>
      </c>
      <c r="L418" s="145" t="s">
        <v>51</v>
      </c>
      <c r="M418" s="153" t="s">
        <v>798</v>
      </c>
      <c r="N418" s="148"/>
    </row>
    <row r="419" spans="1:14">
      <c r="A419" s="7">
        <f>ROWS($A$3:A419)</f>
        <v>417</v>
      </c>
      <c r="B419" s="22">
        <f>ROWS($B$408:B419)</f>
        <v>12</v>
      </c>
      <c r="C419" s="133"/>
      <c r="D419" s="134"/>
      <c r="E419" s="139" t="s">
        <v>55</v>
      </c>
      <c r="F419" s="20" t="s">
        <v>56</v>
      </c>
      <c r="G419" s="133"/>
      <c r="H419" s="133" t="s">
        <v>7</v>
      </c>
      <c r="I419" s="142" t="s">
        <v>23</v>
      </c>
      <c r="J419" s="143">
        <v>44541</v>
      </c>
      <c r="K419" s="144">
        <f t="shared" ca="1" si="112"/>
        <v>0</v>
      </c>
      <c r="L419" s="145" t="s">
        <v>51</v>
      </c>
      <c r="M419" s="153" t="s">
        <v>798</v>
      </c>
      <c r="N419" s="148"/>
    </row>
    <row r="420" spans="1:14">
      <c r="A420" s="7">
        <f>ROWS($A$3:A420)</f>
        <v>418</v>
      </c>
      <c r="B420" s="22">
        <f>ROWS($B$408:B420)</f>
        <v>13</v>
      </c>
      <c r="C420" s="133">
        <v>3</v>
      </c>
      <c r="D420" s="845" t="s">
        <v>57</v>
      </c>
      <c r="E420" s="818" t="s">
        <v>58</v>
      </c>
      <c r="F420" s="135" t="s">
        <v>59</v>
      </c>
      <c r="G420" s="133" t="s">
        <v>17</v>
      </c>
      <c r="H420" s="18"/>
      <c r="I420" s="142" t="s">
        <v>50</v>
      </c>
      <c r="J420" s="143">
        <v>33108</v>
      </c>
      <c r="K420" s="144">
        <f t="shared" ca="1" si="112"/>
        <v>32</v>
      </c>
      <c r="L420" s="145" t="s">
        <v>19</v>
      </c>
      <c r="M420" s="145" t="s">
        <v>42</v>
      </c>
      <c r="N420" s="147" t="s">
        <v>2461</v>
      </c>
    </row>
    <row r="421" spans="1:14">
      <c r="A421" s="7">
        <f>ROWS($A$3:A421)</f>
        <v>419</v>
      </c>
      <c r="B421" s="22">
        <f>ROWS($B$408:B421)</f>
        <v>14</v>
      </c>
      <c r="C421" s="133"/>
      <c r="D421" s="134"/>
      <c r="E421" s="818" t="s">
        <v>60</v>
      </c>
      <c r="F421" s="20" t="s">
        <v>61</v>
      </c>
      <c r="G421" s="133"/>
      <c r="H421" s="133" t="s">
        <v>7</v>
      </c>
      <c r="I421" s="142" t="s">
        <v>62</v>
      </c>
      <c r="J421" s="143">
        <v>32997</v>
      </c>
      <c r="K421" s="144">
        <f t="shared" ca="1" si="112"/>
        <v>32</v>
      </c>
      <c r="L421" s="145" t="s">
        <v>19</v>
      </c>
      <c r="M421" s="145" t="s">
        <v>42</v>
      </c>
      <c r="N421" s="148"/>
    </row>
    <row r="422" spans="1:14">
      <c r="A422" s="7">
        <f>ROWS($A$3:A422)</f>
        <v>420</v>
      </c>
      <c r="B422" s="22">
        <f>ROWS($B$408:B422)</f>
        <v>15</v>
      </c>
      <c r="C422" s="133"/>
      <c r="D422" s="134"/>
      <c r="E422" s="818" t="s">
        <v>63</v>
      </c>
      <c r="F422" s="20" t="s">
        <v>64</v>
      </c>
      <c r="G422" s="133" t="s">
        <v>17</v>
      </c>
      <c r="H422" s="18"/>
      <c r="I422" s="142" t="s">
        <v>23</v>
      </c>
      <c r="J422" s="143">
        <v>40972</v>
      </c>
      <c r="K422" s="144">
        <f t="shared" ca="1" si="112"/>
        <v>10</v>
      </c>
      <c r="L422" s="145" t="s">
        <v>38</v>
      </c>
      <c r="M422" s="149" t="s">
        <v>751</v>
      </c>
      <c r="N422" s="148"/>
    </row>
    <row r="423" spans="1:14">
      <c r="A423" s="7">
        <f>ROWS($A$3:A423)</f>
        <v>421</v>
      </c>
      <c r="B423" s="22">
        <f>ROWS($B$408:B423)</f>
        <v>16</v>
      </c>
      <c r="C423" s="133"/>
      <c r="D423" s="134"/>
      <c r="E423" s="818" t="s">
        <v>65</v>
      </c>
      <c r="F423" s="20" t="s">
        <v>66</v>
      </c>
      <c r="G423" s="133"/>
      <c r="H423" s="133" t="s">
        <v>7</v>
      </c>
      <c r="I423" s="142" t="s">
        <v>23</v>
      </c>
      <c r="J423" s="143">
        <v>41437</v>
      </c>
      <c r="K423" s="144">
        <f t="shared" ca="1" si="112"/>
        <v>9</v>
      </c>
      <c r="L423" s="145" t="s">
        <v>38</v>
      </c>
      <c r="M423" s="149" t="s">
        <v>751</v>
      </c>
      <c r="N423" s="148"/>
    </row>
    <row r="424" spans="1:14">
      <c r="A424" s="7">
        <f>ROWS($A$3:A424)</f>
        <v>422</v>
      </c>
      <c r="B424" s="22">
        <f>ROWS($B$408:B424)</f>
        <v>17</v>
      </c>
      <c r="C424" s="133">
        <v>4</v>
      </c>
      <c r="D424" s="845" t="s">
        <v>67</v>
      </c>
      <c r="E424" s="818" t="s">
        <v>68</v>
      </c>
      <c r="F424" s="135" t="s">
        <v>69</v>
      </c>
      <c r="G424" s="133"/>
      <c r="H424" s="133" t="s">
        <v>7</v>
      </c>
      <c r="I424" s="142" t="s">
        <v>23</v>
      </c>
      <c r="J424" s="143">
        <v>22724</v>
      </c>
      <c r="K424" s="144">
        <f t="shared" ca="1" si="112"/>
        <v>60</v>
      </c>
      <c r="L424" s="145" t="s">
        <v>19</v>
      </c>
      <c r="M424" s="146" t="s">
        <v>772</v>
      </c>
      <c r="N424" s="147" t="s">
        <v>2462</v>
      </c>
    </row>
    <row r="425" spans="1:14">
      <c r="A425" s="7">
        <f>ROWS($A$3:A425)</f>
        <v>423</v>
      </c>
      <c r="B425" s="22">
        <f>ROWS($B$408:B425)</f>
        <v>18</v>
      </c>
      <c r="C425" s="133"/>
      <c r="D425" s="134"/>
      <c r="E425" s="818" t="s">
        <v>70</v>
      </c>
      <c r="F425" s="819" t="s">
        <v>71</v>
      </c>
      <c r="G425" s="133" t="s">
        <v>17</v>
      </c>
      <c r="H425" s="18"/>
      <c r="I425" s="142" t="s">
        <v>72</v>
      </c>
      <c r="J425" s="143">
        <v>32230</v>
      </c>
      <c r="K425" s="144">
        <f t="shared" ca="1" si="112"/>
        <v>34</v>
      </c>
      <c r="L425" s="145" t="s">
        <v>19</v>
      </c>
      <c r="M425" s="145" t="s">
        <v>74</v>
      </c>
      <c r="N425" s="148"/>
    </row>
    <row r="426" spans="1:14">
      <c r="A426" s="7">
        <f>ROWS($A$3:A426)</f>
        <v>424</v>
      </c>
      <c r="B426" s="22">
        <f>ROWS($B$408:B426)</f>
        <v>19</v>
      </c>
      <c r="C426" s="133">
        <v>5</v>
      </c>
      <c r="D426" s="845" t="s">
        <v>75</v>
      </c>
      <c r="E426" s="818" t="s">
        <v>76</v>
      </c>
      <c r="F426" s="135" t="s">
        <v>77</v>
      </c>
      <c r="G426" s="133" t="s">
        <v>17</v>
      </c>
      <c r="H426" s="18"/>
      <c r="I426" s="142" t="s">
        <v>72</v>
      </c>
      <c r="J426" s="143">
        <v>31810</v>
      </c>
      <c r="K426" s="144">
        <f t="shared" ca="1" si="112"/>
        <v>35</v>
      </c>
      <c r="L426" s="145" t="s">
        <v>19</v>
      </c>
      <c r="M426" s="145" t="s">
        <v>78</v>
      </c>
      <c r="N426" s="154"/>
    </row>
    <row r="427" spans="1:14">
      <c r="A427" s="7">
        <f>ROWS($A$3:A427)</f>
        <v>425</v>
      </c>
      <c r="B427" s="22">
        <f>ROWS($B$408:B427)</f>
        <v>20</v>
      </c>
      <c r="C427" s="133"/>
      <c r="D427" s="134"/>
      <c r="E427" s="818" t="s">
        <v>79</v>
      </c>
      <c r="F427" s="20" t="s">
        <v>80</v>
      </c>
      <c r="G427" s="133"/>
      <c r="H427" s="133" t="s">
        <v>7</v>
      </c>
      <c r="I427" s="142" t="s">
        <v>81</v>
      </c>
      <c r="J427" s="143">
        <v>31172</v>
      </c>
      <c r="K427" s="144">
        <f t="shared" ca="1" si="112"/>
        <v>37</v>
      </c>
      <c r="L427" s="145" t="s">
        <v>82</v>
      </c>
      <c r="M427" s="152" t="s">
        <v>719</v>
      </c>
      <c r="N427" s="148"/>
    </row>
    <row r="428" spans="1:14">
      <c r="A428" s="7">
        <f>ROWS($A$3:A428)</f>
        <v>426</v>
      </c>
      <c r="B428" s="22">
        <f>ROWS($B$408:B428)</f>
        <v>21</v>
      </c>
      <c r="C428" s="133"/>
      <c r="D428" s="134"/>
      <c r="E428" s="26" t="s">
        <v>83</v>
      </c>
      <c r="F428" s="46" t="s">
        <v>84</v>
      </c>
      <c r="G428" s="133" t="s">
        <v>17</v>
      </c>
      <c r="H428" s="18"/>
      <c r="I428" s="142" t="s">
        <v>23</v>
      </c>
      <c r="J428" s="143">
        <v>43003</v>
      </c>
      <c r="K428" s="144">
        <f t="shared" ca="1" si="112"/>
        <v>5</v>
      </c>
      <c r="L428" s="145" t="s">
        <v>51</v>
      </c>
      <c r="M428" s="153" t="s">
        <v>798</v>
      </c>
      <c r="N428" s="148"/>
    </row>
    <row r="429" spans="1:14">
      <c r="A429" s="7">
        <f>ROWS($A$3:A429)</f>
        <v>427</v>
      </c>
      <c r="B429" s="22">
        <f>ROWS($B$408:B429)</f>
        <v>22</v>
      </c>
      <c r="C429" s="133">
        <v>6</v>
      </c>
      <c r="D429" s="845" t="s">
        <v>86</v>
      </c>
      <c r="E429" s="818" t="s">
        <v>87</v>
      </c>
      <c r="F429" s="135" t="s">
        <v>88</v>
      </c>
      <c r="G429" s="133" t="s">
        <v>17</v>
      </c>
      <c r="H429" s="18"/>
      <c r="I429" s="142" t="s">
        <v>23</v>
      </c>
      <c r="J429" s="143">
        <v>27308</v>
      </c>
      <c r="K429" s="144">
        <f t="shared" ca="1" si="112"/>
        <v>48</v>
      </c>
      <c r="L429" s="145" t="s">
        <v>19</v>
      </c>
      <c r="M429" s="145" t="s">
        <v>42</v>
      </c>
      <c r="N429" s="147" t="s">
        <v>2463</v>
      </c>
    </row>
    <row r="430" spans="1:14">
      <c r="A430" s="7">
        <f>ROWS($A$3:A430)</f>
        <v>428</v>
      </c>
      <c r="B430" s="22">
        <f>ROWS($B$408:B430)</f>
        <v>23</v>
      </c>
      <c r="C430" s="133"/>
      <c r="D430" s="134"/>
      <c r="E430" s="818" t="s">
        <v>89</v>
      </c>
      <c r="F430" s="24" t="s">
        <v>2464</v>
      </c>
      <c r="G430" s="133"/>
      <c r="H430" s="133" t="s">
        <v>7</v>
      </c>
      <c r="I430" s="142" t="s">
        <v>91</v>
      </c>
      <c r="J430" s="143">
        <v>26483</v>
      </c>
      <c r="K430" s="144">
        <f t="shared" ca="1" si="112"/>
        <v>50</v>
      </c>
      <c r="L430" s="145" t="s">
        <v>19</v>
      </c>
      <c r="M430" s="145" t="s">
        <v>42</v>
      </c>
      <c r="N430" s="148"/>
    </row>
    <row r="431" spans="1:14">
      <c r="A431" s="7">
        <f>ROWS($A$3:A431)</f>
        <v>429</v>
      </c>
      <c r="B431" s="22">
        <f>ROWS($B$408:B431)</f>
        <v>24</v>
      </c>
      <c r="C431" s="133">
        <v>7</v>
      </c>
      <c r="D431" s="845" t="s">
        <v>92</v>
      </c>
      <c r="E431" s="818" t="s">
        <v>93</v>
      </c>
      <c r="F431" s="135" t="s">
        <v>94</v>
      </c>
      <c r="G431" s="133" t="s">
        <v>17</v>
      </c>
      <c r="H431" s="18"/>
      <c r="I431" s="142" t="s">
        <v>23</v>
      </c>
      <c r="J431" s="143">
        <v>22283</v>
      </c>
      <c r="K431" s="144">
        <f t="shared" ca="1" si="112"/>
        <v>61</v>
      </c>
      <c r="L431" s="145" t="s">
        <v>19</v>
      </c>
      <c r="M431" s="146" t="s">
        <v>772</v>
      </c>
      <c r="N431" s="147" t="s">
        <v>2465</v>
      </c>
    </row>
    <row r="432" spans="1:14">
      <c r="A432" s="7">
        <f>ROWS($A$3:A432)</f>
        <v>430</v>
      </c>
      <c r="B432" s="22">
        <f>ROWS($B$408:B432)</f>
        <v>25</v>
      </c>
      <c r="C432" s="133"/>
      <c r="D432" s="134"/>
      <c r="E432" s="818" t="s">
        <v>95</v>
      </c>
      <c r="F432" s="20" t="s">
        <v>96</v>
      </c>
      <c r="G432" s="133"/>
      <c r="H432" s="133" t="s">
        <v>7</v>
      </c>
      <c r="I432" s="142" t="s">
        <v>23</v>
      </c>
      <c r="J432" s="143">
        <v>35565</v>
      </c>
      <c r="K432" s="144">
        <f t="shared" ca="1" si="112"/>
        <v>25</v>
      </c>
      <c r="L432" s="145" t="s">
        <v>98</v>
      </c>
      <c r="M432" s="145" t="s">
        <v>74</v>
      </c>
      <c r="N432" s="148"/>
    </row>
    <row r="433" spans="1:14">
      <c r="A433" s="7">
        <f>ROWS($A$3:A433)</f>
        <v>431</v>
      </c>
      <c r="B433" s="22">
        <f>ROWS($B$408:B433)</f>
        <v>26</v>
      </c>
      <c r="C433" s="133"/>
      <c r="D433" s="134"/>
      <c r="E433" s="818" t="s">
        <v>99</v>
      </c>
      <c r="F433" s="20" t="s">
        <v>100</v>
      </c>
      <c r="G433" s="133" t="s">
        <v>17</v>
      </c>
      <c r="H433" s="18"/>
      <c r="I433" s="142" t="s">
        <v>23</v>
      </c>
      <c r="J433" s="143">
        <v>36175</v>
      </c>
      <c r="K433" s="144">
        <f t="shared" ca="1" si="112"/>
        <v>23</v>
      </c>
      <c r="L433" s="145" t="s">
        <v>24</v>
      </c>
      <c r="M433" s="145" t="s">
        <v>27</v>
      </c>
      <c r="N433" s="148"/>
    </row>
    <row r="434" spans="1:14">
      <c r="A434" s="7">
        <f>ROWS($A$3:A434)</f>
        <v>432</v>
      </c>
      <c r="B434" s="22">
        <f>ROWS($B$408:B434)</f>
        <v>27</v>
      </c>
      <c r="C434" s="133"/>
      <c r="D434" s="134"/>
      <c r="E434" s="818" t="s">
        <v>101</v>
      </c>
      <c r="F434" s="20" t="s">
        <v>102</v>
      </c>
      <c r="G434" s="133"/>
      <c r="H434" s="133" t="s">
        <v>7</v>
      </c>
      <c r="I434" s="142" t="s">
        <v>23</v>
      </c>
      <c r="J434" s="143">
        <v>38096</v>
      </c>
      <c r="K434" s="144">
        <f t="shared" ca="1" si="112"/>
        <v>18</v>
      </c>
      <c r="L434" s="145" t="s">
        <v>24</v>
      </c>
      <c r="M434" s="149" t="s">
        <v>751</v>
      </c>
      <c r="N434" s="148"/>
    </row>
    <row r="435" spans="1:14">
      <c r="A435" s="7">
        <f>ROWS($A$3:A435)</f>
        <v>433</v>
      </c>
      <c r="B435" s="22">
        <f>ROWS($B$408:B435)</f>
        <v>28</v>
      </c>
      <c r="C435" s="133">
        <v>8</v>
      </c>
      <c r="D435" s="845" t="s">
        <v>103</v>
      </c>
      <c r="E435" s="818" t="s">
        <v>104</v>
      </c>
      <c r="F435" s="135" t="s">
        <v>105</v>
      </c>
      <c r="G435" s="133" t="s">
        <v>17</v>
      </c>
      <c r="H435" s="18"/>
      <c r="I435" s="142" t="s">
        <v>23</v>
      </c>
      <c r="J435" s="143">
        <v>30239</v>
      </c>
      <c r="K435" s="144">
        <f t="shared" ca="1" si="112"/>
        <v>40</v>
      </c>
      <c r="L435" s="145" t="s">
        <v>24</v>
      </c>
      <c r="M435" s="146" t="s">
        <v>772</v>
      </c>
      <c r="N435" s="147" t="s">
        <v>2466</v>
      </c>
    </row>
    <row r="436" spans="1:14">
      <c r="A436" s="7">
        <f>ROWS($A$3:A436)</f>
        <v>434</v>
      </c>
      <c r="B436" s="22">
        <f>ROWS($B$408:B436)</f>
        <v>29</v>
      </c>
      <c r="C436" s="133"/>
      <c r="D436" s="134"/>
      <c r="E436" s="818" t="s">
        <v>106</v>
      </c>
      <c r="F436" s="20" t="s">
        <v>107</v>
      </c>
      <c r="G436" s="133"/>
      <c r="H436" s="133" t="s">
        <v>7</v>
      </c>
      <c r="I436" s="142" t="s">
        <v>108</v>
      </c>
      <c r="J436" s="143">
        <v>28967</v>
      </c>
      <c r="K436" s="144">
        <f t="shared" ca="1" si="112"/>
        <v>43</v>
      </c>
      <c r="L436" s="145" t="s">
        <v>19</v>
      </c>
      <c r="M436" s="146" t="s">
        <v>772</v>
      </c>
      <c r="N436" s="148"/>
    </row>
    <row r="437" spans="1:14">
      <c r="A437" s="7">
        <f>ROWS($A$3:A437)</f>
        <v>435</v>
      </c>
      <c r="B437" s="22">
        <f>ROWS($B$408:B437)</f>
        <v>30</v>
      </c>
      <c r="C437" s="133"/>
      <c r="D437" s="134"/>
      <c r="E437" s="818" t="s">
        <v>109</v>
      </c>
      <c r="F437" s="20" t="s">
        <v>110</v>
      </c>
      <c r="G437" s="133"/>
      <c r="H437" s="133" t="s">
        <v>7</v>
      </c>
      <c r="I437" s="142" t="s">
        <v>23</v>
      </c>
      <c r="J437" s="143">
        <v>38103</v>
      </c>
      <c r="K437" s="144">
        <f t="shared" ca="1" si="112"/>
        <v>18</v>
      </c>
      <c r="L437" s="145" t="s">
        <v>24</v>
      </c>
      <c r="M437" s="149" t="s">
        <v>751</v>
      </c>
      <c r="N437" s="148"/>
    </row>
    <row r="438" spans="1:14">
      <c r="A438" s="7">
        <f>ROWS($A$3:A438)</f>
        <v>436</v>
      </c>
      <c r="B438" s="22">
        <f>ROWS($B$408:B438)</f>
        <v>31</v>
      </c>
      <c r="C438" s="133"/>
      <c r="D438" s="134"/>
      <c r="E438" s="818" t="s">
        <v>111</v>
      </c>
      <c r="F438" s="20" t="s">
        <v>112</v>
      </c>
      <c r="G438" s="133" t="s">
        <v>17</v>
      </c>
      <c r="H438" s="18"/>
      <c r="I438" s="142" t="s">
        <v>23</v>
      </c>
      <c r="J438" s="143">
        <v>38815</v>
      </c>
      <c r="K438" s="144">
        <f t="shared" ca="1" si="112"/>
        <v>16</v>
      </c>
      <c r="L438" s="145" t="s">
        <v>24</v>
      </c>
      <c r="M438" s="149" t="s">
        <v>751</v>
      </c>
      <c r="N438" s="148"/>
    </row>
    <row r="439" spans="1:14">
      <c r="A439" s="7">
        <f>ROWS($A$3:A439)</f>
        <v>437</v>
      </c>
      <c r="B439" s="22">
        <f>ROWS($B$408:B439)</f>
        <v>32</v>
      </c>
      <c r="C439" s="133"/>
      <c r="D439" s="134"/>
      <c r="E439" s="818" t="s">
        <v>114</v>
      </c>
      <c r="F439" s="20" t="s">
        <v>115</v>
      </c>
      <c r="G439" s="133"/>
      <c r="H439" s="133" t="s">
        <v>7</v>
      </c>
      <c r="I439" s="142" t="s">
        <v>23</v>
      </c>
      <c r="J439" s="143">
        <v>39564</v>
      </c>
      <c r="K439" s="144">
        <f t="shared" ca="1" si="112"/>
        <v>14</v>
      </c>
      <c r="L439" s="145" t="s">
        <v>38</v>
      </c>
      <c r="M439" s="149" t="s">
        <v>751</v>
      </c>
      <c r="N439" s="148"/>
    </row>
    <row r="440" spans="1:14">
      <c r="A440" s="7">
        <f>ROWS($A$3:A440)</f>
        <v>438</v>
      </c>
      <c r="B440" s="22">
        <f>ROWS($B$408:B440)</f>
        <v>33</v>
      </c>
      <c r="C440" s="133"/>
      <c r="D440" s="134"/>
      <c r="E440" s="818" t="s">
        <v>116</v>
      </c>
      <c r="F440" s="20" t="s">
        <v>117</v>
      </c>
      <c r="G440" s="133"/>
      <c r="H440" s="133" t="s">
        <v>7</v>
      </c>
      <c r="I440" s="142" t="s">
        <v>23</v>
      </c>
      <c r="J440" s="143">
        <v>40242</v>
      </c>
      <c r="K440" s="144">
        <f t="shared" ca="1" si="112"/>
        <v>12</v>
      </c>
      <c r="L440" s="145" t="s">
        <v>38</v>
      </c>
      <c r="M440" s="149" t="s">
        <v>751</v>
      </c>
      <c r="N440" s="148"/>
    </row>
    <row r="441" spans="1:14">
      <c r="A441" s="7">
        <f>ROWS($A$3:A441)</f>
        <v>439</v>
      </c>
      <c r="B441" s="22">
        <f>ROWS($B$408:B441)</f>
        <v>34</v>
      </c>
      <c r="C441" s="133"/>
      <c r="D441" s="134"/>
      <c r="E441" s="818" t="s">
        <v>118</v>
      </c>
      <c r="F441" s="20" t="s">
        <v>119</v>
      </c>
      <c r="G441" s="133"/>
      <c r="H441" s="133" t="s">
        <v>7</v>
      </c>
      <c r="I441" s="142" t="s">
        <v>23</v>
      </c>
      <c r="J441" s="143">
        <v>41124</v>
      </c>
      <c r="K441" s="144">
        <f t="shared" ca="1" si="112"/>
        <v>10</v>
      </c>
      <c r="L441" s="145" t="s">
        <v>38</v>
      </c>
      <c r="M441" s="149" t="s">
        <v>751</v>
      </c>
      <c r="N441" s="148"/>
    </row>
    <row r="442" spans="1:14">
      <c r="A442" s="7">
        <f>ROWS($A$3:A442)</f>
        <v>440</v>
      </c>
      <c r="B442" s="22">
        <f>ROWS($B$408:B442)</f>
        <v>35</v>
      </c>
      <c r="C442" s="133"/>
      <c r="D442" s="134"/>
      <c r="E442" s="818" t="s">
        <v>120</v>
      </c>
      <c r="F442" s="20" t="s">
        <v>121</v>
      </c>
      <c r="G442" s="133" t="s">
        <v>17</v>
      </c>
      <c r="H442" s="18"/>
      <c r="I442" s="142" t="s">
        <v>23</v>
      </c>
      <c r="J442" s="143">
        <v>42222</v>
      </c>
      <c r="K442" s="144">
        <f t="shared" ca="1" si="112"/>
        <v>7</v>
      </c>
      <c r="L442" s="145" t="s">
        <v>51</v>
      </c>
      <c r="M442" s="153" t="s">
        <v>798</v>
      </c>
      <c r="N442" s="148"/>
    </row>
    <row r="443" spans="1:14">
      <c r="A443" s="7">
        <f>ROWS($A$3:A443)</f>
        <v>441</v>
      </c>
      <c r="B443" s="22">
        <f>ROWS($B$408:B443)</f>
        <v>36</v>
      </c>
      <c r="C443" s="133"/>
      <c r="D443" s="134"/>
      <c r="E443" s="818" t="s">
        <v>122</v>
      </c>
      <c r="F443" s="20" t="s">
        <v>123</v>
      </c>
      <c r="G443" s="133"/>
      <c r="H443" s="133" t="s">
        <v>7</v>
      </c>
      <c r="I443" s="142" t="s">
        <v>23</v>
      </c>
      <c r="J443" s="143">
        <v>42779</v>
      </c>
      <c r="K443" s="144">
        <f t="shared" ca="1" si="112"/>
        <v>5</v>
      </c>
      <c r="L443" s="145" t="s">
        <v>51</v>
      </c>
      <c r="M443" s="153" t="s">
        <v>798</v>
      </c>
      <c r="N443" s="148"/>
    </row>
    <row r="444" spans="1:14">
      <c r="A444" s="7">
        <f>ROWS($A$3:A444)</f>
        <v>442</v>
      </c>
      <c r="B444" s="22">
        <f>ROWS($B$408:B444)</f>
        <v>37</v>
      </c>
      <c r="C444" s="133">
        <v>9</v>
      </c>
      <c r="D444" s="845" t="s">
        <v>124</v>
      </c>
      <c r="E444" s="818" t="s">
        <v>125</v>
      </c>
      <c r="F444" s="135" t="s">
        <v>126</v>
      </c>
      <c r="G444" s="133" t="s">
        <v>17</v>
      </c>
      <c r="H444" s="18"/>
      <c r="I444" s="142" t="s">
        <v>23</v>
      </c>
      <c r="J444" s="143">
        <v>23692</v>
      </c>
      <c r="K444" s="144">
        <f t="shared" ca="1" si="112"/>
        <v>58</v>
      </c>
      <c r="L444" s="145" t="s">
        <v>24</v>
      </c>
      <c r="M444" s="145" t="s">
        <v>74</v>
      </c>
      <c r="N444" s="147" t="s">
        <v>2467</v>
      </c>
    </row>
    <row r="445" spans="1:14">
      <c r="A445" s="7">
        <f>ROWS($A$3:A445)</f>
        <v>443</v>
      </c>
      <c r="B445" s="22">
        <f>ROWS($B$408:B445)</f>
        <v>38</v>
      </c>
      <c r="C445" s="133"/>
      <c r="D445" s="134"/>
      <c r="E445" s="818" t="s">
        <v>127</v>
      </c>
      <c r="F445" s="20" t="s">
        <v>128</v>
      </c>
      <c r="G445" s="133"/>
      <c r="H445" s="133" t="s">
        <v>7</v>
      </c>
      <c r="I445" s="142" t="s">
        <v>129</v>
      </c>
      <c r="J445" s="143">
        <v>24920</v>
      </c>
      <c r="K445" s="144">
        <f t="shared" ca="1" si="112"/>
        <v>54</v>
      </c>
      <c r="L445" s="145" t="s">
        <v>19</v>
      </c>
      <c r="M445" s="152" t="s">
        <v>719</v>
      </c>
      <c r="N445" s="148"/>
    </row>
    <row r="446" spans="1:14">
      <c r="A446" s="7">
        <f>ROWS($A$3:A446)</f>
        <v>444</v>
      </c>
      <c r="B446" s="22">
        <f>ROWS($B$408:B446)</f>
        <v>39</v>
      </c>
      <c r="C446" s="133"/>
      <c r="D446" s="134"/>
      <c r="E446" s="818" t="s">
        <v>130</v>
      </c>
      <c r="F446" s="20" t="s">
        <v>131</v>
      </c>
      <c r="G446" s="133"/>
      <c r="H446" s="133" t="s">
        <v>7</v>
      </c>
      <c r="I446" s="142" t="s">
        <v>23</v>
      </c>
      <c r="J446" s="143">
        <v>35485</v>
      </c>
      <c r="K446" s="144">
        <f t="shared" ca="1" si="112"/>
        <v>25</v>
      </c>
      <c r="L446" s="145" t="s">
        <v>19</v>
      </c>
      <c r="M446" s="145" t="s">
        <v>74</v>
      </c>
      <c r="N446" s="148"/>
    </row>
    <row r="447" spans="1:14">
      <c r="A447" s="7">
        <f>ROWS($A$3:A447)</f>
        <v>445</v>
      </c>
      <c r="B447" s="22">
        <f>ROWS($B$408:B447)</f>
        <v>40</v>
      </c>
      <c r="C447" s="133"/>
      <c r="D447" s="134"/>
      <c r="E447" s="818" t="s">
        <v>132</v>
      </c>
      <c r="F447" s="20" t="s">
        <v>133</v>
      </c>
      <c r="G447" s="133"/>
      <c r="H447" s="133" t="s">
        <v>7</v>
      </c>
      <c r="I447" s="142" t="s">
        <v>23</v>
      </c>
      <c r="J447" s="143">
        <v>37587</v>
      </c>
      <c r="K447" s="144">
        <f t="shared" ca="1" si="112"/>
        <v>20</v>
      </c>
      <c r="L447" s="145" t="s">
        <v>24</v>
      </c>
      <c r="M447" s="149" t="s">
        <v>751</v>
      </c>
      <c r="N447" s="148"/>
    </row>
    <row r="448" spans="1:14">
      <c r="A448" s="7">
        <f>ROWS($A$3:A448)</f>
        <v>446</v>
      </c>
      <c r="B448" s="22">
        <f>ROWS($B$408:B448)</f>
        <v>41</v>
      </c>
      <c r="C448" s="133">
        <v>10</v>
      </c>
      <c r="D448" s="845" t="s">
        <v>134</v>
      </c>
      <c r="E448" s="818" t="s">
        <v>135</v>
      </c>
      <c r="F448" s="135" t="s">
        <v>136</v>
      </c>
      <c r="G448" s="133"/>
      <c r="H448" s="133" t="s">
        <v>7</v>
      </c>
      <c r="I448" s="142" t="s">
        <v>23</v>
      </c>
      <c r="J448" s="143">
        <v>27275</v>
      </c>
      <c r="K448" s="144">
        <f t="shared" ca="1" si="112"/>
        <v>48</v>
      </c>
      <c r="L448" s="145" t="s">
        <v>19</v>
      </c>
      <c r="M448" s="146" t="s">
        <v>772</v>
      </c>
      <c r="N448" s="154" t="s">
        <v>1184</v>
      </c>
    </row>
    <row r="449" spans="1:14">
      <c r="A449" s="7">
        <f>ROWS($A$3:A449)</f>
        <v>447</v>
      </c>
      <c r="B449" s="22">
        <f>ROWS($B$408:B449)</f>
        <v>42</v>
      </c>
      <c r="C449" s="133"/>
      <c r="D449" s="134"/>
      <c r="E449" s="818" t="s">
        <v>137</v>
      </c>
      <c r="F449" s="20" t="s">
        <v>138</v>
      </c>
      <c r="G449" s="133" t="s">
        <v>17</v>
      </c>
      <c r="H449" s="18"/>
      <c r="I449" s="142" t="s">
        <v>139</v>
      </c>
      <c r="J449" s="143">
        <v>37935</v>
      </c>
      <c r="K449" s="144">
        <f t="shared" ca="1" si="112"/>
        <v>19</v>
      </c>
      <c r="L449" s="145" t="s">
        <v>24</v>
      </c>
      <c r="M449" s="149" t="s">
        <v>751</v>
      </c>
      <c r="N449" s="148"/>
    </row>
    <row r="450" spans="1:14">
      <c r="A450" s="7">
        <f>ROWS($A$3:A450)</f>
        <v>448</v>
      </c>
      <c r="B450" s="22">
        <f>ROWS($B$408:B450)</f>
        <v>43</v>
      </c>
      <c r="C450" s="133">
        <v>11</v>
      </c>
      <c r="D450" s="845" t="s">
        <v>140</v>
      </c>
      <c r="E450" s="818" t="s">
        <v>141</v>
      </c>
      <c r="F450" s="135" t="s">
        <v>142</v>
      </c>
      <c r="G450" s="133" t="s">
        <v>17</v>
      </c>
      <c r="H450" s="18"/>
      <c r="I450" s="142" t="s">
        <v>23</v>
      </c>
      <c r="J450" s="143">
        <v>26094</v>
      </c>
      <c r="K450" s="144">
        <f t="shared" ref="K450:K460" ca="1" si="113">ROUNDDOWN(YEARFRAC(J450,TODAY(),1),0)</f>
        <v>51</v>
      </c>
      <c r="L450" s="145" t="s">
        <v>19</v>
      </c>
      <c r="M450" s="146" t="s">
        <v>772</v>
      </c>
      <c r="N450" s="154" t="s">
        <v>2468</v>
      </c>
    </row>
    <row r="451" spans="1:14">
      <c r="A451" s="7">
        <f>ROWS($A$3:A451)</f>
        <v>449</v>
      </c>
      <c r="B451" s="22">
        <f>ROWS($B$408:B451)</f>
        <v>44</v>
      </c>
      <c r="C451" s="133"/>
      <c r="D451" s="134"/>
      <c r="E451" s="818" t="s">
        <v>143</v>
      </c>
      <c r="F451" s="20" t="s">
        <v>144</v>
      </c>
      <c r="G451" s="133"/>
      <c r="H451" s="133" t="s">
        <v>7</v>
      </c>
      <c r="I451" s="142" t="s">
        <v>145</v>
      </c>
      <c r="J451" s="143">
        <v>25593</v>
      </c>
      <c r="K451" s="144">
        <f t="shared" ca="1" si="113"/>
        <v>52</v>
      </c>
      <c r="L451" s="145" t="s">
        <v>19</v>
      </c>
      <c r="M451" s="145" t="s">
        <v>42</v>
      </c>
      <c r="N451" s="148"/>
    </row>
    <row r="452" spans="1:14">
      <c r="A452" s="7">
        <f>ROWS($A$3:A452)</f>
        <v>450</v>
      </c>
      <c r="B452" s="22">
        <f>ROWS($B$408:B452)</f>
        <v>45</v>
      </c>
      <c r="C452" s="133"/>
      <c r="D452" s="134"/>
      <c r="E452" s="818" t="s">
        <v>146</v>
      </c>
      <c r="F452" s="20" t="s">
        <v>147</v>
      </c>
      <c r="G452" s="133" t="s">
        <v>17</v>
      </c>
      <c r="H452" s="18"/>
      <c r="I452" s="142" t="s">
        <v>50</v>
      </c>
      <c r="J452" s="143">
        <v>38491</v>
      </c>
      <c r="K452" s="144">
        <f t="shared" ca="1" si="113"/>
        <v>17</v>
      </c>
      <c r="L452" s="145" t="s">
        <v>24</v>
      </c>
      <c r="M452" s="149" t="s">
        <v>751</v>
      </c>
      <c r="N452" s="148"/>
    </row>
    <row r="453" spans="1:14">
      <c r="A453" s="7">
        <f>ROWS($A$3:A453)</f>
        <v>451</v>
      </c>
      <c r="B453" s="22">
        <f>ROWS($B$408:B453)</f>
        <v>46</v>
      </c>
      <c r="C453" s="133"/>
      <c r="D453" s="134"/>
      <c r="E453" s="818" t="s">
        <v>148</v>
      </c>
      <c r="F453" s="20" t="s">
        <v>149</v>
      </c>
      <c r="G453" s="133" t="s">
        <v>17</v>
      </c>
      <c r="H453" s="18"/>
      <c r="I453" s="142" t="s">
        <v>50</v>
      </c>
      <c r="J453" s="143">
        <v>38982</v>
      </c>
      <c r="K453" s="144">
        <f t="shared" ca="1" si="113"/>
        <v>16</v>
      </c>
      <c r="L453" s="145" t="s">
        <v>24</v>
      </c>
      <c r="M453" s="149" t="s">
        <v>751</v>
      </c>
      <c r="N453" s="148"/>
    </row>
    <row r="454" spans="1:14">
      <c r="A454" s="7">
        <f>ROWS($A$3:A454)</f>
        <v>452</v>
      </c>
      <c r="B454" s="22">
        <f>ROWS($B$408:B454)</f>
        <v>47</v>
      </c>
      <c r="C454" s="133">
        <v>12</v>
      </c>
      <c r="D454" s="845" t="s">
        <v>150</v>
      </c>
      <c r="E454" s="818" t="s">
        <v>151</v>
      </c>
      <c r="F454" s="135" t="s">
        <v>152</v>
      </c>
      <c r="G454" s="133"/>
      <c r="H454" s="133" t="s">
        <v>7</v>
      </c>
      <c r="I454" s="142" t="s">
        <v>153</v>
      </c>
      <c r="J454" s="143">
        <v>24459</v>
      </c>
      <c r="K454" s="144">
        <f t="shared" ca="1" si="113"/>
        <v>55</v>
      </c>
      <c r="L454" s="145" t="s">
        <v>113</v>
      </c>
      <c r="M454" s="145" t="s">
        <v>42</v>
      </c>
      <c r="N454" s="154" t="s">
        <v>1184</v>
      </c>
    </row>
    <row r="455" spans="1:14">
      <c r="A455" s="7">
        <f>ROWS($A$3:A455)</f>
        <v>453</v>
      </c>
      <c r="B455" s="22">
        <f>ROWS($B$408:B455)</f>
        <v>48</v>
      </c>
      <c r="C455" s="133"/>
      <c r="D455" s="134"/>
      <c r="E455" s="818" t="s">
        <v>154</v>
      </c>
      <c r="F455" s="20" t="s">
        <v>155</v>
      </c>
      <c r="G455" s="133" t="s">
        <v>17</v>
      </c>
      <c r="H455" s="18"/>
      <c r="I455" s="142" t="s">
        <v>23</v>
      </c>
      <c r="J455" s="143">
        <v>37538</v>
      </c>
      <c r="K455" s="144">
        <f t="shared" ca="1" si="113"/>
        <v>20</v>
      </c>
      <c r="L455" s="145" t="s">
        <v>24</v>
      </c>
      <c r="M455" s="149" t="s">
        <v>751</v>
      </c>
      <c r="N455" s="148"/>
    </row>
    <row r="456" spans="1:14">
      <c r="A456" s="7">
        <f>ROWS($A$3:A456)</f>
        <v>454</v>
      </c>
      <c r="B456" s="22">
        <f>ROWS($B$408:B456)</f>
        <v>49</v>
      </c>
      <c r="C456" s="133"/>
      <c r="D456" s="134"/>
      <c r="E456" s="818" t="s">
        <v>156</v>
      </c>
      <c r="F456" s="20" t="s">
        <v>157</v>
      </c>
      <c r="G456" s="133"/>
      <c r="H456" s="133" t="s">
        <v>7</v>
      </c>
      <c r="I456" s="142" t="s">
        <v>23</v>
      </c>
      <c r="J456" s="143">
        <v>38083</v>
      </c>
      <c r="K456" s="144">
        <f t="shared" ca="1" si="113"/>
        <v>18</v>
      </c>
      <c r="L456" s="145" t="s">
        <v>24</v>
      </c>
      <c r="M456" s="149" t="s">
        <v>751</v>
      </c>
      <c r="N456" s="148"/>
    </row>
    <row r="457" spans="1:14">
      <c r="A457" s="7">
        <f>ROWS($A$3:A457)</f>
        <v>455</v>
      </c>
      <c r="B457" s="22">
        <f>ROWS($B$408:B457)</f>
        <v>50</v>
      </c>
      <c r="C457" s="133">
        <v>13</v>
      </c>
      <c r="D457" s="845" t="s">
        <v>158</v>
      </c>
      <c r="E457" s="818" t="s">
        <v>159</v>
      </c>
      <c r="F457" s="135" t="s">
        <v>160</v>
      </c>
      <c r="G457" s="133" t="s">
        <v>17</v>
      </c>
      <c r="H457" s="18"/>
      <c r="I457" s="142" t="s">
        <v>23</v>
      </c>
      <c r="J457" s="143">
        <v>18916</v>
      </c>
      <c r="K457" s="144">
        <f t="shared" ca="1" si="113"/>
        <v>71</v>
      </c>
      <c r="L457" s="145" t="s">
        <v>24</v>
      </c>
      <c r="M457" s="146" t="s">
        <v>772</v>
      </c>
      <c r="N457" s="147" t="s">
        <v>2469</v>
      </c>
    </row>
    <row r="458" spans="1:14">
      <c r="A458" s="7">
        <f>ROWS($A$3:A458)</f>
        <v>456</v>
      </c>
      <c r="B458" s="22">
        <f>ROWS($B$408:B458)</f>
        <v>51</v>
      </c>
      <c r="C458" s="133"/>
      <c r="D458" s="134"/>
      <c r="E458" s="818" t="s">
        <v>161</v>
      </c>
      <c r="F458" s="20" t="s">
        <v>162</v>
      </c>
      <c r="G458" s="133"/>
      <c r="H458" s="133" t="s">
        <v>7</v>
      </c>
      <c r="I458" s="142" t="s">
        <v>163</v>
      </c>
      <c r="J458" s="143">
        <v>20962</v>
      </c>
      <c r="K458" s="144">
        <f t="shared" ca="1" si="113"/>
        <v>65</v>
      </c>
      <c r="L458" s="145" t="s">
        <v>19</v>
      </c>
      <c r="M458" s="146" t="s">
        <v>772</v>
      </c>
      <c r="N458" s="148"/>
    </row>
    <row r="459" spans="1:14">
      <c r="A459" s="7">
        <f>ROWS($A$3:A459)</f>
        <v>457</v>
      </c>
      <c r="B459" s="22">
        <f>ROWS($B$408:B459)</f>
        <v>52</v>
      </c>
      <c r="C459" s="133"/>
      <c r="D459" s="134"/>
      <c r="E459" s="818" t="s">
        <v>164</v>
      </c>
      <c r="F459" s="20" t="s">
        <v>165</v>
      </c>
      <c r="G459" s="133" t="s">
        <v>17</v>
      </c>
      <c r="H459" s="18"/>
      <c r="I459" s="142" t="s">
        <v>23</v>
      </c>
      <c r="J459" s="143">
        <v>29287</v>
      </c>
      <c r="K459" s="144">
        <f t="shared" ca="1" si="113"/>
        <v>42</v>
      </c>
      <c r="L459" s="145" t="s">
        <v>19</v>
      </c>
      <c r="M459" s="145" t="s">
        <v>166</v>
      </c>
      <c r="N459" s="148"/>
    </row>
    <row r="460" spans="1:14">
      <c r="A460" s="7">
        <f>ROWS($A$3:A460)</f>
        <v>458</v>
      </c>
      <c r="B460" s="22">
        <f>ROWS($B$408:B460)</f>
        <v>53</v>
      </c>
      <c r="C460" s="133"/>
      <c r="D460" s="134"/>
      <c r="E460" s="818" t="s">
        <v>167</v>
      </c>
      <c r="F460" s="20" t="s">
        <v>168</v>
      </c>
      <c r="G460" s="133" t="s">
        <v>17</v>
      </c>
      <c r="H460" s="18"/>
      <c r="I460" s="142" t="s">
        <v>23</v>
      </c>
      <c r="J460" s="143">
        <v>29901</v>
      </c>
      <c r="K460" s="144">
        <f t="shared" ca="1" si="113"/>
        <v>41</v>
      </c>
      <c r="L460" s="145" t="s">
        <v>19</v>
      </c>
      <c r="M460" s="145" t="s">
        <v>166</v>
      </c>
      <c r="N460" s="148"/>
    </row>
    <row r="461" spans="1:14">
      <c r="A461" s="7">
        <f>ROWS($A$3:A461)</f>
        <v>459</v>
      </c>
      <c r="B461" s="22">
        <f>ROWS($B$408:B461)</f>
        <v>54</v>
      </c>
      <c r="C461" s="133"/>
      <c r="D461" s="134"/>
      <c r="E461" s="818" t="s">
        <v>169</v>
      </c>
      <c r="F461" s="20" t="s">
        <v>170</v>
      </c>
      <c r="G461" s="133" t="s">
        <v>17</v>
      </c>
      <c r="H461" s="18"/>
      <c r="I461" s="142" t="s">
        <v>23</v>
      </c>
      <c r="J461" s="143">
        <v>30471</v>
      </c>
      <c r="K461" s="144">
        <f t="shared" ref="K461:K467" ca="1" si="114">ROUNDDOWN(YEARFRAC(J461,TODAY(),1),0)</f>
        <v>39</v>
      </c>
      <c r="L461" s="145" t="s">
        <v>19</v>
      </c>
      <c r="M461" s="145" t="s">
        <v>166</v>
      </c>
      <c r="N461" s="148"/>
    </row>
    <row r="462" spans="1:14">
      <c r="A462" s="7">
        <f>ROWS($A$3:A462)</f>
        <v>460</v>
      </c>
      <c r="B462" s="22">
        <f>ROWS($B$408:B462)</f>
        <v>55</v>
      </c>
      <c r="C462" s="133"/>
      <c r="D462" s="134"/>
      <c r="E462" s="818" t="s">
        <v>171</v>
      </c>
      <c r="F462" s="20" t="s">
        <v>172</v>
      </c>
      <c r="G462" s="133" t="s">
        <v>17</v>
      </c>
      <c r="H462" s="18"/>
      <c r="I462" s="142" t="s">
        <v>23</v>
      </c>
      <c r="J462" s="143">
        <v>31530</v>
      </c>
      <c r="K462" s="144">
        <f t="shared" ca="1" si="114"/>
        <v>36</v>
      </c>
      <c r="L462" s="145" t="s">
        <v>19</v>
      </c>
      <c r="M462" s="145" t="s">
        <v>166</v>
      </c>
      <c r="N462" s="148"/>
    </row>
    <row r="463" spans="1:14">
      <c r="A463" s="7">
        <f>ROWS($A$3:A463)</f>
        <v>461</v>
      </c>
      <c r="B463" s="22">
        <f>ROWS($B$408:B463)</f>
        <v>56</v>
      </c>
      <c r="C463" s="133"/>
      <c r="D463" s="134"/>
      <c r="E463" s="818" t="s">
        <v>173</v>
      </c>
      <c r="F463" s="20" t="s">
        <v>174</v>
      </c>
      <c r="G463" s="133" t="s">
        <v>17</v>
      </c>
      <c r="H463" s="18"/>
      <c r="I463" s="142" t="s">
        <v>23</v>
      </c>
      <c r="J463" s="143">
        <v>34283</v>
      </c>
      <c r="K463" s="144">
        <f t="shared" ca="1" si="114"/>
        <v>29</v>
      </c>
      <c r="L463" s="145" t="s">
        <v>82</v>
      </c>
      <c r="M463" s="145" t="s">
        <v>74</v>
      </c>
      <c r="N463" s="148"/>
    </row>
    <row r="464" spans="1:14">
      <c r="A464" s="7">
        <f>ROWS($A$3:A464)</f>
        <v>462</v>
      </c>
      <c r="B464" s="22">
        <f>ROWS($B$408:B464)</f>
        <v>57</v>
      </c>
      <c r="C464" s="133"/>
      <c r="D464" s="134"/>
      <c r="E464" s="818" t="s">
        <v>175</v>
      </c>
      <c r="F464" s="20" t="s">
        <v>176</v>
      </c>
      <c r="G464" s="133" t="s">
        <v>17</v>
      </c>
      <c r="H464" s="18"/>
      <c r="I464" s="142" t="s">
        <v>23</v>
      </c>
      <c r="J464" s="143">
        <v>34978</v>
      </c>
      <c r="K464" s="144">
        <f t="shared" ca="1" si="114"/>
        <v>27</v>
      </c>
      <c r="L464" s="145" t="s">
        <v>82</v>
      </c>
      <c r="M464" s="145" t="s">
        <v>74</v>
      </c>
      <c r="N464" s="148"/>
    </row>
    <row r="465" spans="1:14">
      <c r="A465" s="7">
        <f>ROWS($A$3:A465)</f>
        <v>463</v>
      </c>
      <c r="B465" s="22">
        <f>ROWS($B$408:B465)</f>
        <v>58</v>
      </c>
      <c r="C465" s="133">
        <v>14</v>
      </c>
      <c r="D465" s="845" t="s">
        <v>177</v>
      </c>
      <c r="E465" s="818" t="s">
        <v>178</v>
      </c>
      <c r="F465" s="135" t="s">
        <v>179</v>
      </c>
      <c r="G465" s="133" t="s">
        <v>17</v>
      </c>
      <c r="H465" s="18"/>
      <c r="I465" s="142" t="s">
        <v>23</v>
      </c>
      <c r="J465" s="143">
        <v>29719</v>
      </c>
      <c r="K465" s="144">
        <f t="shared" ca="1" si="114"/>
        <v>41</v>
      </c>
      <c r="L465" s="145" t="s">
        <v>19</v>
      </c>
      <c r="M465" s="145" t="s">
        <v>42</v>
      </c>
      <c r="N465" s="154" t="s">
        <v>1184</v>
      </c>
    </row>
    <row r="466" spans="1:14">
      <c r="A466" s="7">
        <f>ROWS($A$3:A466)</f>
        <v>464</v>
      </c>
      <c r="B466" s="22">
        <f>ROWS($B$408:B466)</f>
        <v>59</v>
      </c>
      <c r="C466" s="133"/>
      <c r="D466" s="134"/>
      <c r="E466" s="818" t="s">
        <v>180</v>
      </c>
      <c r="F466" s="20" t="s">
        <v>181</v>
      </c>
      <c r="G466" s="133"/>
      <c r="H466" s="133" t="s">
        <v>7</v>
      </c>
      <c r="I466" s="142" t="s">
        <v>50</v>
      </c>
      <c r="J466" s="143">
        <v>30344</v>
      </c>
      <c r="K466" s="144">
        <f t="shared" ca="1" si="114"/>
        <v>39</v>
      </c>
      <c r="L466" s="145" t="s">
        <v>82</v>
      </c>
      <c r="M466" s="145" t="s">
        <v>42</v>
      </c>
      <c r="N466" s="148"/>
    </row>
    <row r="467" spans="1:14">
      <c r="A467" s="7">
        <f>ROWS($A$3:A467)</f>
        <v>465</v>
      </c>
      <c r="B467" s="22">
        <f>ROWS($B$408:B467)</f>
        <v>60</v>
      </c>
      <c r="C467" s="133"/>
      <c r="D467" s="134"/>
      <c r="E467" s="19" t="s">
        <v>2604</v>
      </c>
      <c r="F467" s="20" t="s">
        <v>2605</v>
      </c>
      <c r="G467" s="133" t="s">
        <v>17</v>
      </c>
      <c r="H467" s="133"/>
      <c r="I467" s="142" t="s">
        <v>50</v>
      </c>
      <c r="J467" s="143">
        <v>44596</v>
      </c>
      <c r="K467" s="144">
        <f t="shared" ca="1" si="114"/>
        <v>0</v>
      </c>
      <c r="L467" s="145" t="s">
        <v>51</v>
      </c>
      <c r="M467" s="145" t="s">
        <v>798</v>
      </c>
      <c r="N467" s="148"/>
    </row>
    <row r="468" spans="1:14">
      <c r="A468" s="7">
        <f>ROWS($A$3:A468)</f>
        <v>466</v>
      </c>
      <c r="B468" s="22">
        <f>ROWS($B$408:B468)</f>
        <v>61</v>
      </c>
      <c r="C468" s="133">
        <v>15</v>
      </c>
      <c r="D468" s="845" t="s">
        <v>182</v>
      </c>
      <c r="E468" s="818" t="s">
        <v>183</v>
      </c>
      <c r="F468" s="135" t="s">
        <v>184</v>
      </c>
      <c r="G468" s="133" t="s">
        <v>17</v>
      </c>
      <c r="H468" s="18"/>
      <c r="I468" s="142" t="s">
        <v>185</v>
      </c>
      <c r="J468" s="143">
        <v>25995</v>
      </c>
      <c r="K468" s="144">
        <f t="shared" ref="K468:K514" ca="1" si="115">ROUNDDOWN(YEARFRAC(J468,TODAY(),1),0)</f>
        <v>51</v>
      </c>
      <c r="L468" s="145" t="s">
        <v>19</v>
      </c>
      <c r="M468" s="145" t="s">
        <v>42</v>
      </c>
      <c r="N468" s="147" t="s">
        <v>2470</v>
      </c>
    </row>
    <row r="469" spans="1:14">
      <c r="A469" s="7">
        <f>ROWS($A$3:A469)</f>
        <v>467</v>
      </c>
      <c r="B469" s="22">
        <f>ROWS($B$408:B469)</f>
        <v>62</v>
      </c>
      <c r="C469" s="133"/>
      <c r="D469" s="134"/>
      <c r="E469" s="818" t="s">
        <v>186</v>
      </c>
      <c r="F469" s="20" t="s">
        <v>187</v>
      </c>
      <c r="G469" s="133"/>
      <c r="H469" s="133" t="s">
        <v>7</v>
      </c>
      <c r="I469" s="142" t="s">
        <v>188</v>
      </c>
      <c r="J469" s="143">
        <v>27975</v>
      </c>
      <c r="K469" s="144">
        <f t="shared" ca="1" si="115"/>
        <v>46</v>
      </c>
      <c r="L469" s="145" t="s">
        <v>19</v>
      </c>
      <c r="M469" s="145" t="s">
        <v>42</v>
      </c>
      <c r="N469" s="148"/>
    </row>
    <row r="470" spans="1:14">
      <c r="A470" s="7">
        <f>ROWS($A$3:A470)</f>
        <v>468</v>
      </c>
      <c r="B470" s="22">
        <f>ROWS($B$408:B470)</f>
        <v>63</v>
      </c>
      <c r="C470" s="133"/>
      <c r="D470" s="134"/>
      <c r="E470" s="818" t="s">
        <v>189</v>
      </c>
      <c r="F470" s="20" t="s">
        <v>190</v>
      </c>
      <c r="G470" s="133" t="s">
        <v>17</v>
      </c>
      <c r="H470" s="18"/>
      <c r="I470" s="142" t="s">
        <v>191</v>
      </c>
      <c r="J470" s="143">
        <v>35836</v>
      </c>
      <c r="K470" s="144">
        <f t="shared" ca="1" si="115"/>
        <v>24</v>
      </c>
      <c r="L470" s="145" t="s">
        <v>19</v>
      </c>
      <c r="M470" s="145" t="s">
        <v>74</v>
      </c>
      <c r="N470" s="148"/>
    </row>
    <row r="471" spans="1:14">
      <c r="A471" s="7">
        <f>ROWS($A$3:A471)</f>
        <v>469</v>
      </c>
      <c r="B471" s="22">
        <f>ROWS($B$408:B471)</f>
        <v>64</v>
      </c>
      <c r="C471" s="133"/>
      <c r="D471" s="134"/>
      <c r="E471" s="818" t="s">
        <v>192</v>
      </c>
      <c r="F471" s="20" t="s">
        <v>193</v>
      </c>
      <c r="G471" s="133"/>
      <c r="H471" s="133" t="s">
        <v>7</v>
      </c>
      <c r="I471" s="142" t="s">
        <v>81</v>
      </c>
      <c r="J471" s="143">
        <v>37086</v>
      </c>
      <c r="K471" s="144">
        <f t="shared" ca="1" si="115"/>
        <v>21</v>
      </c>
      <c r="L471" s="145" t="s">
        <v>19</v>
      </c>
      <c r="M471" s="153" t="s">
        <v>74</v>
      </c>
      <c r="N471" s="148"/>
    </row>
    <row r="472" spans="1:14">
      <c r="A472" s="7">
        <f>ROWS($A$3:A472)</f>
        <v>470</v>
      </c>
      <c r="B472" s="22">
        <f>ROWS($B$408:B472)</f>
        <v>65</v>
      </c>
      <c r="C472" s="133"/>
      <c r="D472" s="134"/>
      <c r="E472" s="818" t="s">
        <v>194</v>
      </c>
      <c r="F472" s="20" t="s">
        <v>195</v>
      </c>
      <c r="G472" s="133"/>
      <c r="H472" s="133" t="s">
        <v>7</v>
      </c>
      <c r="I472" s="142" t="s">
        <v>81</v>
      </c>
      <c r="J472" s="143">
        <v>38828</v>
      </c>
      <c r="K472" s="144">
        <f t="shared" ca="1" si="115"/>
        <v>16</v>
      </c>
      <c r="L472" s="145" t="s">
        <v>24</v>
      </c>
      <c r="M472" s="149" t="s">
        <v>751</v>
      </c>
      <c r="N472" s="148"/>
    </row>
    <row r="473" spans="1:14">
      <c r="A473" s="7">
        <f>ROWS($A$3:A473)</f>
        <v>471</v>
      </c>
      <c r="B473" s="22">
        <f>ROWS($B$408:B473)</f>
        <v>66</v>
      </c>
      <c r="C473" s="133">
        <v>16</v>
      </c>
      <c r="D473" s="845" t="s">
        <v>196</v>
      </c>
      <c r="E473" s="818" t="s">
        <v>197</v>
      </c>
      <c r="F473" s="135" t="s">
        <v>198</v>
      </c>
      <c r="G473" s="133" t="s">
        <v>17</v>
      </c>
      <c r="H473" s="18"/>
      <c r="I473" s="142" t="s">
        <v>50</v>
      </c>
      <c r="J473" s="143">
        <v>30555</v>
      </c>
      <c r="K473" s="144">
        <f t="shared" ca="1" si="115"/>
        <v>39</v>
      </c>
      <c r="L473" s="145" t="s">
        <v>19</v>
      </c>
      <c r="M473" s="145" t="s">
        <v>42</v>
      </c>
      <c r="N473" s="147" t="s">
        <v>2471</v>
      </c>
    </row>
    <row r="474" spans="1:14">
      <c r="A474" s="7">
        <f>ROWS($A$3:A474)</f>
        <v>472</v>
      </c>
      <c r="B474" s="22">
        <f>ROWS($B$408:B474)</f>
        <v>67</v>
      </c>
      <c r="C474" s="133"/>
      <c r="D474" s="134"/>
      <c r="E474" s="818" t="s">
        <v>199</v>
      </c>
      <c r="F474" s="20" t="s">
        <v>200</v>
      </c>
      <c r="G474" s="133"/>
      <c r="H474" s="133" t="s">
        <v>7</v>
      </c>
      <c r="I474" s="142" t="s">
        <v>81</v>
      </c>
      <c r="J474" s="143">
        <v>29972</v>
      </c>
      <c r="K474" s="144">
        <f t="shared" ca="1" si="115"/>
        <v>40</v>
      </c>
      <c r="L474" s="145" t="s">
        <v>19</v>
      </c>
      <c r="M474" s="145" t="s">
        <v>42</v>
      </c>
      <c r="N474" s="148"/>
    </row>
    <row r="475" spans="1:14">
      <c r="A475" s="7">
        <f>ROWS($A$3:A475)</f>
        <v>473</v>
      </c>
      <c r="B475" s="22">
        <f>ROWS($B$408:B475)</f>
        <v>68</v>
      </c>
      <c r="C475" s="133"/>
      <c r="D475" s="134"/>
      <c r="E475" s="818" t="s">
        <v>201</v>
      </c>
      <c r="F475" s="20" t="s">
        <v>202</v>
      </c>
      <c r="G475" s="133" t="s">
        <v>17</v>
      </c>
      <c r="H475" s="18"/>
      <c r="I475" s="142" t="s">
        <v>23</v>
      </c>
      <c r="J475" s="143">
        <v>37969</v>
      </c>
      <c r="K475" s="144">
        <f t="shared" ca="1" si="115"/>
        <v>18</v>
      </c>
      <c r="L475" s="145" t="s">
        <v>24</v>
      </c>
      <c r="M475" s="149" t="s">
        <v>751</v>
      </c>
      <c r="N475" s="148"/>
    </row>
    <row r="476" spans="1:14">
      <c r="A476" s="7">
        <f>ROWS($A$3:A476)</f>
        <v>474</v>
      </c>
      <c r="B476" s="22">
        <f>ROWS($B$408:B476)</f>
        <v>69</v>
      </c>
      <c r="C476" s="133"/>
      <c r="D476" s="134"/>
      <c r="E476" s="818" t="s">
        <v>203</v>
      </c>
      <c r="F476" s="20" t="s">
        <v>204</v>
      </c>
      <c r="G476" s="133" t="s">
        <v>17</v>
      </c>
      <c r="H476" s="18"/>
      <c r="I476" s="142" t="s">
        <v>23</v>
      </c>
      <c r="J476" s="143">
        <v>39137</v>
      </c>
      <c r="K476" s="144">
        <f t="shared" ca="1" si="115"/>
        <v>15</v>
      </c>
      <c r="L476" s="145" t="s">
        <v>24</v>
      </c>
      <c r="M476" s="149" t="s">
        <v>751</v>
      </c>
      <c r="N476" s="148"/>
    </row>
    <row r="477" spans="1:14">
      <c r="A477" s="7">
        <f>ROWS($A$3:A477)</f>
        <v>475</v>
      </c>
      <c r="B477" s="22">
        <f>ROWS($B$408:B477)</f>
        <v>70</v>
      </c>
      <c r="C477" s="133"/>
      <c r="D477" s="134"/>
      <c r="E477" s="818" t="s">
        <v>205</v>
      </c>
      <c r="F477" s="20" t="s">
        <v>206</v>
      </c>
      <c r="G477" s="133"/>
      <c r="H477" s="133" t="s">
        <v>7</v>
      </c>
      <c r="I477" s="142" t="s">
        <v>23</v>
      </c>
      <c r="J477" s="143">
        <v>40076</v>
      </c>
      <c r="K477" s="144">
        <f t="shared" ca="1" si="115"/>
        <v>13</v>
      </c>
      <c r="L477" s="145" t="s">
        <v>38</v>
      </c>
      <c r="M477" s="149" t="s">
        <v>751</v>
      </c>
      <c r="N477" s="148"/>
    </row>
    <row r="478" spans="1:14">
      <c r="A478" s="7">
        <f>ROWS($A$3:A478)</f>
        <v>476</v>
      </c>
      <c r="B478" s="22">
        <f>ROWS($B$408:B478)</f>
        <v>71</v>
      </c>
      <c r="C478" s="133"/>
      <c r="D478" s="134"/>
      <c r="E478" s="818" t="s">
        <v>207</v>
      </c>
      <c r="F478" s="20" t="s">
        <v>208</v>
      </c>
      <c r="G478" s="133" t="s">
        <v>17</v>
      </c>
      <c r="H478" s="18"/>
      <c r="I478" s="142" t="s">
        <v>50</v>
      </c>
      <c r="J478" s="143">
        <v>44029</v>
      </c>
      <c r="K478" s="144">
        <f t="shared" ca="1" si="115"/>
        <v>2</v>
      </c>
      <c r="L478" s="145" t="s">
        <v>51</v>
      </c>
      <c r="M478" s="153" t="s">
        <v>798</v>
      </c>
      <c r="N478" s="148"/>
    </row>
    <row r="479" spans="1:14">
      <c r="A479" s="7">
        <f>ROWS($A$3:A479)</f>
        <v>477</v>
      </c>
      <c r="B479" s="22">
        <f>ROWS($B$408:B479)</f>
        <v>72</v>
      </c>
      <c r="C479" s="133">
        <v>17</v>
      </c>
      <c r="D479" s="845" t="s">
        <v>210</v>
      </c>
      <c r="E479" s="818" t="s">
        <v>211</v>
      </c>
      <c r="F479" s="135" t="s">
        <v>212</v>
      </c>
      <c r="G479" s="133" t="s">
        <v>17</v>
      </c>
      <c r="H479" s="18"/>
      <c r="I479" s="142" t="s">
        <v>23</v>
      </c>
      <c r="J479" s="143">
        <v>26017</v>
      </c>
      <c r="K479" s="144">
        <f t="shared" ca="1" si="115"/>
        <v>51</v>
      </c>
      <c r="L479" s="145" t="s">
        <v>19</v>
      </c>
      <c r="M479" s="145" t="s">
        <v>42</v>
      </c>
      <c r="N479" s="147" t="s">
        <v>2472</v>
      </c>
    </row>
    <row r="480" spans="1:14">
      <c r="A480" s="7">
        <f>ROWS($A$3:A480)</f>
        <v>478</v>
      </c>
      <c r="B480" s="22">
        <f>ROWS($B$408:B480)</f>
        <v>73</v>
      </c>
      <c r="C480" s="133"/>
      <c r="D480" s="134"/>
      <c r="E480" s="818" t="s">
        <v>213</v>
      </c>
      <c r="F480" s="20" t="s">
        <v>214</v>
      </c>
      <c r="G480" s="133"/>
      <c r="H480" s="133" t="s">
        <v>7</v>
      </c>
      <c r="I480" s="142" t="s">
        <v>215</v>
      </c>
      <c r="J480" s="143">
        <v>26898</v>
      </c>
      <c r="K480" s="144">
        <f t="shared" ca="1" si="115"/>
        <v>49</v>
      </c>
      <c r="L480" s="145" t="s">
        <v>19</v>
      </c>
      <c r="M480" s="152" t="s">
        <v>719</v>
      </c>
      <c r="N480" s="148"/>
    </row>
    <row r="481" spans="1:14">
      <c r="A481" s="7">
        <f>ROWS($A$3:A481)</f>
        <v>479</v>
      </c>
      <c r="B481" s="22">
        <f>ROWS($B$408:B481)</f>
        <v>74</v>
      </c>
      <c r="C481" s="133"/>
      <c r="D481" s="134"/>
      <c r="E481" s="818" t="s">
        <v>216</v>
      </c>
      <c r="F481" s="20" t="s">
        <v>217</v>
      </c>
      <c r="G481" s="133"/>
      <c r="H481" s="133" t="s">
        <v>7</v>
      </c>
      <c r="I481" s="142" t="s">
        <v>23</v>
      </c>
      <c r="J481" s="143">
        <v>37654</v>
      </c>
      <c r="K481" s="144">
        <f t="shared" ca="1" si="115"/>
        <v>19</v>
      </c>
      <c r="L481" s="145" t="s">
        <v>24</v>
      </c>
      <c r="M481" s="149" t="s">
        <v>751</v>
      </c>
      <c r="N481" s="148"/>
    </row>
    <row r="482" spans="1:14">
      <c r="A482" s="7">
        <f>ROWS($A$3:A482)</f>
        <v>480</v>
      </c>
      <c r="B482" s="22">
        <f>ROWS($B$408:B482)</f>
        <v>75</v>
      </c>
      <c r="C482" s="133"/>
      <c r="D482" s="134"/>
      <c r="E482" s="818" t="s">
        <v>218</v>
      </c>
      <c r="F482" s="20" t="s">
        <v>219</v>
      </c>
      <c r="G482" s="133" t="s">
        <v>17</v>
      </c>
      <c r="H482" s="18"/>
      <c r="I482" s="142" t="s">
        <v>50</v>
      </c>
      <c r="J482" s="143">
        <v>38197</v>
      </c>
      <c r="K482" s="144">
        <f t="shared" ca="1" si="115"/>
        <v>18</v>
      </c>
      <c r="L482" s="145" t="s">
        <v>24</v>
      </c>
      <c r="M482" s="149" t="s">
        <v>751</v>
      </c>
      <c r="N482" s="148"/>
    </row>
    <row r="483" spans="1:14">
      <c r="A483" s="7">
        <f>ROWS($A$3:A483)</f>
        <v>481</v>
      </c>
      <c r="B483" s="22">
        <f>ROWS($B$408:B483)</f>
        <v>76</v>
      </c>
      <c r="C483" s="133"/>
      <c r="D483" s="134"/>
      <c r="E483" s="818" t="s">
        <v>220</v>
      </c>
      <c r="F483" s="20" t="s">
        <v>221</v>
      </c>
      <c r="G483" s="133" t="s">
        <v>17</v>
      </c>
      <c r="H483" s="18"/>
      <c r="I483" s="142" t="s">
        <v>23</v>
      </c>
      <c r="J483" s="143">
        <v>40995</v>
      </c>
      <c r="K483" s="144">
        <f t="shared" ca="1" si="115"/>
        <v>10</v>
      </c>
      <c r="L483" s="145" t="s">
        <v>38</v>
      </c>
      <c r="M483" s="149" t="s">
        <v>751</v>
      </c>
      <c r="N483" s="148"/>
    </row>
    <row r="484" spans="1:14">
      <c r="A484" s="7">
        <f>ROWS($A$3:A484)</f>
        <v>482</v>
      </c>
      <c r="B484" s="22">
        <f>ROWS($B$408:B484)</f>
        <v>77</v>
      </c>
      <c r="C484" s="133">
        <v>18</v>
      </c>
      <c r="D484" s="845" t="s">
        <v>222</v>
      </c>
      <c r="E484" s="818" t="s">
        <v>223</v>
      </c>
      <c r="F484" s="135" t="s">
        <v>224</v>
      </c>
      <c r="G484" s="133"/>
      <c r="H484" s="133" t="s">
        <v>7</v>
      </c>
      <c r="I484" s="142" t="s">
        <v>225</v>
      </c>
      <c r="J484" s="143">
        <v>25110</v>
      </c>
      <c r="K484" s="144">
        <f t="shared" ca="1" si="115"/>
        <v>54</v>
      </c>
      <c r="L484" s="145" t="s">
        <v>19</v>
      </c>
      <c r="M484" s="145" t="s">
        <v>42</v>
      </c>
      <c r="N484" s="147" t="s">
        <v>2473</v>
      </c>
    </row>
    <row r="485" spans="1:14">
      <c r="A485" s="7">
        <f>ROWS($A$3:A485)</f>
        <v>483</v>
      </c>
      <c r="B485" s="22">
        <f>ROWS($B$408:B485)</f>
        <v>78</v>
      </c>
      <c r="C485" s="133"/>
      <c r="D485" s="134"/>
      <c r="E485" s="818" t="s">
        <v>226</v>
      </c>
      <c r="F485" s="20" t="s">
        <v>227</v>
      </c>
      <c r="G485" s="133" t="s">
        <v>17</v>
      </c>
      <c r="H485" s="18"/>
      <c r="I485" s="142" t="s">
        <v>50</v>
      </c>
      <c r="J485" s="143">
        <v>36121</v>
      </c>
      <c r="K485" s="144">
        <f t="shared" ca="1" si="115"/>
        <v>24</v>
      </c>
      <c r="L485" s="145" t="s">
        <v>19</v>
      </c>
      <c r="M485" s="145" t="s">
        <v>74</v>
      </c>
      <c r="N485" s="148"/>
    </row>
    <row r="486" spans="1:14">
      <c r="A486" s="7">
        <f>ROWS($A$3:A486)</f>
        <v>484</v>
      </c>
      <c r="B486" s="22">
        <f>ROWS($B$408:B486)</f>
        <v>79</v>
      </c>
      <c r="C486" s="133"/>
      <c r="D486" s="134"/>
      <c r="E486" s="818" t="s">
        <v>228</v>
      </c>
      <c r="F486" s="20" t="s">
        <v>229</v>
      </c>
      <c r="G486" s="133" t="s">
        <v>17</v>
      </c>
      <c r="H486" s="18"/>
      <c r="I486" s="142" t="s">
        <v>23</v>
      </c>
      <c r="J486" s="143">
        <v>37872</v>
      </c>
      <c r="K486" s="144">
        <f t="shared" ca="1" si="115"/>
        <v>19</v>
      </c>
      <c r="L486" s="145" t="s">
        <v>24</v>
      </c>
      <c r="M486" s="145" t="s">
        <v>27</v>
      </c>
      <c r="N486" s="148"/>
    </row>
    <row r="487" spans="1:14">
      <c r="A487" s="7">
        <f>ROWS($A$3:A487)</f>
        <v>485</v>
      </c>
      <c r="B487" s="22">
        <f>ROWS($B$408:B487)</f>
        <v>80</v>
      </c>
      <c r="C487" s="133"/>
      <c r="D487" s="134"/>
      <c r="E487" s="818" t="s">
        <v>230</v>
      </c>
      <c r="F487" s="20" t="s">
        <v>231</v>
      </c>
      <c r="G487" s="133" t="s">
        <v>17</v>
      </c>
      <c r="H487" s="18"/>
      <c r="I487" s="142" t="s">
        <v>23</v>
      </c>
      <c r="J487" s="143">
        <v>38961</v>
      </c>
      <c r="K487" s="144">
        <f t="shared" ca="1" si="115"/>
        <v>16</v>
      </c>
      <c r="L487" s="145" t="s">
        <v>113</v>
      </c>
      <c r="M487" s="149" t="s">
        <v>751</v>
      </c>
      <c r="N487" s="148"/>
    </row>
    <row r="488" spans="1:14">
      <c r="A488" s="7">
        <f>ROWS($A$3:A488)</f>
        <v>486</v>
      </c>
      <c r="B488" s="22">
        <f>ROWS($B$408:B488)</f>
        <v>81</v>
      </c>
      <c r="C488" s="133"/>
      <c r="D488" s="134"/>
      <c r="E488" s="818" t="s">
        <v>232</v>
      </c>
      <c r="F488" s="20" t="s">
        <v>233</v>
      </c>
      <c r="G488" s="133" t="s">
        <v>17</v>
      </c>
      <c r="H488" s="18"/>
      <c r="I488" s="142" t="s">
        <v>23</v>
      </c>
      <c r="J488" s="143">
        <v>39788</v>
      </c>
      <c r="K488" s="144">
        <f t="shared" ca="1" si="115"/>
        <v>13</v>
      </c>
      <c r="L488" s="145" t="s">
        <v>38</v>
      </c>
      <c r="M488" s="149" t="s">
        <v>751</v>
      </c>
      <c r="N488" s="148"/>
    </row>
    <row r="489" spans="1:14">
      <c r="A489" s="7">
        <f>ROWS($A$3:A489)</f>
        <v>487</v>
      </c>
      <c r="B489" s="22">
        <f>ROWS($B$408:B489)</f>
        <v>82</v>
      </c>
      <c r="C489" s="133">
        <v>19</v>
      </c>
      <c r="D489" s="845" t="s">
        <v>234</v>
      </c>
      <c r="E489" s="818" t="s">
        <v>235</v>
      </c>
      <c r="F489" s="135" t="s">
        <v>236</v>
      </c>
      <c r="G489" s="133" t="s">
        <v>17</v>
      </c>
      <c r="H489" s="18"/>
      <c r="I489" s="142" t="s">
        <v>50</v>
      </c>
      <c r="J489" s="143">
        <v>22017</v>
      </c>
      <c r="K489" s="144">
        <f t="shared" ca="1" si="115"/>
        <v>62</v>
      </c>
      <c r="L489" s="145" t="s">
        <v>19</v>
      </c>
      <c r="M489" s="145" t="s">
        <v>42</v>
      </c>
      <c r="N489" s="154"/>
    </row>
    <row r="490" spans="1:14">
      <c r="A490" s="7">
        <f>ROWS($A$3:A490)</f>
        <v>488</v>
      </c>
      <c r="B490" s="22">
        <f>ROWS($B$408:B490)</f>
        <v>83</v>
      </c>
      <c r="C490" s="133"/>
      <c r="D490" s="134"/>
      <c r="E490" s="818" t="s">
        <v>237</v>
      </c>
      <c r="F490" s="20" t="s">
        <v>238</v>
      </c>
      <c r="G490" s="133"/>
      <c r="H490" s="133" t="s">
        <v>7</v>
      </c>
      <c r="I490" s="142" t="s">
        <v>50</v>
      </c>
      <c r="J490" s="143">
        <v>25676</v>
      </c>
      <c r="K490" s="144">
        <f t="shared" ca="1" si="115"/>
        <v>52</v>
      </c>
      <c r="L490" s="145" t="s">
        <v>19</v>
      </c>
      <c r="M490" s="145" t="s">
        <v>42</v>
      </c>
      <c r="N490" s="148"/>
    </row>
    <row r="491" spans="1:14">
      <c r="A491" s="7">
        <f>ROWS($A$3:A491)</f>
        <v>489</v>
      </c>
      <c r="B491" s="22">
        <f>ROWS($B$408:B491)</f>
        <v>84</v>
      </c>
      <c r="C491" s="133"/>
      <c r="D491" s="134"/>
      <c r="E491" s="818" t="s">
        <v>239</v>
      </c>
      <c r="F491" s="20" t="s">
        <v>240</v>
      </c>
      <c r="G491" s="133" t="s">
        <v>17</v>
      </c>
      <c r="H491" s="18"/>
      <c r="I491" s="142" t="s">
        <v>50</v>
      </c>
      <c r="J491" s="143">
        <v>33968</v>
      </c>
      <c r="K491" s="144">
        <f t="shared" ca="1" si="115"/>
        <v>29</v>
      </c>
      <c r="L491" s="145" t="s">
        <v>24</v>
      </c>
      <c r="M491" s="145" t="s">
        <v>42</v>
      </c>
      <c r="N491" s="148"/>
    </row>
    <row r="492" spans="1:14">
      <c r="A492" s="7">
        <f>ROWS($A$3:A492)</f>
        <v>490</v>
      </c>
      <c r="B492" s="22">
        <f>ROWS($B$408:B492)</f>
        <v>85</v>
      </c>
      <c r="C492" s="133"/>
      <c r="D492" s="134"/>
      <c r="E492" s="818" t="s">
        <v>241</v>
      </c>
      <c r="F492" s="20" t="s">
        <v>242</v>
      </c>
      <c r="G492" s="133"/>
      <c r="H492" s="133" t="s">
        <v>7</v>
      </c>
      <c r="I492" s="142" t="s">
        <v>50</v>
      </c>
      <c r="J492" s="143">
        <v>34580</v>
      </c>
      <c r="K492" s="144">
        <f t="shared" ca="1" si="115"/>
        <v>28</v>
      </c>
      <c r="L492" s="145" t="s">
        <v>98</v>
      </c>
      <c r="M492" s="145" t="s">
        <v>74</v>
      </c>
      <c r="N492" s="148"/>
    </row>
    <row r="493" spans="1:14">
      <c r="A493" s="7">
        <f>ROWS($A$3:A493)</f>
        <v>491</v>
      </c>
      <c r="B493" s="22">
        <f>ROWS($B$408:B493)</f>
        <v>86</v>
      </c>
      <c r="C493" s="133"/>
      <c r="D493" s="134"/>
      <c r="E493" s="818" t="s">
        <v>243</v>
      </c>
      <c r="F493" s="20" t="s">
        <v>244</v>
      </c>
      <c r="G493" s="133" t="s">
        <v>17</v>
      </c>
      <c r="H493" s="18"/>
      <c r="I493" s="142" t="s">
        <v>50</v>
      </c>
      <c r="J493" s="143">
        <v>36786</v>
      </c>
      <c r="K493" s="144">
        <f t="shared" ca="1" si="115"/>
        <v>22</v>
      </c>
      <c r="L493" s="145" t="s">
        <v>82</v>
      </c>
      <c r="M493" s="149" t="s">
        <v>751</v>
      </c>
      <c r="N493" s="148"/>
    </row>
    <row r="494" spans="1:14">
      <c r="A494" s="7">
        <f>ROWS($A$3:A494)</f>
        <v>492</v>
      </c>
      <c r="B494" s="22">
        <f>ROWS($B$408:B494)</f>
        <v>87</v>
      </c>
      <c r="C494" s="133">
        <v>20</v>
      </c>
      <c r="D494" s="845" t="s">
        <v>246</v>
      </c>
      <c r="E494" s="818" t="s">
        <v>247</v>
      </c>
      <c r="F494" s="135" t="s">
        <v>248</v>
      </c>
      <c r="G494" s="133" t="s">
        <v>17</v>
      </c>
      <c r="H494" s="18"/>
      <c r="I494" s="142" t="s">
        <v>249</v>
      </c>
      <c r="J494" s="143">
        <v>25140</v>
      </c>
      <c r="K494" s="144">
        <f t="shared" ca="1" si="115"/>
        <v>54</v>
      </c>
      <c r="L494" s="145" t="s">
        <v>19</v>
      </c>
      <c r="M494" s="145" t="s">
        <v>42</v>
      </c>
      <c r="N494" s="154" t="s">
        <v>1184</v>
      </c>
    </row>
    <row r="495" spans="1:14">
      <c r="A495" s="7">
        <f>ROWS($A$3:A495)</f>
        <v>493</v>
      </c>
      <c r="B495" s="22">
        <f>ROWS($B$408:B495)</f>
        <v>88</v>
      </c>
      <c r="C495" s="133"/>
      <c r="D495" s="134"/>
      <c r="E495" s="818" t="s">
        <v>250</v>
      </c>
      <c r="F495" s="20" t="s">
        <v>251</v>
      </c>
      <c r="G495" s="133"/>
      <c r="H495" s="133" t="s">
        <v>7</v>
      </c>
      <c r="I495" s="142" t="s">
        <v>50</v>
      </c>
      <c r="J495" s="143">
        <v>25295</v>
      </c>
      <c r="K495" s="144">
        <f t="shared" ca="1" si="115"/>
        <v>53</v>
      </c>
      <c r="L495" s="145" t="s">
        <v>19</v>
      </c>
      <c r="M495" s="145" t="s">
        <v>252</v>
      </c>
      <c r="N495" s="148"/>
    </row>
    <row r="496" spans="1:14">
      <c r="A496" s="7">
        <f>ROWS($A$3:A496)</f>
        <v>494</v>
      </c>
      <c r="B496" s="22">
        <f>ROWS($B$408:B496)</f>
        <v>89</v>
      </c>
      <c r="C496" s="133"/>
      <c r="D496" s="134"/>
      <c r="E496" s="818" t="s">
        <v>253</v>
      </c>
      <c r="F496" s="20" t="s">
        <v>254</v>
      </c>
      <c r="G496" s="133" t="s">
        <v>17</v>
      </c>
      <c r="H496" s="18"/>
      <c r="I496" s="142" t="s">
        <v>50</v>
      </c>
      <c r="J496" s="143">
        <v>38224</v>
      </c>
      <c r="K496" s="144">
        <f t="shared" ca="1" si="115"/>
        <v>18</v>
      </c>
      <c r="L496" s="145" t="s">
        <v>24</v>
      </c>
      <c r="M496" s="149" t="s">
        <v>751</v>
      </c>
      <c r="N496" s="148"/>
    </row>
    <row r="497" spans="1:14">
      <c r="A497" s="7">
        <f>ROWS($A$3:A497)</f>
        <v>495</v>
      </c>
      <c r="B497" s="22">
        <f>ROWS($B$408:B497)</f>
        <v>90</v>
      </c>
      <c r="C497" s="133"/>
      <c r="D497" s="134"/>
      <c r="E497" s="818" t="s">
        <v>255</v>
      </c>
      <c r="F497" s="20" t="s">
        <v>256</v>
      </c>
      <c r="G497" s="133" t="s">
        <v>17</v>
      </c>
      <c r="H497" s="18"/>
      <c r="I497" s="142" t="s">
        <v>50</v>
      </c>
      <c r="J497" s="143">
        <v>38988</v>
      </c>
      <c r="K497" s="144">
        <f t="shared" ca="1" si="115"/>
        <v>16</v>
      </c>
      <c r="L497" s="145" t="s">
        <v>24</v>
      </c>
      <c r="M497" s="149" t="s">
        <v>751</v>
      </c>
      <c r="N497" s="148"/>
    </row>
    <row r="498" spans="1:14">
      <c r="A498" s="7">
        <f>ROWS($A$3:A498)</f>
        <v>496</v>
      </c>
      <c r="B498" s="22">
        <f>ROWS($B$408:B498)</f>
        <v>91</v>
      </c>
      <c r="C498" s="133">
        <v>21</v>
      </c>
      <c r="D498" s="845" t="s">
        <v>257</v>
      </c>
      <c r="E498" s="818" t="s">
        <v>258</v>
      </c>
      <c r="F498" s="135" t="s">
        <v>259</v>
      </c>
      <c r="G498" s="133"/>
      <c r="H498" s="133" t="s">
        <v>7</v>
      </c>
      <c r="I498" s="142" t="s">
        <v>260</v>
      </c>
      <c r="J498" s="143">
        <v>19829</v>
      </c>
      <c r="K498" s="144">
        <f t="shared" ca="1" si="115"/>
        <v>68</v>
      </c>
      <c r="L498" s="145" t="s">
        <v>113</v>
      </c>
      <c r="M498" s="146" t="s">
        <v>772</v>
      </c>
      <c r="N498" s="154"/>
    </row>
    <row r="499" spans="1:14">
      <c r="A499" s="7">
        <f>ROWS($A$3:A499)</f>
        <v>497</v>
      </c>
      <c r="B499" s="22">
        <f>ROWS($B$408:B499)</f>
        <v>92</v>
      </c>
      <c r="C499" s="133">
        <v>22</v>
      </c>
      <c r="D499" s="845" t="s">
        <v>261</v>
      </c>
      <c r="E499" s="818" t="s">
        <v>262</v>
      </c>
      <c r="F499" s="135" t="s">
        <v>263</v>
      </c>
      <c r="G499" s="133" t="s">
        <v>17</v>
      </c>
      <c r="H499" s="18"/>
      <c r="I499" s="142" t="s">
        <v>50</v>
      </c>
      <c r="J499" s="143">
        <v>30619</v>
      </c>
      <c r="K499" s="144">
        <f t="shared" ca="1" si="115"/>
        <v>39</v>
      </c>
      <c r="L499" s="145" t="s">
        <v>24</v>
      </c>
      <c r="M499" s="145" t="s">
        <v>166</v>
      </c>
      <c r="N499" s="147" t="s">
        <v>2474</v>
      </c>
    </row>
    <row r="500" spans="1:14">
      <c r="A500" s="7">
        <f>ROWS($A$3:A500)</f>
        <v>498</v>
      </c>
      <c r="B500" s="22">
        <f>ROWS($B$408:B500)</f>
        <v>93</v>
      </c>
      <c r="C500" s="133"/>
      <c r="D500" s="134"/>
      <c r="E500" s="818" t="s">
        <v>264</v>
      </c>
      <c r="F500" s="20" t="s">
        <v>265</v>
      </c>
      <c r="G500" s="133"/>
      <c r="H500" s="133" t="s">
        <v>7</v>
      </c>
      <c r="I500" s="142" t="s">
        <v>266</v>
      </c>
      <c r="J500" s="143">
        <v>33550</v>
      </c>
      <c r="K500" s="144">
        <f t="shared" ca="1" si="115"/>
        <v>31</v>
      </c>
      <c r="L500" s="145" t="s">
        <v>24</v>
      </c>
      <c r="M500" s="152" t="s">
        <v>719</v>
      </c>
      <c r="N500" s="148"/>
    </row>
    <row r="501" spans="1:14">
      <c r="A501" s="7">
        <f>ROWS($A$3:A501)</f>
        <v>499</v>
      </c>
      <c r="B501" s="22">
        <f>ROWS($B$408:B501)</f>
        <v>94</v>
      </c>
      <c r="C501" s="133"/>
      <c r="D501" s="134"/>
      <c r="E501" s="818" t="s">
        <v>267</v>
      </c>
      <c r="F501" s="20" t="s">
        <v>268</v>
      </c>
      <c r="G501" s="133"/>
      <c r="H501" s="133" t="s">
        <v>7</v>
      </c>
      <c r="I501" s="142" t="s">
        <v>269</v>
      </c>
      <c r="J501" s="143">
        <v>43485</v>
      </c>
      <c r="K501" s="144">
        <f t="shared" ca="1" si="115"/>
        <v>3</v>
      </c>
      <c r="L501" s="145" t="s">
        <v>51</v>
      </c>
      <c r="M501" s="153" t="s">
        <v>798</v>
      </c>
      <c r="N501" s="148"/>
    </row>
    <row r="502" spans="1:14">
      <c r="A502" s="7">
        <f>ROWS($A$3:A502)</f>
        <v>500</v>
      </c>
      <c r="B502" s="22">
        <f>ROWS($B$408:B502)</f>
        <v>95</v>
      </c>
      <c r="C502" s="133"/>
      <c r="D502" s="134"/>
      <c r="E502" s="818" t="s">
        <v>270</v>
      </c>
      <c r="F502" s="20" t="s">
        <v>271</v>
      </c>
      <c r="G502" s="133"/>
      <c r="H502" s="133" t="s">
        <v>7</v>
      </c>
      <c r="I502" s="142" t="s">
        <v>81</v>
      </c>
      <c r="J502" s="143">
        <v>43993</v>
      </c>
      <c r="K502" s="144">
        <f t="shared" ca="1" si="115"/>
        <v>2</v>
      </c>
      <c r="L502" s="145" t="s">
        <v>51</v>
      </c>
      <c r="M502" s="153" t="s">
        <v>798</v>
      </c>
      <c r="N502" s="148"/>
    </row>
    <row r="503" spans="1:14">
      <c r="A503" s="7">
        <f>ROWS($A$3:A503)</f>
        <v>501</v>
      </c>
      <c r="B503" s="22">
        <f>ROWS($B$408:B503)</f>
        <v>96</v>
      </c>
      <c r="C503" s="133">
        <v>23</v>
      </c>
      <c r="D503" s="845" t="s">
        <v>272</v>
      </c>
      <c r="E503" s="818" t="s">
        <v>273</v>
      </c>
      <c r="F503" s="135" t="s">
        <v>2363</v>
      </c>
      <c r="G503" s="133"/>
      <c r="H503" s="133" t="s">
        <v>7</v>
      </c>
      <c r="I503" s="142" t="s">
        <v>139</v>
      </c>
      <c r="J503" s="143">
        <v>21715</v>
      </c>
      <c r="K503" s="144">
        <f t="shared" ca="1" si="115"/>
        <v>63</v>
      </c>
      <c r="L503" s="145" t="s">
        <v>113</v>
      </c>
      <c r="M503" s="146" t="s">
        <v>772</v>
      </c>
      <c r="N503" s="147" t="s">
        <v>2475</v>
      </c>
    </row>
    <row r="504" spans="1:14">
      <c r="A504" s="7">
        <f>ROWS($A$3:A504)</f>
        <v>502</v>
      </c>
      <c r="B504" s="22">
        <f>ROWS($B$408:B504)</f>
        <v>97</v>
      </c>
      <c r="C504" s="133"/>
      <c r="D504" s="134"/>
      <c r="E504" s="155" t="s">
        <v>275</v>
      </c>
      <c r="F504" s="156" t="s">
        <v>276</v>
      </c>
      <c r="G504" s="133" t="s">
        <v>17</v>
      </c>
      <c r="H504" s="18"/>
      <c r="I504" s="142" t="s">
        <v>23</v>
      </c>
      <c r="J504" s="143">
        <v>34709</v>
      </c>
      <c r="K504" s="144">
        <f t="shared" ca="1" si="115"/>
        <v>27</v>
      </c>
      <c r="L504" s="145" t="s">
        <v>19</v>
      </c>
      <c r="M504" s="145" t="s">
        <v>42</v>
      </c>
      <c r="N504" s="148"/>
    </row>
    <row r="505" spans="1:14">
      <c r="A505" s="7">
        <f>ROWS($A$3:A505)</f>
        <v>503</v>
      </c>
      <c r="B505" s="22">
        <f>ROWS($B$408:B505)</f>
        <v>98</v>
      </c>
      <c r="C505" s="133"/>
      <c r="D505" s="134"/>
      <c r="E505" s="818" t="s">
        <v>277</v>
      </c>
      <c r="F505" s="20" t="s">
        <v>278</v>
      </c>
      <c r="G505" s="133"/>
      <c r="H505" s="133" t="s">
        <v>7</v>
      </c>
      <c r="I505" s="142" t="s">
        <v>23</v>
      </c>
      <c r="J505" s="143">
        <v>36914</v>
      </c>
      <c r="K505" s="144">
        <f t="shared" ca="1" si="115"/>
        <v>21</v>
      </c>
      <c r="L505" s="145" t="s">
        <v>19</v>
      </c>
      <c r="M505" s="145" t="s">
        <v>74</v>
      </c>
      <c r="N505" s="148"/>
    </row>
    <row r="506" spans="1:14">
      <c r="A506" s="7">
        <f>ROWS($A$3:A506)</f>
        <v>504</v>
      </c>
      <c r="B506" s="22">
        <f>ROWS($B$408:B506)</f>
        <v>99</v>
      </c>
      <c r="C506" s="133">
        <v>24</v>
      </c>
      <c r="D506" s="845" t="s">
        <v>279</v>
      </c>
      <c r="E506" s="818" t="s">
        <v>280</v>
      </c>
      <c r="F506" s="135" t="s">
        <v>281</v>
      </c>
      <c r="G506" s="133" t="s">
        <v>17</v>
      </c>
      <c r="H506" s="18"/>
      <c r="I506" s="142" t="s">
        <v>23</v>
      </c>
      <c r="J506" s="143">
        <v>23173</v>
      </c>
      <c r="K506" s="144">
        <f t="shared" ca="1" si="115"/>
        <v>59</v>
      </c>
      <c r="L506" s="145" t="s">
        <v>24</v>
      </c>
      <c r="M506" s="145" t="s">
        <v>42</v>
      </c>
      <c r="N506" s="147" t="s">
        <v>2476</v>
      </c>
    </row>
    <row r="507" spans="1:14">
      <c r="A507" s="7">
        <f>ROWS($A$3:A507)</f>
        <v>505</v>
      </c>
      <c r="B507" s="22">
        <f>ROWS($B$408:B507)</f>
        <v>100</v>
      </c>
      <c r="C507" s="133"/>
      <c r="D507" s="134"/>
      <c r="E507" s="818" t="s">
        <v>282</v>
      </c>
      <c r="F507" s="20" t="s">
        <v>283</v>
      </c>
      <c r="G507" s="133"/>
      <c r="H507" s="133" t="s">
        <v>7</v>
      </c>
      <c r="I507" s="142" t="s">
        <v>284</v>
      </c>
      <c r="J507" s="143">
        <v>24420</v>
      </c>
      <c r="K507" s="144">
        <f t="shared" ca="1" si="115"/>
        <v>56</v>
      </c>
      <c r="L507" s="145" t="s">
        <v>24</v>
      </c>
      <c r="M507" s="145" t="s">
        <v>42</v>
      </c>
      <c r="N507" s="148"/>
    </row>
    <row r="508" spans="1:14">
      <c r="A508" s="7">
        <f>ROWS($A$3:A508)</f>
        <v>506</v>
      </c>
      <c r="B508" s="22">
        <f>ROWS($B$408:B508)</f>
        <v>101</v>
      </c>
      <c r="C508" s="133"/>
      <c r="D508" s="134"/>
      <c r="E508" s="818" t="s">
        <v>285</v>
      </c>
      <c r="F508" s="20" t="s">
        <v>286</v>
      </c>
      <c r="G508" s="133" t="s">
        <v>17</v>
      </c>
      <c r="H508" s="18"/>
      <c r="I508" s="142" t="s">
        <v>23</v>
      </c>
      <c r="J508" s="143">
        <v>33497</v>
      </c>
      <c r="K508" s="144">
        <f t="shared" ca="1" si="115"/>
        <v>31</v>
      </c>
      <c r="L508" s="145" t="s">
        <v>24</v>
      </c>
      <c r="M508" s="153" t="s">
        <v>27</v>
      </c>
      <c r="N508" s="148"/>
    </row>
    <row r="509" spans="1:14">
      <c r="A509" s="7">
        <f>ROWS($A$3:A509)</f>
        <v>507</v>
      </c>
      <c r="B509" s="22">
        <f>ROWS($B$408:B509)</f>
        <v>102</v>
      </c>
      <c r="C509" s="133"/>
      <c r="D509" s="134"/>
      <c r="E509" s="818" t="s">
        <v>287</v>
      </c>
      <c r="F509" s="20" t="s">
        <v>288</v>
      </c>
      <c r="G509" s="133" t="s">
        <v>17</v>
      </c>
      <c r="H509" s="18"/>
      <c r="I509" s="142" t="s">
        <v>50</v>
      </c>
      <c r="J509" s="143">
        <v>39986</v>
      </c>
      <c r="K509" s="144">
        <f t="shared" ca="1" si="115"/>
        <v>13</v>
      </c>
      <c r="L509" s="145" t="s">
        <v>38</v>
      </c>
      <c r="M509" s="149" t="s">
        <v>751</v>
      </c>
      <c r="N509" s="148"/>
    </row>
    <row r="510" spans="1:14">
      <c r="A510" s="7">
        <f>ROWS($A$3:A510)</f>
        <v>508</v>
      </c>
      <c r="B510" s="22">
        <f>ROWS($B$408:B510)</f>
        <v>103</v>
      </c>
      <c r="C510" s="133"/>
      <c r="D510" s="134"/>
      <c r="E510" s="818" t="s">
        <v>289</v>
      </c>
      <c r="F510" s="20" t="s">
        <v>290</v>
      </c>
      <c r="G510" s="133"/>
      <c r="H510" s="133" t="s">
        <v>7</v>
      </c>
      <c r="I510" s="142" t="s">
        <v>50</v>
      </c>
      <c r="J510" s="143">
        <v>41158</v>
      </c>
      <c r="K510" s="144">
        <f t="shared" ca="1" si="115"/>
        <v>10</v>
      </c>
      <c r="L510" s="145" t="s">
        <v>38</v>
      </c>
      <c r="M510" s="149" t="s">
        <v>751</v>
      </c>
      <c r="N510" s="148"/>
    </row>
    <row r="511" spans="1:14">
      <c r="A511" s="7">
        <f>ROWS($A$3:A511)</f>
        <v>509</v>
      </c>
      <c r="B511" s="22">
        <f>ROWS($B$408:B511)</f>
        <v>104</v>
      </c>
      <c r="C511" s="133"/>
      <c r="D511" s="134"/>
      <c r="E511" s="818" t="s">
        <v>291</v>
      </c>
      <c r="F511" s="20" t="s">
        <v>292</v>
      </c>
      <c r="G511" s="133"/>
      <c r="H511" s="133" t="s">
        <v>7</v>
      </c>
      <c r="I511" s="142" t="s">
        <v>293</v>
      </c>
      <c r="J511" s="143">
        <v>41281</v>
      </c>
      <c r="K511" s="144">
        <f t="shared" ca="1" si="115"/>
        <v>9</v>
      </c>
      <c r="L511" s="145" t="s">
        <v>38</v>
      </c>
      <c r="M511" s="149" t="s">
        <v>751</v>
      </c>
      <c r="N511" s="148"/>
    </row>
    <row r="512" spans="1:14">
      <c r="A512" s="7">
        <f>ROWS($A$3:A512)</f>
        <v>510</v>
      </c>
      <c r="B512" s="22">
        <f>ROWS($B$408:B512)</f>
        <v>105</v>
      </c>
      <c r="C512" s="133">
        <v>25</v>
      </c>
      <c r="D512" s="845" t="s">
        <v>294</v>
      </c>
      <c r="E512" s="818" t="s">
        <v>295</v>
      </c>
      <c r="F512" s="135" t="s">
        <v>296</v>
      </c>
      <c r="G512" s="133" t="s">
        <v>17</v>
      </c>
      <c r="H512" s="18"/>
      <c r="I512" s="142" t="s">
        <v>23</v>
      </c>
      <c r="J512" s="143">
        <v>31401</v>
      </c>
      <c r="K512" s="144">
        <f t="shared" ca="1" si="115"/>
        <v>36</v>
      </c>
      <c r="L512" s="145" t="s">
        <v>19</v>
      </c>
      <c r="M512" s="145" t="s">
        <v>42</v>
      </c>
      <c r="N512" s="147" t="s">
        <v>2477</v>
      </c>
    </row>
    <row r="513" spans="1:14">
      <c r="A513" s="7">
        <f>ROWS($A$3:A513)</f>
        <v>511</v>
      </c>
      <c r="B513" s="22">
        <f>ROWS($B$408:B513)</f>
        <v>106</v>
      </c>
      <c r="C513" s="133"/>
      <c r="D513" s="134"/>
      <c r="E513" s="818" t="s">
        <v>297</v>
      </c>
      <c r="F513" s="20" t="s">
        <v>298</v>
      </c>
      <c r="G513" s="133"/>
      <c r="H513" s="133" t="s">
        <v>7</v>
      </c>
      <c r="I513" s="142" t="s">
        <v>299</v>
      </c>
      <c r="J513" s="143">
        <v>30553</v>
      </c>
      <c r="K513" s="144">
        <f t="shared" ca="1" si="115"/>
        <v>39</v>
      </c>
      <c r="L513" s="145" t="s">
        <v>19</v>
      </c>
      <c r="M513" s="145" t="s">
        <v>42</v>
      </c>
      <c r="N513" s="148"/>
    </row>
    <row r="514" spans="1:14">
      <c r="A514" s="7">
        <f>ROWS($A$3:A514)</f>
        <v>512</v>
      </c>
      <c r="B514" s="22">
        <f>ROWS($B$408:B514)</f>
        <v>107</v>
      </c>
      <c r="C514" s="133"/>
      <c r="D514" s="134"/>
      <c r="E514" s="818" t="s">
        <v>300</v>
      </c>
      <c r="F514" s="20" t="s">
        <v>301</v>
      </c>
      <c r="G514" s="133"/>
      <c r="H514" s="133" t="s">
        <v>7</v>
      </c>
      <c r="I514" s="142" t="s">
        <v>50</v>
      </c>
      <c r="J514" s="143">
        <v>41097</v>
      </c>
      <c r="K514" s="144">
        <f t="shared" ca="1" si="115"/>
        <v>10</v>
      </c>
      <c r="L514" s="145" t="s">
        <v>38</v>
      </c>
      <c r="M514" s="149" t="s">
        <v>751</v>
      </c>
      <c r="N514" s="148"/>
    </row>
    <row r="515" spans="1:14">
      <c r="A515" s="7">
        <f>ROWS($A$3:A515)</f>
        <v>513</v>
      </c>
      <c r="B515" s="22">
        <f>ROWS($B$408:B515)</f>
        <v>108</v>
      </c>
      <c r="C515" s="133"/>
      <c r="D515" s="134"/>
      <c r="E515" s="19" t="s">
        <v>302</v>
      </c>
      <c r="F515" s="20" t="s">
        <v>303</v>
      </c>
      <c r="G515" s="133" t="s">
        <v>17</v>
      </c>
      <c r="H515" s="18"/>
      <c r="I515" s="142" t="s">
        <v>50</v>
      </c>
      <c r="J515" s="143">
        <v>44299</v>
      </c>
      <c r="K515" s="144">
        <f t="shared" ref="K515:K578" ca="1" si="116">ROUNDDOWN(YEARFRAC(J515,TODAY(),1),0)</f>
        <v>1</v>
      </c>
      <c r="L515" s="145" t="s">
        <v>51</v>
      </c>
      <c r="M515" s="153" t="s">
        <v>798</v>
      </c>
      <c r="N515" s="148"/>
    </row>
    <row r="516" spans="1:14">
      <c r="A516" s="7">
        <f>ROWS($A$3:A516)</f>
        <v>514</v>
      </c>
      <c r="B516" s="22">
        <f>ROWS($B$408:B516)</f>
        <v>109</v>
      </c>
      <c r="C516" s="133"/>
      <c r="D516" s="134"/>
      <c r="E516" s="818" t="s">
        <v>304</v>
      </c>
      <c r="F516" s="20" t="s">
        <v>305</v>
      </c>
      <c r="G516" s="133"/>
      <c r="H516" s="133" t="s">
        <v>7</v>
      </c>
      <c r="I516" s="142" t="s">
        <v>50</v>
      </c>
      <c r="J516" s="143">
        <v>42177</v>
      </c>
      <c r="K516" s="144">
        <f t="shared" ca="1" si="116"/>
        <v>7</v>
      </c>
      <c r="L516" s="145" t="s">
        <v>51</v>
      </c>
      <c r="M516" s="153" t="s">
        <v>798</v>
      </c>
      <c r="N516" s="148"/>
    </row>
    <row r="517" spans="1:14">
      <c r="A517" s="7">
        <f>ROWS($A$3:A517)</f>
        <v>515</v>
      </c>
      <c r="B517" s="22">
        <f>ROWS($B$408:B517)</f>
        <v>110</v>
      </c>
      <c r="C517" s="133">
        <v>26</v>
      </c>
      <c r="D517" s="845" t="s">
        <v>306</v>
      </c>
      <c r="E517" s="818" t="s">
        <v>307</v>
      </c>
      <c r="F517" s="135" t="s">
        <v>308</v>
      </c>
      <c r="G517" s="133" t="s">
        <v>17</v>
      </c>
      <c r="H517" s="18"/>
      <c r="I517" s="142" t="s">
        <v>23</v>
      </c>
      <c r="J517" s="143">
        <v>22169</v>
      </c>
      <c r="K517" s="144">
        <f t="shared" ca="1" si="116"/>
        <v>62</v>
      </c>
      <c r="L517" s="145" t="s">
        <v>24</v>
      </c>
      <c r="M517" s="145" t="s">
        <v>42</v>
      </c>
      <c r="N517" s="824" t="s">
        <v>2478</v>
      </c>
    </row>
    <row r="518" spans="1:14">
      <c r="A518" s="7">
        <f>ROWS($A$3:A518)</f>
        <v>516</v>
      </c>
      <c r="B518" s="22">
        <f>ROWS($B$408:B518)</f>
        <v>111</v>
      </c>
      <c r="C518" s="133"/>
      <c r="D518" s="134"/>
      <c r="E518" s="818" t="s">
        <v>309</v>
      </c>
      <c r="F518" s="20" t="s">
        <v>310</v>
      </c>
      <c r="G518" s="133"/>
      <c r="H518" s="133" t="s">
        <v>7</v>
      </c>
      <c r="I518" s="142" t="s">
        <v>311</v>
      </c>
      <c r="J518" s="143">
        <v>28115</v>
      </c>
      <c r="K518" s="144">
        <f t="shared" ca="1" si="116"/>
        <v>45</v>
      </c>
      <c r="L518" s="145" t="s">
        <v>24</v>
      </c>
      <c r="M518" s="146" t="s">
        <v>772</v>
      </c>
      <c r="N518" s="148"/>
    </row>
    <row r="519" spans="1:14">
      <c r="A519" s="7">
        <f>ROWS($A$3:A519)</f>
        <v>517</v>
      </c>
      <c r="B519" s="22">
        <f>ROWS($B$408:B519)</f>
        <v>112</v>
      </c>
      <c r="C519" s="133"/>
      <c r="D519" s="134"/>
      <c r="E519" s="818" t="s">
        <v>312</v>
      </c>
      <c r="F519" s="20" t="s">
        <v>313</v>
      </c>
      <c r="G519" s="133" t="s">
        <v>17</v>
      </c>
      <c r="H519" s="18"/>
      <c r="I519" s="142" t="s">
        <v>50</v>
      </c>
      <c r="J519" s="143">
        <v>35397</v>
      </c>
      <c r="K519" s="144">
        <f t="shared" ca="1" si="116"/>
        <v>26</v>
      </c>
      <c r="L519" s="145" t="s">
        <v>19</v>
      </c>
      <c r="M519" s="145" t="s">
        <v>314</v>
      </c>
      <c r="N519" s="148"/>
    </row>
    <row r="520" spans="1:14">
      <c r="A520" s="7">
        <f>ROWS($A$3:A520)</f>
        <v>518</v>
      </c>
      <c r="B520" s="22">
        <f>ROWS($B$408:B520)</f>
        <v>113</v>
      </c>
      <c r="C520" s="133"/>
      <c r="D520" s="134"/>
      <c r="E520" s="818" t="s">
        <v>315</v>
      </c>
      <c r="F520" s="20" t="s">
        <v>316</v>
      </c>
      <c r="G520" s="133"/>
      <c r="H520" s="133" t="s">
        <v>7</v>
      </c>
      <c r="I520" s="142" t="s">
        <v>50</v>
      </c>
      <c r="J520" s="143">
        <v>36360</v>
      </c>
      <c r="K520" s="144">
        <f t="shared" ca="1" si="116"/>
        <v>23</v>
      </c>
      <c r="L520" s="145" t="s">
        <v>19</v>
      </c>
      <c r="M520" s="149" t="s">
        <v>751</v>
      </c>
      <c r="N520" s="148"/>
    </row>
    <row r="521" spans="1:14">
      <c r="A521" s="7">
        <f>ROWS($A$3:A521)</f>
        <v>519</v>
      </c>
      <c r="B521" s="22">
        <f>ROWS($B$408:B521)</f>
        <v>114</v>
      </c>
      <c r="C521" s="133"/>
      <c r="D521" s="134"/>
      <c r="E521" s="818" t="s">
        <v>318</v>
      </c>
      <c r="F521" s="20" t="s">
        <v>319</v>
      </c>
      <c r="G521" s="133"/>
      <c r="H521" s="133" t="s">
        <v>7</v>
      </c>
      <c r="I521" s="142" t="s">
        <v>50</v>
      </c>
      <c r="J521" s="143">
        <v>36360</v>
      </c>
      <c r="K521" s="144">
        <f t="shared" ca="1" si="116"/>
        <v>23</v>
      </c>
      <c r="L521" s="145" t="s">
        <v>19</v>
      </c>
      <c r="M521" s="149" t="s">
        <v>751</v>
      </c>
      <c r="N521" s="148"/>
    </row>
    <row r="522" spans="1:14">
      <c r="A522" s="7">
        <f>ROWS($A$3:A522)</f>
        <v>520</v>
      </c>
      <c r="B522" s="22">
        <f>ROWS($B$408:B522)</f>
        <v>115</v>
      </c>
      <c r="C522" s="133">
        <v>27</v>
      </c>
      <c r="D522" s="845" t="s">
        <v>320</v>
      </c>
      <c r="E522" s="818" t="s">
        <v>321</v>
      </c>
      <c r="F522" s="135" t="s">
        <v>322</v>
      </c>
      <c r="G522" s="133" t="s">
        <v>17</v>
      </c>
      <c r="H522" s="18"/>
      <c r="I522" s="142" t="s">
        <v>323</v>
      </c>
      <c r="J522" s="143">
        <v>23725</v>
      </c>
      <c r="K522" s="144">
        <f t="shared" ca="1" si="116"/>
        <v>57</v>
      </c>
      <c r="L522" s="145" t="s">
        <v>19</v>
      </c>
      <c r="M522" s="145" t="s">
        <v>42</v>
      </c>
      <c r="N522" s="154" t="s">
        <v>1184</v>
      </c>
    </row>
    <row r="523" spans="1:14">
      <c r="A523" s="7">
        <f>ROWS($A$3:A523)</f>
        <v>521</v>
      </c>
      <c r="B523" s="22">
        <f>ROWS($B$408:B523)</f>
        <v>116</v>
      </c>
      <c r="C523" s="133"/>
      <c r="D523" s="134"/>
      <c r="E523" s="818" t="s">
        <v>324</v>
      </c>
      <c r="F523" s="20" t="s">
        <v>325</v>
      </c>
      <c r="G523" s="133"/>
      <c r="H523" s="133" t="s">
        <v>7</v>
      </c>
      <c r="I523" s="142" t="s">
        <v>23</v>
      </c>
      <c r="J523" s="143">
        <v>24456</v>
      </c>
      <c r="K523" s="144">
        <f t="shared" ca="1" si="116"/>
        <v>55</v>
      </c>
      <c r="L523" s="145" t="s">
        <v>19</v>
      </c>
      <c r="M523" s="145" t="s">
        <v>42</v>
      </c>
      <c r="N523" s="148"/>
    </row>
    <row r="524" spans="1:14">
      <c r="A524" s="7">
        <f>ROWS($A$3:A524)</f>
        <v>522</v>
      </c>
      <c r="B524" s="22">
        <f>ROWS($B$408:B524)</f>
        <v>117</v>
      </c>
      <c r="C524" s="133"/>
      <c r="D524" s="134"/>
      <c r="E524" s="155" t="s">
        <v>326</v>
      </c>
      <c r="F524" s="157" t="s">
        <v>327</v>
      </c>
      <c r="G524" s="133"/>
      <c r="H524" s="133" t="s">
        <v>7</v>
      </c>
      <c r="I524" s="142" t="s">
        <v>50</v>
      </c>
      <c r="J524" s="143">
        <v>33390</v>
      </c>
      <c r="K524" s="144">
        <f t="shared" ca="1" si="116"/>
        <v>31</v>
      </c>
      <c r="L524" s="145" t="s">
        <v>19</v>
      </c>
      <c r="M524" s="145" t="s">
        <v>74</v>
      </c>
      <c r="N524" s="148"/>
    </row>
    <row r="525" spans="1:14">
      <c r="A525" s="7">
        <f>ROWS($A$3:A525)</f>
        <v>523</v>
      </c>
      <c r="B525" s="22">
        <f>ROWS($B$408:B525)</f>
        <v>118</v>
      </c>
      <c r="C525" s="133"/>
      <c r="D525" s="134"/>
      <c r="E525" s="818" t="s">
        <v>328</v>
      </c>
      <c r="F525" s="20" t="s">
        <v>329</v>
      </c>
      <c r="G525" s="133" t="s">
        <v>17</v>
      </c>
      <c r="H525" s="18"/>
      <c r="I525" s="142" t="s">
        <v>50</v>
      </c>
      <c r="J525" s="143">
        <v>35937</v>
      </c>
      <c r="K525" s="144">
        <f t="shared" ca="1" si="116"/>
        <v>24</v>
      </c>
      <c r="L525" s="145" t="s">
        <v>19</v>
      </c>
      <c r="M525" s="145" t="s">
        <v>42</v>
      </c>
      <c r="N525" s="148"/>
    </row>
    <row r="526" spans="1:14">
      <c r="A526" s="7">
        <f>ROWS($A$3:A526)</f>
        <v>524</v>
      </c>
      <c r="B526" s="22">
        <f>ROWS($B$408:B526)</f>
        <v>119</v>
      </c>
      <c r="C526" s="133">
        <v>28</v>
      </c>
      <c r="D526" s="845" t="s">
        <v>330</v>
      </c>
      <c r="E526" s="818" t="s">
        <v>331</v>
      </c>
      <c r="F526" s="135" t="s">
        <v>332</v>
      </c>
      <c r="G526" s="133"/>
      <c r="H526" s="133" t="s">
        <v>7</v>
      </c>
      <c r="I526" s="142" t="s">
        <v>23</v>
      </c>
      <c r="J526" s="143">
        <v>23417</v>
      </c>
      <c r="K526" s="144">
        <f t="shared" ca="1" si="116"/>
        <v>58</v>
      </c>
      <c r="L526" s="145" t="s">
        <v>113</v>
      </c>
      <c r="M526" s="145" t="s">
        <v>42</v>
      </c>
      <c r="N526" s="147" t="s">
        <v>2479</v>
      </c>
    </row>
    <row r="527" spans="1:14">
      <c r="A527" s="7">
        <f>ROWS($A$3:A527)</f>
        <v>525</v>
      </c>
      <c r="B527" s="22">
        <f>ROWS($B$408:B527)</f>
        <v>120</v>
      </c>
      <c r="C527" s="133"/>
      <c r="D527" s="134"/>
      <c r="E527" s="818" t="s">
        <v>333</v>
      </c>
      <c r="F527" s="20" t="s">
        <v>334</v>
      </c>
      <c r="G527" s="133" t="s">
        <v>17</v>
      </c>
      <c r="H527" s="18"/>
      <c r="I527" s="142" t="s">
        <v>50</v>
      </c>
      <c r="J527" s="143">
        <v>33506</v>
      </c>
      <c r="K527" s="144">
        <f t="shared" ca="1" si="116"/>
        <v>31</v>
      </c>
      <c r="L527" s="145" t="s">
        <v>24</v>
      </c>
      <c r="M527" s="153" t="s">
        <v>27</v>
      </c>
      <c r="N527" s="148"/>
    </row>
    <row r="528" spans="1:14">
      <c r="A528" s="7">
        <f>ROWS($A$3:A528)</f>
        <v>526</v>
      </c>
      <c r="B528" s="22">
        <f>ROWS($B$408:B528)</f>
        <v>121</v>
      </c>
      <c r="C528" s="133">
        <v>29</v>
      </c>
      <c r="D528" s="845" t="s">
        <v>335</v>
      </c>
      <c r="E528" s="818" t="s">
        <v>336</v>
      </c>
      <c r="F528" s="135" t="s">
        <v>337</v>
      </c>
      <c r="G528" s="133"/>
      <c r="H528" s="133" t="s">
        <v>7</v>
      </c>
      <c r="I528" s="142" t="s">
        <v>338</v>
      </c>
      <c r="J528" s="143">
        <v>17358</v>
      </c>
      <c r="K528" s="144">
        <f t="shared" ca="1" si="116"/>
        <v>75</v>
      </c>
      <c r="L528" s="145" t="s">
        <v>24</v>
      </c>
      <c r="M528" s="146" t="s">
        <v>772</v>
      </c>
      <c r="N528" s="147" t="s">
        <v>2480</v>
      </c>
    </row>
    <row r="529" spans="1:14">
      <c r="A529" s="7">
        <f>ROWS($A$3:A529)</f>
        <v>527</v>
      </c>
      <c r="B529" s="22">
        <f>ROWS($B$408:B529)</f>
        <v>122</v>
      </c>
      <c r="C529" s="133">
        <v>30</v>
      </c>
      <c r="D529" s="845" t="s">
        <v>339</v>
      </c>
      <c r="E529" s="818" t="s">
        <v>340</v>
      </c>
      <c r="F529" s="135" t="s">
        <v>341</v>
      </c>
      <c r="G529" s="133" t="s">
        <v>17</v>
      </c>
      <c r="H529" s="18"/>
      <c r="I529" s="142" t="s">
        <v>23</v>
      </c>
      <c r="J529" s="143">
        <v>28193</v>
      </c>
      <c r="K529" s="144">
        <f t="shared" ca="1" si="116"/>
        <v>45</v>
      </c>
      <c r="L529" s="145" t="s">
        <v>19</v>
      </c>
      <c r="M529" s="145" t="s">
        <v>342</v>
      </c>
      <c r="N529" s="147" t="s">
        <v>2481</v>
      </c>
    </row>
    <row r="530" spans="1:14">
      <c r="A530" s="7">
        <f>ROWS($A$3:A530)</f>
        <v>528</v>
      </c>
      <c r="B530" s="22">
        <f>ROWS($B$408:B530)</f>
        <v>123</v>
      </c>
      <c r="C530" s="133"/>
      <c r="D530" s="134"/>
      <c r="E530" s="818" t="s">
        <v>343</v>
      </c>
      <c r="F530" s="20" t="s">
        <v>344</v>
      </c>
      <c r="G530" s="133"/>
      <c r="H530" s="133" t="s">
        <v>7</v>
      </c>
      <c r="I530" s="142" t="s">
        <v>345</v>
      </c>
      <c r="J530" s="143">
        <v>30444</v>
      </c>
      <c r="K530" s="144">
        <f t="shared" ca="1" si="116"/>
        <v>39</v>
      </c>
      <c r="L530" s="145" t="s">
        <v>19</v>
      </c>
      <c r="M530" s="152" t="s">
        <v>719</v>
      </c>
      <c r="N530" s="148"/>
    </row>
    <row r="531" spans="1:14">
      <c r="A531" s="7">
        <f>ROWS($A$3:A531)</f>
        <v>529</v>
      </c>
      <c r="B531" s="22">
        <f>ROWS($B$408:B531)</f>
        <v>124</v>
      </c>
      <c r="C531" s="133"/>
      <c r="D531" s="134"/>
      <c r="E531" s="818" t="s">
        <v>346</v>
      </c>
      <c r="F531" s="20" t="s">
        <v>347</v>
      </c>
      <c r="G531" s="133" t="s">
        <v>17</v>
      </c>
      <c r="H531" s="18"/>
      <c r="I531" s="142" t="s">
        <v>23</v>
      </c>
      <c r="J531" s="143">
        <v>40104</v>
      </c>
      <c r="K531" s="144">
        <f t="shared" ca="1" si="116"/>
        <v>13</v>
      </c>
      <c r="L531" s="145" t="s">
        <v>38</v>
      </c>
      <c r="M531" s="149" t="s">
        <v>751</v>
      </c>
      <c r="N531" s="148"/>
    </row>
    <row r="532" spans="1:14">
      <c r="A532" s="7">
        <f>ROWS($A$3:A532)</f>
        <v>530</v>
      </c>
      <c r="B532" s="22">
        <f>ROWS($B$408:B532)</f>
        <v>125</v>
      </c>
      <c r="C532" s="133"/>
      <c r="D532" s="134"/>
      <c r="E532" s="818" t="s">
        <v>348</v>
      </c>
      <c r="F532" s="20" t="s">
        <v>349</v>
      </c>
      <c r="G532" s="133" t="s">
        <v>17</v>
      </c>
      <c r="H532" s="18"/>
      <c r="I532" s="142" t="s">
        <v>23</v>
      </c>
      <c r="J532" s="143">
        <v>40553</v>
      </c>
      <c r="K532" s="144">
        <f t="shared" ca="1" si="116"/>
        <v>11</v>
      </c>
      <c r="L532" s="145" t="s">
        <v>38</v>
      </c>
      <c r="M532" s="149" t="s">
        <v>751</v>
      </c>
      <c r="N532" s="148"/>
    </row>
    <row r="533" spans="1:14">
      <c r="A533" s="7">
        <f>ROWS($A$3:A533)</f>
        <v>531</v>
      </c>
      <c r="B533" s="22">
        <f>ROWS($B$408:B533)</f>
        <v>126</v>
      </c>
      <c r="C533" s="133"/>
      <c r="D533" s="134"/>
      <c r="E533" s="818" t="s">
        <v>2537</v>
      </c>
      <c r="F533" s="20" t="s">
        <v>351</v>
      </c>
      <c r="G533" s="133" t="s">
        <v>17</v>
      </c>
      <c r="H533" s="18"/>
      <c r="I533" s="142" t="s">
        <v>23</v>
      </c>
      <c r="J533" s="143">
        <v>41056</v>
      </c>
      <c r="K533" s="144">
        <f t="shared" ca="1" si="116"/>
        <v>10</v>
      </c>
      <c r="L533" s="145" t="s">
        <v>38</v>
      </c>
      <c r="M533" s="149" t="s">
        <v>751</v>
      </c>
      <c r="N533" s="148"/>
    </row>
    <row r="534" spans="1:14">
      <c r="A534" s="7">
        <f>ROWS($A$3:A534)</f>
        <v>532</v>
      </c>
      <c r="B534" s="22">
        <f>ROWS($B$408:B534)</f>
        <v>127</v>
      </c>
      <c r="C534" s="133"/>
      <c r="D534" s="134"/>
      <c r="E534" s="818" t="s">
        <v>352</v>
      </c>
      <c r="F534" s="20" t="s">
        <v>353</v>
      </c>
      <c r="G534" s="133" t="s">
        <v>17</v>
      </c>
      <c r="H534" s="18"/>
      <c r="I534" s="142" t="s">
        <v>354</v>
      </c>
      <c r="J534" s="143">
        <v>42488</v>
      </c>
      <c r="K534" s="144">
        <f t="shared" ca="1" si="116"/>
        <v>6</v>
      </c>
      <c r="L534" s="145" t="s">
        <v>51</v>
      </c>
      <c r="M534" s="153" t="s">
        <v>798</v>
      </c>
      <c r="N534" s="148"/>
    </row>
    <row r="535" spans="1:14">
      <c r="A535" s="7">
        <f>ROWS($A$3:A535)</f>
        <v>533</v>
      </c>
      <c r="B535" s="22">
        <f>ROWS($B$408:B535)</f>
        <v>128</v>
      </c>
      <c r="C535" s="133"/>
      <c r="D535" s="134"/>
      <c r="E535" s="818" t="s">
        <v>355</v>
      </c>
      <c r="F535" s="20" t="s">
        <v>356</v>
      </c>
      <c r="G535" s="133"/>
      <c r="H535" s="133" t="s">
        <v>7</v>
      </c>
      <c r="I535" s="142" t="s">
        <v>23</v>
      </c>
      <c r="J535" s="143">
        <v>43714</v>
      </c>
      <c r="K535" s="144">
        <f t="shared" ca="1" si="116"/>
        <v>3</v>
      </c>
      <c r="L535" s="145" t="s">
        <v>51</v>
      </c>
      <c r="M535" s="153" t="s">
        <v>798</v>
      </c>
      <c r="N535" s="148"/>
    </row>
    <row r="536" spans="1:14">
      <c r="A536" s="7">
        <f>ROWS($A$3:A536)</f>
        <v>534</v>
      </c>
      <c r="B536" s="22">
        <f>ROWS($B$408:B536)</f>
        <v>129</v>
      </c>
      <c r="C536" s="133">
        <v>31</v>
      </c>
      <c r="D536" s="845" t="s">
        <v>357</v>
      </c>
      <c r="E536" s="158" t="s">
        <v>358</v>
      </c>
      <c r="F536" s="135" t="s">
        <v>359</v>
      </c>
      <c r="G536" s="133"/>
      <c r="H536" s="133" t="s">
        <v>7</v>
      </c>
      <c r="I536" s="142" t="s">
        <v>129</v>
      </c>
      <c r="J536" s="143">
        <v>13864</v>
      </c>
      <c r="K536" s="144">
        <f t="shared" ca="1" si="116"/>
        <v>84</v>
      </c>
      <c r="L536" s="145" t="s">
        <v>113</v>
      </c>
      <c r="M536" s="146" t="s">
        <v>772</v>
      </c>
      <c r="N536" s="154" t="s">
        <v>1184</v>
      </c>
    </row>
    <row r="537" spans="1:14">
      <c r="A537" s="7">
        <f>ROWS($A$3:A537)</f>
        <v>535</v>
      </c>
      <c r="B537" s="22">
        <f>ROWS($B$408:B537)</f>
        <v>130</v>
      </c>
      <c r="C537" s="133">
        <v>32</v>
      </c>
      <c r="D537" s="845" t="s">
        <v>361</v>
      </c>
      <c r="E537" s="818" t="s">
        <v>362</v>
      </c>
      <c r="F537" s="135" t="s">
        <v>363</v>
      </c>
      <c r="G537" s="133"/>
      <c r="H537" s="133" t="s">
        <v>7</v>
      </c>
      <c r="I537" s="142" t="s">
        <v>129</v>
      </c>
      <c r="J537" s="143">
        <v>29900</v>
      </c>
      <c r="K537" s="144">
        <f t="shared" ca="1" si="116"/>
        <v>41</v>
      </c>
      <c r="L537" s="145" t="s">
        <v>19</v>
      </c>
      <c r="M537" s="145" t="s">
        <v>42</v>
      </c>
      <c r="N537" s="147" t="s">
        <v>2482</v>
      </c>
    </row>
    <row r="538" spans="1:14">
      <c r="A538" s="7">
        <f>ROWS($A$3:A538)</f>
        <v>536</v>
      </c>
      <c r="B538" s="22">
        <f>ROWS($B$408:B538)</f>
        <v>131</v>
      </c>
      <c r="C538" s="133"/>
      <c r="D538" s="134"/>
      <c r="E538" s="818" t="s">
        <v>364</v>
      </c>
      <c r="F538" s="20" t="s">
        <v>365</v>
      </c>
      <c r="G538" s="133" t="s">
        <v>17</v>
      </c>
      <c r="H538" s="18"/>
      <c r="I538" s="142" t="s">
        <v>50</v>
      </c>
      <c r="J538" s="143">
        <v>39997</v>
      </c>
      <c r="K538" s="144">
        <f t="shared" ca="1" si="116"/>
        <v>13</v>
      </c>
      <c r="L538" s="145" t="s">
        <v>38</v>
      </c>
      <c r="M538" s="153" t="s">
        <v>798</v>
      </c>
      <c r="N538" s="148"/>
    </row>
    <row r="539" spans="1:14">
      <c r="A539" s="7">
        <f>ROWS($A$3:A539)</f>
        <v>537</v>
      </c>
      <c r="B539" s="22">
        <f>ROWS($B$408:B539)</f>
        <v>132</v>
      </c>
      <c r="C539" s="133"/>
      <c r="D539" s="134"/>
      <c r="E539" s="818" t="s">
        <v>366</v>
      </c>
      <c r="F539" s="20" t="s">
        <v>367</v>
      </c>
      <c r="G539" s="133"/>
      <c r="H539" s="133" t="s">
        <v>7</v>
      </c>
      <c r="I539" s="142" t="s">
        <v>50</v>
      </c>
      <c r="J539" s="143">
        <v>41372</v>
      </c>
      <c r="K539" s="144">
        <f t="shared" ca="1" si="116"/>
        <v>9</v>
      </c>
      <c r="L539" s="145" t="s">
        <v>38</v>
      </c>
      <c r="M539" s="153" t="s">
        <v>798</v>
      </c>
      <c r="N539" s="148"/>
    </row>
    <row r="540" spans="1:14">
      <c r="A540" s="7">
        <f>ROWS($A$3:A540)</f>
        <v>538</v>
      </c>
      <c r="B540" s="22">
        <f>ROWS($B$408:B540)</f>
        <v>133</v>
      </c>
      <c r="C540" s="133">
        <v>33</v>
      </c>
      <c r="D540" s="845" t="s">
        <v>368</v>
      </c>
      <c r="E540" s="818" t="s">
        <v>369</v>
      </c>
      <c r="F540" s="135" t="s">
        <v>370</v>
      </c>
      <c r="G540" s="133"/>
      <c r="H540" s="133" t="s">
        <v>7</v>
      </c>
      <c r="I540" s="142" t="s">
        <v>371</v>
      </c>
      <c r="J540" s="143">
        <v>23623</v>
      </c>
      <c r="K540" s="144">
        <f t="shared" ca="1" si="116"/>
        <v>58</v>
      </c>
      <c r="L540" s="145" t="s">
        <v>19</v>
      </c>
      <c r="M540" s="146" t="s">
        <v>772</v>
      </c>
      <c r="N540" s="154"/>
    </row>
    <row r="541" spans="1:14">
      <c r="A541" s="7">
        <f>ROWS($A$3:A541)</f>
        <v>539</v>
      </c>
      <c r="B541" s="22">
        <f>ROWS($B$408:B541)</f>
        <v>134</v>
      </c>
      <c r="C541" s="133"/>
      <c r="D541" s="134"/>
      <c r="E541" s="818" t="s">
        <v>374</v>
      </c>
      <c r="F541" s="20" t="s">
        <v>375</v>
      </c>
      <c r="G541" s="133"/>
      <c r="H541" s="133" t="s">
        <v>7</v>
      </c>
      <c r="I541" s="142" t="s">
        <v>23</v>
      </c>
      <c r="J541" s="143">
        <v>35670</v>
      </c>
      <c r="K541" s="144">
        <f t="shared" ca="1" si="116"/>
        <v>25</v>
      </c>
      <c r="L541" s="145" t="s">
        <v>98</v>
      </c>
      <c r="M541" s="145" t="s">
        <v>74</v>
      </c>
      <c r="N541" s="148"/>
    </row>
    <row r="542" spans="1:14">
      <c r="A542" s="7">
        <f>ROWS($A$3:A542)</f>
        <v>540</v>
      </c>
      <c r="B542" s="22">
        <f>ROWS($B$408:B542)</f>
        <v>135</v>
      </c>
      <c r="C542" s="133">
        <v>34</v>
      </c>
      <c r="D542" s="845" t="s">
        <v>376</v>
      </c>
      <c r="E542" s="818" t="s">
        <v>377</v>
      </c>
      <c r="F542" s="135" t="s">
        <v>378</v>
      </c>
      <c r="G542" s="133" t="s">
        <v>17</v>
      </c>
      <c r="H542" s="18"/>
      <c r="I542" s="142" t="s">
        <v>23</v>
      </c>
      <c r="J542" s="143">
        <v>33193</v>
      </c>
      <c r="K542" s="144">
        <f t="shared" ca="1" si="116"/>
        <v>32</v>
      </c>
      <c r="L542" s="145" t="s">
        <v>19</v>
      </c>
      <c r="M542" s="145" t="s">
        <v>42</v>
      </c>
      <c r="N542" s="154"/>
    </row>
    <row r="543" spans="1:14">
      <c r="A543" s="7">
        <f>ROWS($A$3:A543)</f>
        <v>541</v>
      </c>
      <c r="B543" s="22">
        <f>ROWS($B$408:B543)</f>
        <v>136</v>
      </c>
      <c r="C543" s="133"/>
      <c r="D543" s="134"/>
      <c r="E543" s="818" t="s">
        <v>379</v>
      </c>
      <c r="F543" s="20" t="s">
        <v>380</v>
      </c>
      <c r="G543" s="133"/>
      <c r="H543" s="133" t="s">
        <v>7</v>
      </c>
      <c r="I543" s="142" t="s">
        <v>381</v>
      </c>
      <c r="J543" s="143">
        <v>32796</v>
      </c>
      <c r="K543" s="144">
        <f t="shared" ca="1" si="116"/>
        <v>33</v>
      </c>
      <c r="L543" s="145" t="s">
        <v>82</v>
      </c>
      <c r="M543" s="152" t="s">
        <v>719</v>
      </c>
      <c r="N543" s="148"/>
    </row>
    <row r="544" spans="1:14">
      <c r="A544" s="7">
        <f>ROWS($A$3:A544)</f>
        <v>542</v>
      </c>
      <c r="B544" s="22">
        <f>ROWS($B$408:B544)</f>
        <v>137</v>
      </c>
      <c r="C544" s="133"/>
      <c r="D544" s="134"/>
      <c r="E544" s="818" t="s">
        <v>382</v>
      </c>
      <c r="F544" s="20" t="s">
        <v>383</v>
      </c>
      <c r="G544" s="133" t="s">
        <v>17</v>
      </c>
      <c r="H544" s="18"/>
      <c r="I544" s="142" t="s">
        <v>381</v>
      </c>
      <c r="J544" s="143">
        <v>41935</v>
      </c>
      <c r="K544" s="144">
        <f t="shared" ca="1" si="116"/>
        <v>8</v>
      </c>
      <c r="L544" s="145" t="s">
        <v>51</v>
      </c>
      <c r="M544" s="153" t="s">
        <v>798</v>
      </c>
      <c r="N544" s="148"/>
    </row>
    <row r="545" spans="1:14">
      <c r="A545" s="7">
        <f>ROWS($A$3:A545)</f>
        <v>543</v>
      </c>
      <c r="B545" s="22">
        <f>ROWS($B$408:B545)</f>
        <v>138</v>
      </c>
      <c r="C545" s="133"/>
      <c r="D545" s="134"/>
      <c r="E545" s="818" t="s">
        <v>384</v>
      </c>
      <c r="F545" s="20" t="s">
        <v>385</v>
      </c>
      <c r="G545" s="133"/>
      <c r="H545" s="133" t="s">
        <v>7</v>
      </c>
      <c r="I545" s="142" t="s">
        <v>381</v>
      </c>
      <c r="J545" s="143">
        <v>42832</v>
      </c>
      <c r="K545" s="144">
        <f t="shared" ca="1" si="116"/>
        <v>5</v>
      </c>
      <c r="L545" s="145" t="s">
        <v>51</v>
      </c>
      <c r="M545" s="153" t="s">
        <v>798</v>
      </c>
      <c r="N545" s="148"/>
    </row>
    <row r="546" spans="1:14">
      <c r="A546" s="7">
        <f>ROWS($A$3:A546)</f>
        <v>544</v>
      </c>
      <c r="B546" s="22">
        <f>ROWS($B$408:B546)</f>
        <v>139</v>
      </c>
      <c r="C546" s="133">
        <v>35</v>
      </c>
      <c r="D546" s="845" t="s">
        <v>386</v>
      </c>
      <c r="E546" s="818" t="s">
        <v>387</v>
      </c>
      <c r="F546" s="135" t="s">
        <v>388</v>
      </c>
      <c r="G546" s="133" t="s">
        <v>17</v>
      </c>
      <c r="H546" s="18"/>
      <c r="I546" s="142" t="s">
        <v>23</v>
      </c>
      <c r="J546" s="143">
        <v>29340</v>
      </c>
      <c r="K546" s="144">
        <f t="shared" ca="1" si="116"/>
        <v>42</v>
      </c>
      <c r="L546" s="145" t="s">
        <v>19</v>
      </c>
      <c r="M546" s="145" t="s">
        <v>42</v>
      </c>
      <c r="N546" s="147" t="s">
        <v>2483</v>
      </c>
    </row>
    <row r="547" spans="1:14">
      <c r="A547" s="7">
        <f>ROWS($A$3:A547)</f>
        <v>545</v>
      </c>
      <c r="B547" s="22">
        <f>ROWS($B$408:B547)</f>
        <v>140</v>
      </c>
      <c r="C547" s="133"/>
      <c r="D547" s="134"/>
      <c r="E547" s="818" t="s">
        <v>389</v>
      </c>
      <c r="F547" s="20" t="s">
        <v>390</v>
      </c>
      <c r="G547" s="133"/>
      <c r="H547" s="133" t="s">
        <v>7</v>
      </c>
      <c r="I547" s="142" t="s">
        <v>269</v>
      </c>
      <c r="J547" s="143">
        <v>30271</v>
      </c>
      <c r="K547" s="144">
        <f t="shared" ca="1" si="116"/>
        <v>40</v>
      </c>
      <c r="L547" s="145" t="s">
        <v>19</v>
      </c>
      <c r="M547" s="145" t="s">
        <v>42</v>
      </c>
      <c r="N547" s="148"/>
    </row>
    <row r="548" spans="1:14">
      <c r="A548" s="7">
        <f>ROWS($A$3:A548)</f>
        <v>546</v>
      </c>
      <c r="B548" s="22">
        <f>ROWS($B$408:B548)</f>
        <v>141</v>
      </c>
      <c r="C548" s="133"/>
      <c r="D548" s="134"/>
      <c r="E548" s="818" t="s">
        <v>391</v>
      </c>
      <c r="F548" s="20" t="s">
        <v>392</v>
      </c>
      <c r="G548" s="133" t="s">
        <v>17</v>
      </c>
      <c r="H548" s="18"/>
      <c r="I548" s="142" t="s">
        <v>393</v>
      </c>
      <c r="J548" s="143">
        <v>39773</v>
      </c>
      <c r="K548" s="144">
        <f t="shared" ca="1" si="116"/>
        <v>14</v>
      </c>
      <c r="L548" s="145" t="s">
        <v>24</v>
      </c>
      <c r="M548" s="149" t="s">
        <v>751</v>
      </c>
      <c r="N548" s="148"/>
    </row>
    <row r="549" spans="1:14">
      <c r="A549" s="7">
        <f>ROWS($A$3:A549)</f>
        <v>547</v>
      </c>
      <c r="B549" s="22">
        <f>ROWS($B$408:B549)</f>
        <v>142</v>
      </c>
      <c r="C549" s="133"/>
      <c r="D549" s="134"/>
      <c r="E549" s="818" t="s">
        <v>394</v>
      </c>
      <c r="F549" s="20" t="s">
        <v>395</v>
      </c>
      <c r="G549" s="133" t="s">
        <v>17</v>
      </c>
      <c r="H549" s="18"/>
      <c r="I549" s="142" t="s">
        <v>23</v>
      </c>
      <c r="J549" s="143">
        <v>40094</v>
      </c>
      <c r="K549" s="144">
        <f t="shared" ca="1" si="116"/>
        <v>13</v>
      </c>
      <c r="L549" s="145" t="s">
        <v>38</v>
      </c>
      <c r="M549" s="149" t="s">
        <v>751</v>
      </c>
      <c r="N549" s="148"/>
    </row>
    <row r="550" spans="1:14">
      <c r="A550" s="7">
        <f>ROWS($A$3:A550)</f>
        <v>548</v>
      </c>
      <c r="B550" s="22">
        <f>ROWS($B$408:B550)</f>
        <v>143</v>
      </c>
      <c r="C550" s="133"/>
      <c r="D550" s="134"/>
      <c r="E550" s="818" t="s">
        <v>396</v>
      </c>
      <c r="F550" s="24" t="s">
        <v>2484</v>
      </c>
      <c r="G550" s="133"/>
      <c r="H550" s="133" t="s">
        <v>7</v>
      </c>
      <c r="I550" s="142" t="s">
        <v>23</v>
      </c>
      <c r="J550" s="143">
        <v>40836</v>
      </c>
      <c r="K550" s="144">
        <f t="shared" ca="1" si="116"/>
        <v>11</v>
      </c>
      <c r="L550" s="145" t="s">
        <v>38</v>
      </c>
      <c r="M550" s="149" t="s">
        <v>751</v>
      </c>
      <c r="N550" s="148"/>
    </row>
    <row r="551" spans="1:14">
      <c r="A551" s="7">
        <f>ROWS($A$3:A551)</f>
        <v>549</v>
      </c>
      <c r="B551" s="22">
        <f>ROWS($B$408:B551)</f>
        <v>144</v>
      </c>
      <c r="C551" s="133"/>
      <c r="D551" s="134"/>
      <c r="E551" s="818" t="s">
        <v>398</v>
      </c>
      <c r="F551" s="20" t="s">
        <v>399</v>
      </c>
      <c r="G551" s="133" t="s">
        <v>17</v>
      </c>
      <c r="H551" s="18"/>
      <c r="I551" s="142" t="s">
        <v>50</v>
      </c>
      <c r="J551" s="143">
        <v>42478</v>
      </c>
      <c r="K551" s="144">
        <f t="shared" ca="1" si="116"/>
        <v>6</v>
      </c>
      <c r="L551" s="145" t="s">
        <v>51</v>
      </c>
      <c r="M551" s="153" t="s">
        <v>798</v>
      </c>
      <c r="N551" s="148"/>
    </row>
    <row r="552" spans="1:14">
      <c r="A552" s="7">
        <f>ROWS($A$3:A552)</f>
        <v>550</v>
      </c>
      <c r="B552" s="22">
        <f>ROWS($B$408:B552)</f>
        <v>145</v>
      </c>
      <c r="C552" s="133">
        <v>36</v>
      </c>
      <c r="D552" s="845" t="s">
        <v>400</v>
      </c>
      <c r="E552" s="818" t="s">
        <v>401</v>
      </c>
      <c r="F552" s="135" t="s">
        <v>402</v>
      </c>
      <c r="G552" s="133" t="s">
        <v>17</v>
      </c>
      <c r="H552" s="18"/>
      <c r="I552" s="142" t="s">
        <v>23</v>
      </c>
      <c r="J552" s="143">
        <v>28431</v>
      </c>
      <c r="K552" s="144">
        <f t="shared" ca="1" si="116"/>
        <v>45</v>
      </c>
      <c r="L552" s="145" t="s">
        <v>19</v>
      </c>
      <c r="M552" s="145" t="s">
        <v>42</v>
      </c>
      <c r="N552" s="154" t="s">
        <v>1184</v>
      </c>
    </row>
    <row r="553" spans="1:14">
      <c r="A553" s="7">
        <f>ROWS($A$3:A553)</f>
        <v>551</v>
      </c>
      <c r="B553" s="22">
        <f>ROWS($B$408:B553)</f>
        <v>146</v>
      </c>
      <c r="C553" s="133"/>
      <c r="D553" s="134"/>
      <c r="E553" s="818" t="s">
        <v>403</v>
      </c>
      <c r="F553" s="20" t="s">
        <v>404</v>
      </c>
      <c r="G553" s="133"/>
      <c r="H553" s="133" t="s">
        <v>7</v>
      </c>
      <c r="I553" s="142" t="s">
        <v>191</v>
      </c>
      <c r="J553" s="143">
        <v>31540</v>
      </c>
      <c r="K553" s="144">
        <f t="shared" ca="1" si="116"/>
        <v>36</v>
      </c>
      <c r="L553" s="145" t="s">
        <v>19</v>
      </c>
      <c r="M553" s="152" t="s">
        <v>719</v>
      </c>
      <c r="N553" s="148"/>
    </row>
    <row r="554" spans="1:14">
      <c r="A554" s="7">
        <f>ROWS($A$3:A554)</f>
        <v>552</v>
      </c>
      <c r="B554" s="22">
        <f>ROWS($B$408:B554)</f>
        <v>147</v>
      </c>
      <c r="C554" s="133"/>
      <c r="D554" s="134"/>
      <c r="E554" s="818" t="s">
        <v>405</v>
      </c>
      <c r="F554" s="20" t="s">
        <v>406</v>
      </c>
      <c r="G554" s="133" t="s">
        <v>17</v>
      </c>
      <c r="H554" s="18"/>
      <c r="I554" s="142" t="s">
        <v>269</v>
      </c>
      <c r="J554" s="143">
        <v>43423</v>
      </c>
      <c r="K554" s="144">
        <f t="shared" ca="1" si="116"/>
        <v>4</v>
      </c>
      <c r="L554" s="145" t="s">
        <v>51</v>
      </c>
      <c r="M554" s="153" t="s">
        <v>798</v>
      </c>
      <c r="N554" s="148"/>
    </row>
    <row r="555" spans="1:14">
      <c r="A555" s="7">
        <f>ROWS($A$3:A555)</f>
        <v>553</v>
      </c>
      <c r="B555" s="22">
        <f>ROWS($B$408:B555)</f>
        <v>148</v>
      </c>
      <c r="C555" s="133"/>
      <c r="D555" s="134"/>
      <c r="E555" s="159" t="s">
        <v>407</v>
      </c>
      <c r="F555" s="20" t="s">
        <v>408</v>
      </c>
      <c r="G555" s="133" t="s">
        <v>17</v>
      </c>
      <c r="H555" s="18"/>
      <c r="I555" s="142" t="s">
        <v>50</v>
      </c>
      <c r="J555" s="143">
        <v>44564</v>
      </c>
      <c r="K555" s="144">
        <f t="shared" ca="1" si="116"/>
        <v>0</v>
      </c>
      <c r="L555" s="145" t="s">
        <v>51</v>
      </c>
      <c r="M555" s="153" t="s">
        <v>798</v>
      </c>
      <c r="N555" s="147" t="s">
        <v>2485</v>
      </c>
    </row>
    <row r="556" spans="1:14">
      <c r="A556" s="7">
        <f>ROWS($A$3:A556)</f>
        <v>554</v>
      </c>
      <c r="B556" s="22">
        <f>ROWS($B$408:B556)</f>
        <v>149</v>
      </c>
      <c r="C556" s="133">
        <v>37</v>
      </c>
      <c r="D556" s="845" t="s">
        <v>409</v>
      </c>
      <c r="E556" s="818" t="s">
        <v>410</v>
      </c>
      <c r="F556" s="135" t="s">
        <v>411</v>
      </c>
      <c r="G556" s="133"/>
      <c r="H556" s="133" t="s">
        <v>7</v>
      </c>
      <c r="I556" s="142" t="s">
        <v>412</v>
      </c>
      <c r="J556" s="143">
        <v>15478</v>
      </c>
      <c r="K556" s="144">
        <f t="shared" ca="1" si="116"/>
        <v>80</v>
      </c>
      <c r="L556" s="145" t="s">
        <v>113</v>
      </c>
      <c r="M556" s="146" t="s">
        <v>772</v>
      </c>
      <c r="N556" s="147" t="s">
        <v>2485</v>
      </c>
    </row>
    <row r="557" spans="1:14">
      <c r="A557" s="7">
        <f>ROWS($A$3:A557)</f>
        <v>555</v>
      </c>
      <c r="B557" s="22">
        <f>ROWS($B$408:B557)</f>
        <v>150</v>
      </c>
      <c r="C557" s="133">
        <v>38</v>
      </c>
      <c r="D557" s="845" t="s">
        <v>413</v>
      </c>
      <c r="E557" s="818" t="s">
        <v>414</v>
      </c>
      <c r="F557" s="135" t="s">
        <v>415</v>
      </c>
      <c r="G557" s="133" t="s">
        <v>17</v>
      </c>
      <c r="H557" s="18"/>
      <c r="I557" s="142" t="s">
        <v>23</v>
      </c>
      <c r="J557" s="143">
        <v>26703</v>
      </c>
      <c r="K557" s="144">
        <f t="shared" ca="1" si="116"/>
        <v>49</v>
      </c>
      <c r="L557" s="145" t="s">
        <v>19</v>
      </c>
      <c r="M557" s="146" t="s">
        <v>772</v>
      </c>
      <c r="N557" s="148"/>
    </row>
    <row r="558" spans="1:14">
      <c r="A558" s="7">
        <f>ROWS($A$3:A558)</f>
        <v>556</v>
      </c>
      <c r="B558" s="22">
        <f>ROWS($B$408:B558)</f>
        <v>151</v>
      </c>
      <c r="C558" s="133"/>
      <c r="D558" s="134"/>
      <c r="E558" s="818" t="s">
        <v>416</v>
      </c>
      <c r="F558" s="20" t="s">
        <v>417</v>
      </c>
      <c r="G558" s="133"/>
      <c r="H558" s="133" t="s">
        <v>7</v>
      </c>
      <c r="I558" s="142" t="s">
        <v>418</v>
      </c>
      <c r="J558" s="143">
        <v>28562</v>
      </c>
      <c r="K558" s="144">
        <f t="shared" ca="1" si="116"/>
        <v>44</v>
      </c>
      <c r="L558" s="145" t="s">
        <v>19</v>
      </c>
      <c r="M558" s="145" t="s">
        <v>342</v>
      </c>
      <c r="N558" s="148"/>
    </row>
    <row r="559" spans="1:14">
      <c r="A559" s="7">
        <f>ROWS($A$3:A559)</f>
        <v>557</v>
      </c>
      <c r="B559" s="22">
        <f>ROWS($B$408:B559)</f>
        <v>152</v>
      </c>
      <c r="C559" s="133"/>
      <c r="D559" s="134"/>
      <c r="E559" s="818" t="s">
        <v>419</v>
      </c>
      <c r="F559" s="20" t="s">
        <v>420</v>
      </c>
      <c r="G559" s="133" t="s">
        <v>17</v>
      </c>
      <c r="H559" s="18"/>
      <c r="I559" s="142" t="s">
        <v>23</v>
      </c>
      <c r="J559" s="143">
        <v>38846</v>
      </c>
      <c r="K559" s="144">
        <f t="shared" ca="1" si="116"/>
        <v>16</v>
      </c>
      <c r="L559" s="145" t="s">
        <v>24</v>
      </c>
      <c r="M559" s="149" t="s">
        <v>751</v>
      </c>
      <c r="N559" s="148"/>
    </row>
    <row r="560" spans="1:14">
      <c r="A560" s="7">
        <f>ROWS($A$3:A560)</f>
        <v>558</v>
      </c>
      <c r="B560" s="22">
        <f>ROWS($B$408:B560)</f>
        <v>153</v>
      </c>
      <c r="C560" s="133"/>
      <c r="D560" s="134"/>
      <c r="E560" s="818" t="s">
        <v>421</v>
      </c>
      <c r="F560" s="20" t="s">
        <v>290</v>
      </c>
      <c r="G560" s="133"/>
      <c r="H560" s="133" t="s">
        <v>7</v>
      </c>
      <c r="I560" s="142" t="s">
        <v>23</v>
      </c>
      <c r="J560" s="143">
        <v>39443</v>
      </c>
      <c r="K560" s="144">
        <f t="shared" ca="1" si="116"/>
        <v>14</v>
      </c>
      <c r="L560" s="145" t="s">
        <v>24</v>
      </c>
      <c r="M560" s="149" t="s">
        <v>751</v>
      </c>
      <c r="N560" s="148"/>
    </row>
    <row r="561" spans="1:14">
      <c r="A561" s="7">
        <f>ROWS($A$3:A561)</f>
        <v>559</v>
      </c>
      <c r="B561" s="22">
        <f>ROWS($B$408:B561)</f>
        <v>154</v>
      </c>
      <c r="C561" s="133"/>
      <c r="D561" s="134"/>
      <c r="E561" s="818" t="s">
        <v>422</v>
      </c>
      <c r="F561" s="20" t="s">
        <v>423</v>
      </c>
      <c r="G561" s="133"/>
      <c r="H561" s="133" t="s">
        <v>7</v>
      </c>
      <c r="I561" s="142" t="s">
        <v>23</v>
      </c>
      <c r="J561" s="143">
        <v>40540</v>
      </c>
      <c r="K561" s="144">
        <f t="shared" ca="1" si="116"/>
        <v>11</v>
      </c>
      <c r="L561" s="145" t="s">
        <v>38</v>
      </c>
      <c r="M561" s="149" t="s">
        <v>751</v>
      </c>
      <c r="N561" s="148"/>
    </row>
    <row r="562" spans="1:14">
      <c r="A562" s="7">
        <f>ROWS($A$3:A562)</f>
        <v>560</v>
      </c>
      <c r="B562" s="22">
        <f>ROWS($B$408:B562)</f>
        <v>155</v>
      </c>
      <c r="C562" s="133"/>
      <c r="D562" s="134"/>
      <c r="E562" s="818" t="s">
        <v>424</v>
      </c>
      <c r="F562" s="20" t="s">
        <v>425</v>
      </c>
      <c r="G562" s="133" t="s">
        <v>17</v>
      </c>
      <c r="H562" s="18"/>
      <c r="I562" s="142" t="s">
        <v>23</v>
      </c>
      <c r="J562" s="143">
        <v>41317</v>
      </c>
      <c r="K562" s="144">
        <f t="shared" ca="1" si="116"/>
        <v>9</v>
      </c>
      <c r="L562" s="145" t="s">
        <v>38</v>
      </c>
      <c r="M562" s="149" t="s">
        <v>751</v>
      </c>
      <c r="N562" s="154"/>
    </row>
    <row r="563" spans="1:14">
      <c r="A563" s="7">
        <f>ROWS($A$3:A563)</f>
        <v>561</v>
      </c>
      <c r="B563" s="22">
        <f>ROWS($B$408:B563)</f>
        <v>156</v>
      </c>
      <c r="C563" s="133">
        <v>39</v>
      </c>
      <c r="D563" s="845" t="s">
        <v>426</v>
      </c>
      <c r="E563" s="818" t="s">
        <v>427</v>
      </c>
      <c r="F563" s="135" t="s">
        <v>428</v>
      </c>
      <c r="G563" s="133"/>
      <c r="H563" s="133" t="s">
        <v>7</v>
      </c>
      <c r="I563" s="142" t="s">
        <v>23</v>
      </c>
      <c r="J563" s="143">
        <v>27063</v>
      </c>
      <c r="K563" s="144">
        <f t="shared" ca="1" si="116"/>
        <v>48</v>
      </c>
      <c r="L563" s="145" t="s">
        <v>19</v>
      </c>
      <c r="M563" s="145" t="s">
        <v>429</v>
      </c>
      <c r="N563" s="148"/>
    </row>
    <row r="564" spans="1:14">
      <c r="A564" s="7">
        <f>ROWS($A$3:A564)</f>
        <v>562</v>
      </c>
      <c r="B564" s="22">
        <f>ROWS($B$408:B564)</f>
        <v>157</v>
      </c>
      <c r="C564" s="133"/>
      <c r="D564" s="134"/>
      <c r="E564" s="818" t="s">
        <v>430</v>
      </c>
      <c r="F564" s="20" t="s">
        <v>431</v>
      </c>
      <c r="G564" s="133"/>
      <c r="H564" s="133" t="s">
        <v>7</v>
      </c>
      <c r="I564" s="142" t="s">
        <v>50</v>
      </c>
      <c r="J564" s="143">
        <v>40589</v>
      </c>
      <c r="K564" s="144">
        <f t="shared" ca="1" si="116"/>
        <v>11</v>
      </c>
      <c r="L564" s="145" t="s">
        <v>38</v>
      </c>
      <c r="M564" s="149" t="s">
        <v>751</v>
      </c>
      <c r="N564" s="147" t="s">
        <v>2486</v>
      </c>
    </row>
    <row r="565" spans="1:14">
      <c r="A565" s="7">
        <f>ROWS($A$3:A565)</f>
        <v>563</v>
      </c>
      <c r="B565" s="22">
        <f>ROWS($B$408:B565)</f>
        <v>158</v>
      </c>
      <c r="C565" s="133">
        <v>40</v>
      </c>
      <c r="D565" s="845" t="s">
        <v>432</v>
      </c>
      <c r="E565" s="818" t="s">
        <v>433</v>
      </c>
      <c r="F565" s="135" t="s">
        <v>434</v>
      </c>
      <c r="G565" s="133" t="s">
        <v>17</v>
      </c>
      <c r="H565" s="18"/>
      <c r="I565" s="142" t="s">
        <v>23</v>
      </c>
      <c r="J565" s="143">
        <v>19977</v>
      </c>
      <c r="K565" s="144">
        <f t="shared" ca="1" si="116"/>
        <v>68</v>
      </c>
      <c r="L565" s="145" t="s">
        <v>24</v>
      </c>
      <c r="M565" s="145" t="s">
        <v>42</v>
      </c>
      <c r="N565" s="148"/>
    </row>
    <row r="566" spans="1:14">
      <c r="A566" s="7">
        <f>ROWS($A$3:A566)</f>
        <v>564</v>
      </c>
      <c r="B566" s="22">
        <f>ROWS($B$408:B566)</f>
        <v>159</v>
      </c>
      <c r="C566" s="133"/>
      <c r="D566" s="134"/>
      <c r="E566" s="818" t="s">
        <v>435</v>
      </c>
      <c r="F566" s="20" t="s">
        <v>436</v>
      </c>
      <c r="G566" s="133"/>
      <c r="H566" s="133" t="s">
        <v>7</v>
      </c>
      <c r="I566" s="142" t="s">
        <v>437</v>
      </c>
      <c r="J566" s="143">
        <v>21638</v>
      </c>
      <c r="K566" s="144">
        <f t="shared" ca="1" si="116"/>
        <v>63</v>
      </c>
      <c r="L566" s="145" t="s">
        <v>24</v>
      </c>
      <c r="M566" s="145" t="s">
        <v>42</v>
      </c>
      <c r="N566" s="148"/>
    </row>
    <row r="567" spans="1:14">
      <c r="A567" s="7">
        <f>ROWS($A$3:A567)</f>
        <v>565</v>
      </c>
      <c r="B567" s="22">
        <f>ROWS($B$408:B567)</f>
        <v>160</v>
      </c>
      <c r="C567" s="133"/>
      <c r="D567" s="134"/>
      <c r="E567" s="818" t="s">
        <v>442</v>
      </c>
      <c r="F567" s="20" t="s">
        <v>443</v>
      </c>
      <c r="G567" s="133" t="s">
        <v>17</v>
      </c>
      <c r="H567" s="18"/>
      <c r="I567" s="142" t="s">
        <v>23</v>
      </c>
      <c r="J567" s="143">
        <v>37796</v>
      </c>
      <c r="K567" s="144">
        <f t="shared" ca="1" si="116"/>
        <v>19</v>
      </c>
      <c r="L567" s="145" t="s">
        <v>24</v>
      </c>
      <c r="M567" s="145" t="s">
        <v>27</v>
      </c>
      <c r="N567" s="147" t="s">
        <v>2487</v>
      </c>
    </row>
    <row r="568" spans="1:14">
      <c r="A568" s="7">
        <f>ROWS($A$3:A568)</f>
        <v>566</v>
      </c>
      <c r="B568" s="22">
        <f>ROWS($B$408:B568)</f>
        <v>161</v>
      </c>
      <c r="C568" s="133">
        <v>41</v>
      </c>
      <c r="D568" s="845" t="s">
        <v>444</v>
      </c>
      <c r="E568" s="818" t="s">
        <v>445</v>
      </c>
      <c r="F568" s="135" t="s">
        <v>446</v>
      </c>
      <c r="G568" s="133" t="s">
        <v>17</v>
      </c>
      <c r="H568" s="18"/>
      <c r="I568" s="142" t="s">
        <v>23</v>
      </c>
      <c r="J568" s="143">
        <v>22517</v>
      </c>
      <c r="K568" s="144">
        <f t="shared" ca="1" si="116"/>
        <v>61</v>
      </c>
      <c r="L568" s="145" t="s">
        <v>19</v>
      </c>
      <c r="M568" s="146" t="s">
        <v>772</v>
      </c>
      <c r="N568" s="148"/>
    </row>
    <row r="569" spans="1:14">
      <c r="A569" s="7">
        <f>ROWS($A$3:A569)</f>
        <v>567</v>
      </c>
      <c r="B569" s="22">
        <f>ROWS($B$408:B569)</f>
        <v>162</v>
      </c>
      <c r="C569" s="133"/>
      <c r="D569" s="134"/>
      <c r="E569" s="825" t="s">
        <v>2488</v>
      </c>
      <c r="F569" s="20" t="s">
        <v>448</v>
      </c>
      <c r="G569" s="133"/>
      <c r="H569" s="133" t="s">
        <v>7</v>
      </c>
      <c r="I569" s="142" t="s">
        <v>449</v>
      </c>
      <c r="J569" s="143">
        <v>24149</v>
      </c>
      <c r="K569" s="144">
        <f t="shared" ca="1" si="116"/>
        <v>56</v>
      </c>
      <c r="L569" s="145" t="s">
        <v>24</v>
      </c>
      <c r="M569" s="146" t="s">
        <v>772</v>
      </c>
      <c r="N569" s="148"/>
    </row>
    <row r="570" spans="1:14">
      <c r="A570" s="7">
        <f>ROWS($A$3:A570)</f>
        <v>568</v>
      </c>
      <c r="B570" s="22">
        <f>ROWS($B$408:B570)</f>
        <v>163</v>
      </c>
      <c r="C570" s="133"/>
      <c r="D570" s="134"/>
      <c r="E570" s="818" t="s">
        <v>450</v>
      </c>
      <c r="F570" s="20" t="s">
        <v>451</v>
      </c>
      <c r="G570" s="133"/>
      <c r="H570" s="133" t="s">
        <v>7</v>
      </c>
      <c r="I570" s="142" t="s">
        <v>23</v>
      </c>
      <c r="J570" s="143">
        <v>37926</v>
      </c>
      <c r="K570" s="144">
        <f t="shared" ca="1" si="116"/>
        <v>19</v>
      </c>
      <c r="L570" s="145" t="s">
        <v>24</v>
      </c>
      <c r="M570" s="149" t="s">
        <v>751</v>
      </c>
      <c r="N570" s="148"/>
    </row>
    <row r="571" spans="1:14">
      <c r="A571" s="7">
        <f>ROWS($A$3:A571)</f>
        <v>569</v>
      </c>
      <c r="B571" s="22">
        <f>ROWS($B$408:B571)</f>
        <v>164</v>
      </c>
      <c r="C571" s="133"/>
      <c r="D571" s="134"/>
      <c r="E571" s="818" t="s">
        <v>452</v>
      </c>
      <c r="F571" s="20" t="s">
        <v>453</v>
      </c>
      <c r="G571" s="133"/>
      <c r="H571" s="133" t="s">
        <v>7</v>
      </c>
      <c r="I571" s="142" t="s">
        <v>23</v>
      </c>
      <c r="J571" s="143">
        <v>37926</v>
      </c>
      <c r="K571" s="144">
        <f t="shared" ca="1" si="116"/>
        <v>19</v>
      </c>
      <c r="L571" s="145" t="s">
        <v>24</v>
      </c>
      <c r="M571" s="149" t="s">
        <v>751</v>
      </c>
      <c r="N571" s="148"/>
    </row>
    <row r="572" spans="1:14">
      <c r="A572" s="7">
        <f>ROWS($A$3:A572)</f>
        <v>570</v>
      </c>
      <c r="B572" s="22">
        <f>ROWS($B$408:B572)</f>
        <v>165</v>
      </c>
      <c r="C572" s="133">
        <v>42</v>
      </c>
      <c r="D572" s="845" t="s">
        <v>454</v>
      </c>
      <c r="E572" s="818" t="s">
        <v>455</v>
      </c>
      <c r="F572" s="135" t="s">
        <v>456</v>
      </c>
      <c r="G572" s="133" t="s">
        <v>17</v>
      </c>
      <c r="H572" s="18"/>
      <c r="I572" s="142" t="s">
        <v>23</v>
      </c>
      <c r="J572" s="143">
        <v>27666</v>
      </c>
      <c r="K572" s="144">
        <f t="shared" ca="1" si="116"/>
        <v>47</v>
      </c>
      <c r="L572" s="145" t="s">
        <v>19</v>
      </c>
      <c r="M572" s="145" t="s">
        <v>429</v>
      </c>
      <c r="N572" s="147" t="s">
        <v>2489</v>
      </c>
    </row>
    <row r="573" spans="1:14">
      <c r="A573" s="7">
        <f>ROWS($A$3:A573)</f>
        <v>571</v>
      </c>
      <c r="B573" s="22">
        <f>ROWS($B$408:B573)</f>
        <v>166</v>
      </c>
      <c r="C573" s="133"/>
      <c r="D573" s="134"/>
      <c r="E573" s="818" t="s">
        <v>457</v>
      </c>
      <c r="F573" s="20" t="s">
        <v>458</v>
      </c>
      <c r="G573" s="133"/>
      <c r="H573" s="133" t="s">
        <v>7</v>
      </c>
      <c r="I573" s="142" t="s">
        <v>459</v>
      </c>
      <c r="J573" s="143">
        <v>28540</v>
      </c>
      <c r="K573" s="144">
        <f t="shared" ca="1" si="116"/>
        <v>44</v>
      </c>
      <c r="L573" s="145" t="s">
        <v>19</v>
      </c>
      <c r="M573" s="145" t="s">
        <v>429</v>
      </c>
      <c r="N573" s="148"/>
    </row>
    <row r="574" spans="1:14">
      <c r="A574" s="7">
        <f>ROWS($A$3:A574)</f>
        <v>572</v>
      </c>
      <c r="B574" s="22">
        <f>ROWS($B$408:B574)</f>
        <v>167</v>
      </c>
      <c r="C574" s="133"/>
      <c r="D574" s="134"/>
      <c r="E574" s="818" t="s">
        <v>460</v>
      </c>
      <c r="F574" s="20" t="s">
        <v>461</v>
      </c>
      <c r="G574" s="133"/>
      <c r="H574" s="133" t="s">
        <v>7</v>
      </c>
      <c r="I574" s="142" t="s">
        <v>23</v>
      </c>
      <c r="J574" s="143">
        <v>37544</v>
      </c>
      <c r="K574" s="144">
        <f t="shared" ca="1" si="116"/>
        <v>20</v>
      </c>
      <c r="L574" s="145" t="s">
        <v>19</v>
      </c>
      <c r="M574" s="145" t="s">
        <v>27</v>
      </c>
      <c r="N574" s="148"/>
    </row>
    <row r="575" spans="1:14">
      <c r="A575" s="7">
        <f>ROWS($A$3:A575)</f>
        <v>573</v>
      </c>
      <c r="B575" s="22">
        <f>ROWS($B$408:B575)</f>
        <v>168</v>
      </c>
      <c r="C575" s="133"/>
      <c r="D575" s="134"/>
      <c r="E575" s="818" t="s">
        <v>462</v>
      </c>
      <c r="F575" s="20" t="s">
        <v>463</v>
      </c>
      <c r="G575" s="133" t="s">
        <v>17</v>
      </c>
      <c r="H575" s="18"/>
      <c r="I575" s="142" t="s">
        <v>23</v>
      </c>
      <c r="J575" s="143">
        <v>38007</v>
      </c>
      <c r="K575" s="144">
        <f t="shared" ca="1" si="116"/>
        <v>18</v>
      </c>
      <c r="L575" s="145" t="s">
        <v>24</v>
      </c>
      <c r="M575" s="149" t="s">
        <v>751</v>
      </c>
      <c r="N575" s="148"/>
    </row>
    <row r="576" spans="1:14">
      <c r="A576" s="7">
        <f>ROWS($A$3:A576)</f>
        <v>574</v>
      </c>
      <c r="B576" s="22">
        <f>ROWS($B$408:B576)</f>
        <v>169</v>
      </c>
      <c r="C576" s="133"/>
      <c r="D576" s="134"/>
      <c r="E576" s="818" t="s">
        <v>464</v>
      </c>
      <c r="F576" s="20" t="s">
        <v>465</v>
      </c>
      <c r="G576" s="133"/>
      <c r="H576" s="133" t="s">
        <v>7</v>
      </c>
      <c r="I576" s="142" t="s">
        <v>23</v>
      </c>
      <c r="J576" s="143">
        <v>39680</v>
      </c>
      <c r="K576" s="144">
        <f t="shared" ca="1" si="116"/>
        <v>14</v>
      </c>
      <c r="L576" s="145" t="s">
        <v>38</v>
      </c>
      <c r="M576" s="149" t="s">
        <v>751</v>
      </c>
      <c r="N576" s="148"/>
    </row>
    <row r="577" spans="1:14">
      <c r="A577" s="7">
        <f>ROWS($A$3:A577)</f>
        <v>575</v>
      </c>
      <c r="B577" s="22">
        <f>ROWS($B$408:B577)</f>
        <v>170</v>
      </c>
      <c r="C577" s="133"/>
      <c r="D577" s="134"/>
      <c r="E577" s="818" t="s">
        <v>466</v>
      </c>
      <c r="F577" s="20" t="s">
        <v>467</v>
      </c>
      <c r="G577" s="133" t="s">
        <v>17</v>
      </c>
      <c r="H577" s="18"/>
      <c r="I577" s="142" t="s">
        <v>23</v>
      </c>
      <c r="J577" s="143">
        <v>40337</v>
      </c>
      <c r="K577" s="144">
        <f t="shared" ca="1" si="116"/>
        <v>12</v>
      </c>
      <c r="L577" s="145" t="s">
        <v>38</v>
      </c>
      <c r="M577" s="149" t="s">
        <v>751</v>
      </c>
      <c r="N577" s="148"/>
    </row>
    <row r="578" spans="1:14">
      <c r="A578" s="7">
        <f>ROWS($A$3:A578)</f>
        <v>576</v>
      </c>
      <c r="B578" s="22">
        <f>ROWS($B$408:B578)</f>
        <v>171</v>
      </c>
      <c r="C578" s="133">
        <v>43</v>
      </c>
      <c r="D578" s="845" t="s">
        <v>468</v>
      </c>
      <c r="E578" s="818" t="s">
        <v>469</v>
      </c>
      <c r="F578" s="135" t="s">
        <v>470</v>
      </c>
      <c r="G578" s="133" t="s">
        <v>17</v>
      </c>
      <c r="H578" s="18"/>
      <c r="I578" s="142" t="s">
        <v>471</v>
      </c>
      <c r="J578" s="143">
        <v>29186</v>
      </c>
      <c r="K578" s="144">
        <f t="shared" ca="1" si="116"/>
        <v>43</v>
      </c>
      <c r="L578" s="145" t="s">
        <v>24</v>
      </c>
      <c r="M578" s="145" t="s">
        <v>472</v>
      </c>
      <c r="N578" s="147" t="s">
        <v>2490</v>
      </c>
    </row>
    <row r="579" spans="1:14">
      <c r="A579" s="7">
        <f>ROWS($A$3:A579)</f>
        <v>577</v>
      </c>
      <c r="B579" s="22">
        <f>ROWS($B$408:B579)</f>
        <v>172</v>
      </c>
      <c r="C579" s="133"/>
      <c r="D579" s="134"/>
      <c r="E579" s="818" t="s">
        <v>473</v>
      </c>
      <c r="F579" s="20" t="s">
        <v>474</v>
      </c>
      <c r="G579" s="133"/>
      <c r="H579" s="133" t="s">
        <v>7</v>
      </c>
      <c r="I579" s="142" t="s">
        <v>50</v>
      </c>
      <c r="J579" s="143">
        <v>28934</v>
      </c>
      <c r="K579" s="144">
        <f t="shared" ref="K579:K631" ca="1" si="117">ROUNDDOWN(YEARFRAC(J579,TODAY(),1),0)</f>
        <v>43</v>
      </c>
      <c r="L579" s="145" t="s">
        <v>19</v>
      </c>
      <c r="M579" s="152" t="s">
        <v>719</v>
      </c>
      <c r="N579" s="148"/>
    </row>
    <row r="580" spans="1:14">
      <c r="A580" s="7">
        <f>ROWS($A$3:A580)</f>
        <v>578</v>
      </c>
      <c r="B580" s="22">
        <f>ROWS($B$408:B580)</f>
        <v>173</v>
      </c>
      <c r="C580" s="133"/>
      <c r="D580" s="134"/>
      <c r="E580" s="818" t="s">
        <v>475</v>
      </c>
      <c r="F580" s="20" t="s">
        <v>476</v>
      </c>
      <c r="G580" s="133"/>
      <c r="H580" s="133" t="s">
        <v>7</v>
      </c>
      <c r="I580" s="142" t="s">
        <v>50</v>
      </c>
      <c r="J580" s="143">
        <v>40094</v>
      </c>
      <c r="K580" s="144">
        <f t="shared" ca="1" si="117"/>
        <v>13</v>
      </c>
      <c r="L580" s="145" t="s">
        <v>38</v>
      </c>
      <c r="M580" s="149" t="s">
        <v>751</v>
      </c>
      <c r="N580" s="148"/>
    </row>
    <row r="581" spans="1:14">
      <c r="A581" s="7">
        <f>ROWS($A$3:A581)</f>
        <v>579</v>
      </c>
      <c r="B581" s="22">
        <f>ROWS($B$408:B581)</f>
        <v>174</v>
      </c>
      <c r="C581" s="133"/>
      <c r="D581" s="134"/>
      <c r="E581" s="818" t="s">
        <v>477</v>
      </c>
      <c r="F581" s="20" t="s">
        <v>478</v>
      </c>
      <c r="G581" s="133" t="s">
        <v>17</v>
      </c>
      <c r="H581" s="18"/>
      <c r="I581" s="142" t="s">
        <v>23</v>
      </c>
      <c r="J581" s="143">
        <v>41132</v>
      </c>
      <c r="K581" s="144">
        <f t="shared" ca="1" si="117"/>
        <v>10</v>
      </c>
      <c r="L581" s="145" t="s">
        <v>38</v>
      </c>
      <c r="M581" s="149" t="s">
        <v>751</v>
      </c>
      <c r="N581" s="148"/>
    </row>
    <row r="582" spans="1:14">
      <c r="A582" s="7">
        <f>ROWS($A$3:A582)</f>
        <v>580</v>
      </c>
      <c r="B582" s="22">
        <f>ROWS($B$408:B582)</f>
        <v>175</v>
      </c>
      <c r="C582" s="133">
        <v>44</v>
      </c>
      <c r="D582" s="845" t="s">
        <v>479</v>
      </c>
      <c r="E582" s="818" t="s">
        <v>480</v>
      </c>
      <c r="F582" s="135" t="s">
        <v>481</v>
      </c>
      <c r="G582" s="133" t="s">
        <v>17</v>
      </c>
      <c r="H582" s="18"/>
      <c r="I582" s="142" t="s">
        <v>23</v>
      </c>
      <c r="J582" s="143">
        <v>19005</v>
      </c>
      <c r="K582" s="144">
        <f t="shared" ca="1" si="117"/>
        <v>70</v>
      </c>
      <c r="L582" s="145" t="s">
        <v>24</v>
      </c>
      <c r="M582" s="146" t="s">
        <v>772</v>
      </c>
      <c r="N582" s="154" t="s">
        <v>1184</v>
      </c>
    </row>
    <row r="583" spans="1:14">
      <c r="A583" s="7">
        <f>ROWS($A$3:A583)</f>
        <v>581</v>
      </c>
      <c r="B583" s="22">
        <f>ROWS($B$408:B583)</f>
        <v>176</v>
      </c>
      <c r="C583" s="133">
        <v>45</v>
      </c>
      <c r="D583" s="845" t="s">
        <v>484</v>
      </c>
      <c r="E583" s="818" t="s">
        <v>485</v>
      </c>
      <c r="F583" s="135" t="s">
        <v>486</v>
      </c>
      <c r="G583" s="133" t="s">
        <v>17</v>
      </c>
      <c r="H583" s="18"/>
      <c r="I583" s="142" t="s">
        <v>50</v>
      </c>
      <c r="J583" s="143">
        <v>21066</v>
      </c>
      <c r="K583" s="144">
        <f t="shared" ca="1" si="117"/>
        <v>65</v>
      </c>
      <c r="L583" s="145" t="s">
        <v>19</v>
      </c>
      <c r="M583" s="146" t="s">
        <v>772</v>
      </c>
      <c r="N583" s="168"/>
    </row>
    <row r="584" spans="1:14">
      <c r="A584" s="7">
        <f>ROWS($A$3:A584)</f>
        <v>582</v>
      </c>
      <c r="B584" s="22">
        <f>ROWS($B$408:B584)</f>
        <v>177</v>
      </c>
      <c r="C584" s="133">
        <v>46</v>
      </c>
      <c r="D584" s="845" t="s">
        <v>487</v>
      </c>
      <c r="E584" s="818" t="s">
        <v>488</v>
      </c>
      <c r="F584" s="135" t="s">
        <v>489</v>
      </c>
      <c r="G584" s="133" t="s">
        <v>17</v>
      </c>
      <c r="H584" s="18"/>
      <c r="I584" s="142" t="s">
        <v>50</v>
      </c>
      <c r="J584" s="143">
        <v>23790</v>
      </c>
      <c r="K584" s="144">
        <f t="shared" ca="1" si="117"/>
        <v>57</v>
      </c>
      <c r="L584" s="145" t="s">
        <v>19</v>
      </c>
      <c r="M584" s="146" t="s">
        <v>772</v>
      </c>
      <c r="N584" s="147" t="s">
        <v>2470</v>
      </c>
    </row>
    <row r="585" spans="1:14">
      <c r="A585" s="7">
        <f>ROWS($A$3:A585)</f>
        <v>583</v>
      </c>
      <c r="B585" s="22">
        <f>ROWS($B$408:B585)</f>
        <v>178</v>
      </c>
      <c r="C585" s="133"/>
      <c r="D585" s="134"/>
      <c r="E585" s="818" t="s">
        <v>490</v>
      </c>
      <c r="F585" s="20" t="s">
        <v>491</v>
      </c>
      <c r="G585" s="133"/>
      <c r="H585" s="133" t="s">
        <v>7</v>
      </c>
      <c r="I585" s="142" t="s">
        <v>492</v>
      </c>
      <c r="J585" s="143">
        <v>24311</v>
      </c>
      <c r="K585" s="144">
        <f t="shared" ca="1" si="117"/>
        <v>56</v>
      </c>
      <c r="L585" s="145" t="s">
        <v>19</v>
      </c>
      <c r="M585" s="146" t="s">
        <v>772</v>
      </c>
      <c r="N585" s="148"/>
    </row>
    <row r="586" spans="1:14">
      <c r="A586" s="7">
        <f>ROWS($A$3:A586)</f>
        <v>584</v>
      </c>
      <c r="B586" s="22">
        <f>ROWS($B$408:B586)</f>
        <v>179</v>
      </c>
      <c r="C586" s="133"/>
      <c r="D586" s="134"/>
      <c r="E586" s="818" t="s">
        <v>493</v>
      </c>
      <c r="F586" s="20" t="s">
        <v>494</v>
      </c>
      <c r="G586" s="133" t="s">
        <v>17</v>
      </c>
      <c r="H586" s="18"/>
      <c r="I586" s="169" t="s">
        <v>495</v>
      </c>
      <c r="J586" s="143">
        <v>34553</v>
      </c>
      <c r="K586" s="144">
        <f t="shared" ca="1" si="117"/>
        <v>28</v>
      </c>
      <c r="L586" s="145" t="s">
        <v>19</v>
      </c>
      <c r="M586" s="145" t="s">
        <v>74</v>
      </c>
      <c r="N586" s="148"/>
    </row>
    <row r="587" spans="1:14">
      <c r="A587" s="7">
        <f>ROWS($A$3:A587)</f>
        <v>585</v>
      </c>
      <c r="B587" s="22">
        <f>ROWS($B$408:B587)</f>
        <v>180</v>
      </c>
      <c r="C587" s="133"/>
      <c r="D587" s="134"/>
      <c r="E587" s="818" t="s">
        <v>496</v>
      </c>
      <c r="F587" s="20" t="s">
        <v>497</v>
      </c>
      <c r="G587" s="133" t="s">
        <v>17</v>
      </c>
      <c r="H587" s="18"/>
      <c r="I587" s="142" t="s">
        <v>495</v>
      </c>
      <c r="J587" s="143">
        <v>36816</v>
      </c>
      <c r="K587" s="144">
        <f t="shared" ca="1" si="117"/>
        <v>22</v>
      </c>
      <c r="L587" s="145" t="s">
        <v>24</v>
      </c>
      <c r="M587" s="145" t="s">
        <v>74</v>
      </c>
      <c r="N587" s="148"/>
    </row>
    <row r="588" spans="1:14">
      <c r="A588" s="7">
        <f>ROWS($A$3:A588)</f>
        <v>586</v>
      </c>
      <c r="B588" s="22">
        <f>ROWS($B$408:B588)</f>
        <v>181</v>
      </c>
      <c r="C588" s="133"/>
      <c r="D588" s="134"/>
      <c r="E588" s="818" t="s">
        <v>498</v>
      </c>
      <c r="F588" s="20" t="s">
        <v>499</v>
      </c>
      <c r="G588" s="133"/>
      <c r="H588" s="133" t="s">
        <v>7</v>
      </c>
      <c r="I588" s="142" t="s">
        <v>23</v>
      </c>
      <c r="J588" s="143">
        <v>38328</v>
      </c>
      <c r="K588" s="144">
        <f t="shared" ca="1" si="117"/>
        <v>17</v>
      </c>
      <c r="L588" s="145" t="s">
        <v>24</v>
      </c>
      <c r="M588" s="149" t="s">
        <v>751</v>
      </c>
      <c r="N588" s="148"/>
    </row>
    <row r="589" spans="1:14">
      <c r="A589" s="7">
        <f>ROWS($A$3:A589)</f>
        <v>587</v>
      </c>
      <c r="B589" s="22">
        <f>ROWS($B$408:B589)</f>
        <v>182</v>
      </c>
      <c r="C589" s="133"/>
      <c r="D589" s="134"/>
      <c r="E589" s="818" t="s">
        <v>500</v>
      </c>
      <c r="F589" s="20" t="s">
        <v>501</v>
      </c>
      <c r="G589" s="133" t="s">
        <v>17</v>
      </c>
      <c r="H589" s="18"/>
      <c r="I589" s="142" t="s">
        <v>23</v>
      </c>
      <c r="J589" s="143">
        <v>39261</v>
      </c>
      <c r="K589" s="144">
        <f t="shared" ca="1" si="117"/>
        <v>15</v>
      </c>
      <c r="L589" s="145" t="s">
        <v>38</v>
      </c>
      <c r="M589" s="149" t="s">
        <v>751</v>
      </c>
      <c r="N589" s="148"/>
    </row>
    <row r="590" spans="1:14">
      <c r="A590" s="7">
        <f>ROWS($A$3:A590)</f>
        <v>588</v>
      </c>
      <c r="B590" s="22">
        <f>ROWS($B$408:B590)</f>
        <v>183</v>
      </c>
      <c r="C590" s="133">
        <v>47</v>
      </c>
      <c r="D590" s="845" t="s">
        <v>502</v>
      </c>
      <c r="E590" s="818" t="s">
        <v>503</v>
      </c>
      <c r="F590" s="135" t="s">
        <v>504</v>
      </c>
      <c r="G590" s="133" t="s">
        <v>17</v>
      </c>
      <c r="H590" s="18"/>
      <c r="I590" s="142" t="s">
        <v>23</v>
      </c>
      <c r="J590" s="143">
        <v>25794</v>
      </c>
      <c r="K590" s="144">
        <f t="shared" ca="1" si="117"/>
        <v>52</v>
      </c>
      <c r="L590" s="145" t="s">
        <v>19</v>
      </c>
      <c r="M590" s="146" t="s">
        <v>772</v>
      </c>
      <c r="N590" s="147" t="s">
        <v>2492</v>
      </c>
    </row>
    <row r="591" spans="1:14">
      <c r="A591" s="7">
        <f>ROWS($A$3:A591)</f>
        <v>589</v>
      </c>
      <c r="B591" s="22">
        <f>ROWS($B$408:B591)</f>
        <v>184</v>
      </c>
      <c r="C591" s="133"/>
      <c r="D591" s="134"/>
      <c r="E591" s="818" t="s">
        <v>505</v>
      </c>
      <c r="F591" s="20" t="s">
        <v>506</v>
      </c>
      <c r="G591" s="133"/>
      <c r="H591" s="133" t="s">
        <v>7</v>
      </c>
      <c r="I591" s="142" t="s">
        <v>507</v>
      </c>
      <c r="J591" s="143">
        <v>26400</v>
      </c>
      <c r="K591" s="144">
        <f t="shared" ca="1" si="117"/>
        <v>50</v>
      </c>
      <c r="L591" s="145" t="s">
        <v>19</v>
      </c>
      <c r="M591" s="146" t="s">
        <v>772</v>
      </c>
      <c r="N591" s="148"/>
    </row>
    <row r="592" spans="1:14">
      <c r="A592" s="7">
        <f>ROWS($A$3:A592)</f>
        <v>590</v>
      </c>
      <c r="B592" s="22">
        <f>ROWS($B$408:B592)</f>
        <v>185</v>
      </c>
      <c r="C592" s="133"/>
      <c r="D592" s="134"/>
      <c r="E592" s="818" t="s">
        <v>508</v>
      </c>
      <c r="F592" s="20" t="s">
        <v>509</v>
      </c>
      <c r="G592" s="133" t="s">
        <v>17</v>
      </c>
      <c r="H592" s="18"/>
      <c r="I592" s="142" t="s">
        <v>23</v>
      </c>
      <c r="J592" s="143">
        <v>36812</v>
      </c>
      <c r="K592" s="144">
        <f t="shared" ca="1" si="117"/>
        <v>22</v>
      </c>
      <c r="L592" s="145" t="s">
        <v>24</v>
      </c>
      <c r="M592" s="145" t="s">
        <v>27</v>
      </c>
      <c r="N592" s="148"/>
    </row>
    <row r="593" spans="1:14">
      <c r="A593" s="7">
        <f>ROWS($A$3:A593)</f>
        <v>591</v>
      </c>
      <c r="B593" s="22">
        <f>ROWS($B$408:B593)</f>
        <v>186</v>
      </c>
      <c r="C593" s="133"/>
      <c r="D593" s="134"/>
      <c r="E593" s="818" t="s">
        <v>510</v>
      </c>
      <c r="F593" s="20" t="s">
        <v>511</v>
      </c>
      <c r="G593" s="133"/>
      <c r="H593" s="133" t="s">
        <v>7</v>
      </c>
      <c r="I593" s="142" t="s">
        <v>23</v>
      </c>
      <c r="J593" s="143">
        <v>38048</v>
      </c>
      <c r="K593" s="144">
        <f t="shared" ca="1" si="117"/>
        <v>18</v>
      </c>
      <c r="L593" s="145" t="s">
        <v>24</v>
      </c>
      <c r="M593" s="149" t="s">
        <v>751</v>
      </c>
      <c r="N593" s="148"/>
    </row>
    <row r="594" spans="1:14">
      <c r="A594" s="7">
        <f>ROWS($A$3:A594)</f>
        <v>592</v>
      </c>
      <c r="B594" s="22">
        <f>ROWS($B$408:B594)</f>
        <v>187</v>
      </c>
      <c r="C594" s="133">
        <v>48</v>
      </c>
      <c r="D594" s="845" t="s">
        <v>512</v>
      </c>
      <c r="E594" s="818" t="s">
        <v>513</v>
      </c>
      <c r="F594" s="135" t="s">
        <v>514</v>
      </c>
      <c r="G594" s="133" t="s">
        <v>17</v>
      </c>
      <c r="H594" s="18"/>
      <c r="I594" s="142" t="s">
        <v>50</v>
      </c>
      <c r="J594" s="143">
        <v>29955</v>
      </c>
      <c r="K594" s="144">
        <f t="shared" ca="1" si="117"/>
        <v>40</v>
      </c>
      <c r="L594" s="145" t="s">
        <v>19</v>
      </c>
      <c r="M594" s="145" t="s">
        <v>42</v>
      </c>
      <c r="N594" s="147" t="s">
        <v>2493</v>
      </c>
    </row>
    <row r="595" spans="1:14">
      <c r="A595" s="7">
        <f>ROWS($A$3:A595)</f>
        <v>593</v>
      </c>
      <c r="B595" s="22">
        <f>ROWS($B$408:B595)</f>
        <v>188</v>
      </c>
      <c r="C595" s="133"/>
      <c r="D595" s="134"/>
      <c r="E595" s="818" t="s">
        <v>515</v>
      </c>
      <c r="F595" s="20" t="s">
        <v>516</v>
      </c>
      <c r="G595" s="133"/>
      <c r="H595" s="133" t="s">
        <v>7</v>
      </c>
      <c r="I595" s="142" t="s">
        <v>517</v>
      </c>
      <c r="J595" s="143">
        <v>30385</v>
      </c>
      <c r="K595" s="144">
        <f t="shared" ca="1" si="117"/>
        <v>39</v>
      </c>
      <c r="L595" s="145" t="s">
        <v>19</v>
      </c>
      <c r="M595" s="145" t="s">
        <v>42</v>
      </c>
      <c r="N595" s="148"/>
    </row>
    <row r="596" spans="1:14">
      <c r="A596" s="7">
        <f>ROWS($A$3:A596)</f>
        <v>594</v>
      </c>
      <c r="B596" s="22">
        <f>ROWS($B$408:B596)</f>
        <v>189</v>
      </c>
      <c r="C596" s="133"/>
      <c r="D596" s="134"/>
      <c r="E596" s="818" t="s">
        <v>518</v>
      </c>
      <c r="F596" s="20" t="s">
        <v>519</v>
      </c>
      <c r="G596" s="133"/>
      <c r="H596" s="133" t="s">
        <v>7</v>
      </c>
      <c r="I596" s="142" t="s">
        <v>81</v>
      </c>
      <c r="J596" s="143">
        <v>39541</v>
      </c>
      <c r="K596" s="144">
        <f t="shared" ca="1" si="117"/>
        <v>14</v>
      </c>
      <c r="L596" s="145" t="s">
        <v>38</v>
      </c>
      <c r="M596" s="149" t="s">
        <v>751</v>
      </c>
      <c r="N596" s="148"/>
    </row>
    <row r="597" spans="1:14">
      <c r="A597" s="7">
        <f>ROWS($A$3:A597)</f>
        <v>595</v>
      </c>
      <c r="B597" s="22">
        <f>ROWS($B$408:B597)</f>
        <v>190</v>
      </c>
      <c r="C597" s="133"/>
      <c r="D597" s="134"/>
      <c r="E597" s="818" t="s">
        <v>520</v>
      </c>
      <c r="F597" s="20" t="s">
        <v>521</v>
      </c>
      <c r="G597" s="133" t="s">
        <v>17</v>
      </c>
      <c r="H597" s="18"/>
      <c r="I597" s="142" t="s">
        <v>50</v>
      </c>
      <c r="J597" s="143">
        <v>39845</v>
      </c>
      <c r="K597" s="144">
        <f t="shared" ca="1" si="117"/>
        <v>13</v>
      </c>
      <c r="L597" s="145" t="s">
        <v>38</v>
      </c>
      <c r="M597" s="149" t="s">
        <v>751</v>
      </c>
      <c r="N597" s="148"/>
    </row>
    <row r="598" spans="1:14">
      <c r="A598" s="7">
        <f>ROWS($A$3:A598)</f>
        <v>596</v>
      </c>
      <c r="B598" s="22">
        <f>ROWS($B$408:B598)</f>
        <v>191</v>
      </c>
      <c r="C598" s="133"/>
      <c r="D598" s="134"/>
      <c r="E598" s="818" t="s">
        <v>522</v>
      </c>
      <c r="F598" s="20" t="s">
        <v>523</v>
      </c>
      <c r="G598" s="133"/>
      <c r="H598" s="133" t="s">
        <v>7</v>
      </c>
      <c r="I598" s="142" t="s">
        <v>524</v>
      </c>
      <c r="J598" s="143">
        <v>41688</v>
      </c>
      <c r="K598" s="144">
        <f t="shared" ca="1" si="117"/>
        <v>8</v>
      </c>
      <c r="L598" s="145" t="s">
        <v>51</v>
      </c>
      <c r="M598" s="153" t="s">
        <v>798</v>
      </c>
      <c r="N598" s="148"/>
    </row>
    <row r="599" spans="1:14">
      <c r="A599" s="7">
        <f>ROWS($A$3:A599)</f>
        <v>597</v>
      </c>
      <c r="B599" s="22">
        <f>ROWS($B$408:B599)</f>
        <v>192</v>
      </c>
      <c r="C599" s="133"/>
      <c r="D599" s="134"/>
      <c r="E599" s="818" t="s">
        <v>525</v>
      </c>
      <c r="F599" s="20" t="s">
        <v>526</v>
      </c>
      <c r="G599" s="133" t="s">
        <v>17</v>
      </c>
      <c r="H599" s="18"/>
      <c r="I599" s="142" t="s">
        <v>524</v>
      </c>
      <c r="J599" s="143">
        <v>42369</v>
      </c>
      <c r="K599" s="144">
        <f t="shared" ca="1" si="117"/>
        <v>6</v>
      </c>
      <c r="L599" s="145" t="s">
        <v>51</v>
      </c>
      <c r="M599" s="153" t="s">
        <v>798</v>
      </c>
      <c r="N599" s="148"/>
    </row>
    <row r="600" spans="1:14">
      <c r="A600" s="7">
        <f>ROWS($A$3:A600)</f>
        <v>598</v>
      </c>
      <c r="B600" s="22">
        <f>ROWS($B$408:B600)</f>
        <v>193</v>
      </c>
      <c r="C600" s="133">
        <v>49</v>
      </c>
      <c r="D600" s="845" t="s">
        <v>527</v>
      </c>
      <c r="E600" s="818" t="s">
        <v>528</v>
      </c>
      <c r="F600" s="135" t="s">
        <v>529</v>
      </c>
      <c r="G600" s="133"/>
      <c r="H600" s="133" t="s">
        <v>7</v>
      </c>
      <c r="I600" s="142" t="s">
        <v>23</v>
      </c>
      <c r="J600" s="143">
        <v>23749</v>
      </c>
      <c r="K600" s="144">
        <f t="shared" ca="1" si="117"/>
        <v>57</v>
      </c>
      <c r="L600" s="145" t="s">
        <v>19</v>
      </c>
      <c r="M600" s="146" t="s">
        <v>772</v>
      </c>
      <c r="N600" s="147" t="s">
        <v>2494</v>
      </c>
    </row>
    <row r="601" spans="1:14">
      <c r="A601" s="7">
        <f>ROWS($A$3:A601)</f>
        <v>599</v>
      </c>
      <c r="B601" s="22">
        <f>ROWS($B$408:B601)</f>
        <v>194</v>
      </c>
      <c r="C601" s="133"/>
      <c r="D601" s="134"/>
      <c r="E601" s="818" t="s">
        <v>531</v>
      </c>
      <c r="F601" s="20" t="s">
        <v>532</v>
      </c>
      <c r="G601" s="133" t="s">
        <v>17</v>
      </c>
      <c r="H601" s="18"/>
      <c r="I601" s="142" t="s">
        <v>81</v>
      </c>
      <c r="J601" s="143">
        <v>34495</v>
      </c>
      <c r="K601" s="144">
        <f t="shared" ca="1" si="117"/>
        <v>28</v>
      </c>
      <c r="L601" s="145" t="s">
        <v>98</v>
      </c>
      <c r="M601" s="149" t="s">
        <v>751</v>
      </c>
      <c r="N601" s="148"/>
    </row>
    <row r="602" spans="1:14">
      <c r="A602" s="7">
        <f>ROWS($A$3:A602)</f>
        <v>600</v>
      </c>
      <c r="B602" s="22">
        <f>ROWS($B$408:B602)</f>
        <v>195</v>
      </c>
      <c r="C602" s="133">
        <v>50</v>
      </c>
      <c r="D602" s="845" t="s">
        <v>534</v>
      </c>
      <c r="E602" s="818" t="s">
        <v>535</v>
      </c>
      <c r="F602" s="135" t="s">
        <v>536</v>
      </c>
      <c r="G602" s="133" t="s">
        <v>17</v>
      </c>
      <c r="H602" s="18"/>
      <c r="I602" s="142" t="s">
        <v>338</v>
      </c>
      <c r="J602" s="143">
        <v>30829</v>
      </c>
      <c r="K602" s="144">
        <f t="shared" ca="1" si="117"/>
        <v>38</v>
      </c>
      <c r="L602" s="145" t="s">
        <v>19</v>
      </c>
      <c r="M602" s="145" t="s">
        <v>42</v>
      </c>
      <c r="N602" s="154"/>
    </row>
    <row r="603" spans="1:14">
      <c r="A603" s="7">
        <f>ROWS($A$3:A603)</f>
        <v>601</v>
      </c>
      <c r="B603" s="22">
        <f>ROWS($B$408:B603)</f>
        <v>196</v>
      </c>
      <c r="C603" s="133"/>
      <c r="D603" s="134"/>
      <c r="E603" s="818" t="s">
        <v>537</v>
      </c>
      <c r="F603" s="20" t="s">
        <v>538</v>
      </c>
      <c r="G603" s="133"/>
      <c r="H603" s="133" t="s">
        <v>7</v>
      </c>
      <c r="I603" s="142" t="s">
        <v>23</v>
      </c>
      <c r="J603" s="143">
        <v>31995</v>
      </c>
      <c r="K603" s="144">
        <f t="shared" ca="1" si="117"/>
        <v>35</v>
      </c>
      <c r="L603" s="145" t="s">
        <v>19</v>
      </c>
      <c r="M603" s="146" t="s">
        <v>772</v>
      </c>
      <c r="N603" s="148"/>
    </row>
    <row r="604" spans="1:14">
      <c r="A604" s="7">
        <f>ROWS($A$3:A604)</f>
        <v>602</v>
      </c>
      <c r="B604" s="22">
        <f>ROWS($B$408:B604)</f>
        <v>197</v>
      </c>
      <c r="C604" s="133"/>
      <c r="D604" s="134"/>
      <c r="E604" s="818" t="s">
        <v>539</v>
      </c>
      <c r="F604" s="20" t="s">
        <v>540</v>
      </c>
      <c r="G604" s="133" t="s">
        <v>17</v>
      </c>
      <c r="H604" s="18"/>
      <c r="I604" s="142" t="s">
        <v>393</v>
      </c>
      <c r="J604" s="143">
        <v>40257</v>
      </c>
      <c r="K604" s="144">
        <f t="shared" ca="1" si="117"/>
        <v>12</v>
      </c>
      <c r="L604" s="145" t="s">
        <v>38</v>
      </c>
      <c r="M604" s="149" t="s">
        <v>751</v>
      </c>
      <c r="N604" s="148"/>
    </row>
    <row r="605" spans="1:14">
      <c r="A605" s="7">
        <f>ROWS($A$3:A605)</f>
        <v>603</v>
      </c>
      <c r="B605" s="22">
        <f>ROWS($B$408:B605)</f>
        <v>198</v>
      </c>
      <c r="C605" s="133">
        <v>51</v>
      </c>
      <c r="D605" s="845" t="s">
        <v>541</v>
      </c>
      <c r="E605" s="818" t="s">
        <v>542</v>
      </c>
      <c r="F605" s="135" t="s">
        <v>543</v>
      </c>
      <c r="G605" s="133" t="s">
        <v>17</v>
      </c>
      <c r="H605" s="18"/>
      <c r="I605" s="142" t="s">
        <v>23</v>
      </c>
      <c r="J605" s="143">
        <v>26373</v>
      </c>
      <c r="K605" s="144">
        <f t="shared" ca="1" si="117"/>
        <v>50</v>
      </c>
      <c r="L605" s="145" t="s">
        <v>24</v>
      </c>
      <c r="M605" s="145" t="s">
        <v>42</v>
      </c>
      <c r="N605" s="154" t="s">
        <v>2495</v>
      </c>
    </row>
    <row r="606" spans="1:14">
      <c r="A606" s="7">
        <f>ROWS($A$3:A606)</f>
        <v>604</v>
      </c>
      <c r="B606" s="22">
        <f>ROWS($B$408:B606)</f>
        <v>199</v>
      </c>
      <c r="C606" s="133"/>
      <c r="D606" s="134"/>
      <c r="E606" s="818" t="s">
        <v>544</v>
      </c>
      <c r="F606" s="20" t="s">
        <v>545</v>
      </c>
      <c r="G606" s="133"/>
      <c r="H606" s="133" t="s">
        <v>7</v>
      </c>
      <c r="I606" s="142" t="s">
        <v>546</v>
      </c>
      <c r="J606" s="143">
        <v>26455</v>
      </c>
      <c r="K606" s="144">
        <f t="shared" ca="1" si="117"/>
        <v>50</v>
      </c>
      <c r="L606" s="145" t="s">
        <v>24</v>
      </c>
      <c r="M606" s="145" t="s">
        <v>42</v>
      </c>
      <c r="N606" s="148"/>
    </row>
    <row r="607" spans="1:14">
      <c r="A607" s="7">
        <f>ROWS($A$3:A607)</f>
        <v>605</v>
      </c>
      <c r="B607" s="22">
        <f>ROWS($B$408:B607)</f>
        <v>200</v>
      </c>
      <c r="C607" s="133"/>
      <c r="D607" s="134"/>
      <c r="E607" s="818" t="s">
        <v>547</v>
      </c>
      <c r="F607" s="20" t="s">
        <v>548</v>
      </c>
      <c r="G607" s="133" t="s">
        <v>17</v>
      </c>
      <c r="H607" s="18"/>
      <c r="I607" s="142" t="s">
        <v>23</v>
      </c>
      <c r="J607" s="143">
        <v>37301</v>
      </c>
      <c r="K607" s="144">
        <f t="shared" ca="1" si="117"/>
        <v>20</v>
      </c>
      <c r="L607" s="145" t="s">
        <v>19</v>
      </c>
      <c r="M607" s="153" t="s">
        <v>27</v>
      </c>
      <c r="N607" s="148"/>
    </row>
    <row r="608" spans="1:14">
      <c r="A608" s="7">
        <f>ROWS($A$3:A608)</f>
        <v>606</v>
      </c>
      <c r="B608" s="22">
        <f>ROWS($B$408:B608)</f>
        <v>201</v>
      </c>
      <c r="C608" s="133"/>
      <c r="D608" s="134"/>
      <c r="E608" s="818" t="s">
        <v>549</v>
      </c>
      <c r="F608" s="20" t="s">
        <v>550</v>
      </c>
      <c r="G608" s="133" t="s">
        <v>17</v>
      </c>
      <c r="H608" s="18"/>
      <c r="I608" s="142" t="s">
        <v>23</v>
      </c>
      <c r="J608" s="143">
        <v>37784</v>
      </c>
      <c r="K608" s="144">
        <f t="shared" ca="1" si="117"/>
        <v>19</v>
      </c>
      <c r="L608" s="145" t="s">
        <v>24</v>
      </c>
      <c r="M608" s="145" t="s">
        <v>27</v>
      </c>
      <c r="N608" s="148"/>
    </row>
    <row r="609" spans="1:14">
      <c r="A609" s="7">
        <f>ROWS($A$3:A609)</f>
        <v>607</v>
      </c>
      <c r="B609" s="22">
        <f>ROWS($B$408:B609)</f>
        <v>202</v>
      </c>
      <c r="C609" s="133"/>
      <c r="D609" s="134"/>
      <c r="E609" s="818" t="s">
        <v>551</v>
      </c>
      <c r="F609" s="20" t="s">
        <v>552</v>
      </c>
      <c r="G609" s="133" t="s">
        <v>17</v>
      </c>
      <c r="H609" s="18"/>
      <c r="I609" s="142" t="s">
        <v>23</v>
      </c>
      <c r="J609" s="143">
        <v>39076</v>
      </c>
      <c r="K609" s="144">
        <f t="shared" ca="1" si="117"/>
        <v>15</v>
      </c>
      <c r="L609" s="145" t="s">
        <v>24</v>
      </c>
      <c r="M609" s="149" t="s">
        <v>751</v>
      </c>
      <c r="N609" s="148"/>
    </row>
    <row r="610" spans="1:14">
      <c r="A610" s="7">
        <f>ROWS($A$3:A610)</f>
        <v>608</v>
      </c>
      <c r="B610" s="22">
        <f>ROWS($B$408:B610)</f>
        <v>203</v>
      </c>
      <c r="C610" s="133"/>
      <c r="D610" s="134"/>
      <c r="E610" s="818" t="s">
        <v>553</v>
      </c>
      <c r="F610" s="20" t="s">
        <v>554</v>
      </c>
      <c r="G610" s="133" t="s">
        <v>17</v>
      </c>
      <c r="H610" s="18"/>
      <c r="I610" s="142" t="s">
        <v>50</v>
      </c>
      <c r="J610" s="143">
        <v>40497</v>
      </c>
      <c r="K610" s="144">
        <f t="shared" ca="1" si="117"/>
        <v>12</v>
      </c>
      <c r="L610" s="145" t="s">
        <v>38</v>
      </c>
      <c r="M610" s="149" t="s">
        <v>751</v>
      </c>
      <c r="N610" s="148"/>
    </row>
    <row r="611" spans="1:14">
      <c r="A611" s="7">
        <f>ROWS($A$3:A611)</f>
        <v>609</v>
      </c>
      <c r="B611" s="22">
        <f>ROWS($B$408:B611)</f>
        <v>204</v>
      </c>
      <c r="C611" s="133">
        <v>52</v>
      </c>
      <c r="D611" s="845" t="s">
        <v>555</v>
      </c>
      <c r="E611" s="818" t="s">
        <v>556</v>
      </c>
      <c r="F611" s="135" t="s">
        <v>557</v>
      </c>
      <c r="G611" s="133" t="s">
        <v>17</v>
      </c>
      <c r="H611" s="18"/>
      <c r="I611" s="142" t="s">
        <v>23</v>
      </c>
      <c r="J611" s="143">
        <v>29590</v>
      </c>
      <c r="K611" s="144">
        <f t="shared" ca="1" si="117"/>
        <v>41</v>
      </c>
      <c r="L611" s="145" t="s">
        <v>24</v>
      </c>
      <c r="M611" s="145" t="s">
        <v>1517</v>
      </c>
      <c r="N611" s="154"/>
    </row>
    <row r="612" spans="1:14">
      <c r="A612" s="7">
        <f>ROWS($A$3:A612)</f>
        <v>610</v>
      </c>
      <c r="B612" s="22">
        <f>ROWS($B$408:B612)</f>
        <v>205</v>
      </c>
      <c r="C612" s="133"/>
      <c r="D612" s="134"/>
      <c r="E612" s="818" t="s">
        <v>559</v>
      </c>
      <c r="F612" s="20" t="s">
        <v>560</v>
      </c>
      <c r="G612" s="133"/>
      <c r="H612" s="133" t="s">
        <v>7</v>
      </c>
      <c r="I612" s="142" t="s">
        <v>561</v>
      </c>
      <c r="J612" s="143">
        <v>28123</v>
      </c>
      <c r="K612" s="144">
        <f t="shared" ca="1" si="117"/>
        <v>45</v>
      </c>
      <c r="L612" s="145" t="s">
        <v>19</v>
      </c>
      <c r="M612" s="152" t="s">
        <v>719</v>
      </c>
      <c r="N612" s="148"/>
    </row>
    <row r="613" spans="1:14">
      <c r="A613" s="7">
        <f>ROWS($A$3:A613)</f>
        <v>611</v>
      </c>
      <c r="B613" s="22">
        <f>ROWS($B$408:B613)</f>
        <v>206</v>
      </c>
      <c r="C613" s="133"/>
      <c r="D613" s="134"/>
      <c r="E613" s="818" t="s">
        <v>562</v>
      </c>
      <c r="F613" s="20" t="s">
        <v>563</v>
      </c>
      <c r="G613" s="133" t="s">
        <v>17</v>
      </c>
      <c r="H613" s="18"/>
      <c r="I613" s="142" t="s">
        <v>50</v>
      </c>
      <c r="J613" s="143">
        <v>41778</v>
      </c>
      <c r="K613" s="144">
        <f t="shared" ca="1" si="117"/>
        <v>8</v>
      </c>
      <c r="L613" s="145" t="s">
        <v>51</v>
      </c>
      <c r="M613" s="153" t="s">
        <v>798</v>
      </c>
      <c r="N613" s="148"/>
    </row>
    <row r="614" spans="1:14">
      <c r="A614" s="7">
        <f>ROWS($A$3:A614)</f>
        <v>612</v>
      </c>
      <c r="B614" s="22">
        <f>ROWS($B$408:B614)</f>
        <v>207</v>
      </c>
      <c r="C614" s="133"/>
      <c r="D614" s="134"/>
      <c r="E614" s="26" t="s">
        <v>564</v>
      </c>
      <c r="F614" s="20" t="s">
        <v>565</v>
      </c>
      <c r="G614" s="133"/>
      <c r="H614" s="133" t="s">
        <v>7</v>
      </c>
      <c r="I614" s="142" t="s">
        <v>50</v>
      </c>
      <c r="J614" s="143">
        <v>42860</v>
      </c>
      <c r="K614" s="144">
        <f t="shared" ca="1" si="117"/>
        <v>5</v>
      </c>
      <c r="L614" s="145" t="s">
        <v>51</v>
      </c>
      <c r="M614" s="153" t="s">
        <v>798</v>
      </c>
      <c r="N614" s="148"/>
    </row>
    <row r="615" spans="1:14">
      <c r="A615" s="7">
        <f>ROWS($A$3:A615)</f>
        <v>613</v>
      </c>
      <c r="B615" s="22">
        <f>ROWS($B$408:B615)</f>
        <v>208</v>
      </c>
      <c r="C615" s="133"/>
      <c r="D615" s="134"/>
      <c r="E615" s="26" t="s">
        <v>566</v>
      </c>
      <c r="F615" s="20" t="s">
        <v>567</v>
      </c>
      <c r="G615" s="133" t="s">
        <v>17</v>
      </c>
      <c r="H615" s="18"/>
      <c r="I615" s="142" t="s">
        <v>568</v>
      </c>
      <c r="J615" s="143">
        <v>39885</v>
      </c>
      <c r="K615" s="144">
        <f t="shared" ca="1" si="117"/>
        <v>13</v>
      </c>
      <c r="L615" s="145" t="s">
        <v>38</v>
      </c>
      <c r="M615" s="149" t="s">
        <v>751</v>
      </c>
      <c r="N615" s="148"/>
    </row>
    <row r="616" spans="1:14" s="55" customFormat="1">
      <c r="A616" s="160">
        <f>ROWS($A$3:A616)</f>
        <v>614</v>
      </c>
      <c r="B616" s="161">
        <f>ROWS($B$408:B616)</f>
        <v>209</v>
      </c>
      <c r="C616" s="138"/>
      <c r="D616" s="162"/>
      <c r="E616" s="163" t="s">
        <v>572</v>
      </c>
      <c r="F616" s="24" t="s">
        <v>573</v>
      </c>
      <c r="G616" s="138"/>
      <c r="H616" s="138" t="s">
        <v>7</v>
      </c>
      <c r="I616" s="170" t="s">
        <v>574</v>
      </c>
      <c r="J616" s="171">
        <v>26955</v>
      </c>
      <c r="K616" s="172">
        <f t="shared" ca="1" si="117"/>
        <v>49</v>
      </c>
      <c r="L616" s="138" t="s">
        <v>24</v>
      </c>
      <c r="M616" s="146" t="s">
        <v>772</v>
      </c>
      <c r="N616" s="173"/>
    </row>
    <row r="617" spans="1:14">
      <c r="A617" s="7">
        <f>ROWS($A$3:A617)</f>
        <v>615</v>
      </c>
      <c r="B617" s="22">
        <f>ROWS($B$408:B617)</f>
        <v>210</v>
      </c>
      <c r="C617" s="133"/>
      <c r="D617" s="134"/>
      <c r="E617" s="26" t="s">
        <v>575</v>
      </c>
      <c r="F617" s="20" t="s">
        <v>576</v>
      </c>
      <c r="G617" s="133"/>
      <c r="H617" s="133" t="s">
        <v>7</v>
      </c>
      <c r="I617" s="142" t="s">
        <v>23</v>
      </c>
      <c r="J617" s="143">
        <v>36549</v>
      </c>
      <c r="K617" s="144">
        <f t="shared" ca="1" si="117"/>
        <v>22</v>
      </c>
      <c r="L617" s="145" t="s">
        <v>19</v>
      </c>
      <c r="M617" s="149" t="s">
        <v>751</v>
      </c>
      <c r="N617" s="148"/>
    </row>
    <row r="618" spans="1:14">
      <c r="A618" s="7">
        <f>ROWS($A$3:A618)</f>
        <v>616</v>
      </c>
      <c r="B618" s="22">
        <f>ROWS($B$408:B618)</f>
        <v>211</v>
      </c>
      <c r="C618" s="133"/>
      <c r="D618" s="134"/>
      <c r="E618" s="26" t="s">
        <v>577</v>
      </c>
      <c r="F618" s="20" t="s">
        <v>578</v>
      </c>
      <c r="G618" s="133" t="s">
        <v>17</v>
      </c>
      <c r="H618" s="18"/>
      <c r="I618" s="142" t="s">
        <v>23</v>
      </c>
      <c r="J618" s="143">
        <v>37274</v>
      </c>
      <c r="K618" s="144">
        <f t="shared" ca="1" si="117"/>
        <v>20</v>
      </c>
      <c r="L618" s="145" t="s">
        <v>24</v>
      </c>
      <c r="M618" s="145" t="s">
        <v>42</v>
      </c>
      <c r="N618" s="148"/>
    </row>
    <row r="619" spans="1:14">
      <c r="A619" s="7">
        <f>ROWS($A$3:A619)</f>
        <v>617</v>
      </c>
      <c r="B619" s="22">
        <f>ROWS($B$408:B619)</f>
        <v>212</v>
      </c>
      <c r="C619" s="133"/>
      <c r="D619" s="134"/>
      <c r="E619" s="26" t="s">
        <v>579</v>
      </c>
      <c r="F619" s="20" t="s">
        <v>580</v>
      </c>
      <c r="G619" s="133"/>
      <c r="H619" s="133" t="s">
        <v>7</v>
      </c>
      <c r="I619" s="142" t="s">
        <v>23</v>
      </c>
      <c r="J619" s="143">
        <v>39902</v>
      </c>
      <c r="K619" s="144">
        <f t="shared" ca="1" si="117"/>
        <v>13</v>
      </c>
      <c r="L619" s="145" t="s">
        <v>38</v>
      </c>
      <c r="M619" s="149" t="s">
        <v>751</v>
      </c>
      <c r="N619" s="148"/>
    </row>
    <row r="620" spans="1:14">
      <c r="A620" s="7">
        <f>ROWS($A$3:A620)</f>
        <v>618</v>
      </c>
      <c r="B620" s="22">
        <f>ROWS($B$408:B620)</f>
        <v>213</v>
      </c>
      <c r="C620" s="133">
        <v>54</v>
      </c>
      <c r="D620" s="46" t="s">
        <v>581</v>
      </c>
      <c r="E620" s="26" t="s">
        <v>582</v>
      </c>
      <c r="F620" s="135" t="s">
        <v>583</v>
      </c>
      <c r="G620" s="133"/>
      <c r="H620" s="133" t="s">
        <v>7</v>
      </c>
      <c r="I620" s="142" t="s">
        <v>50</v>
      </c>
      <c r="J620" s="143">
        <v>26421</v>
      </c>
      <c r="K620" s="144">
        <f t="shared" ca="1" si="117"/>
        <v>50</v>
      </c>
      <c r="L620" s="145" t="s">
        <v>113</v>
      </c>
      <c r="M620" s="145" t="s">
        <v>42</v>
      </c>
      <c r="N620" s="154" t="s">
        <v>1184</v>
      </c>
    </row>
    <row r="621" spans="1:14">
      <c r="A621" s="7">
        <f>ROWS($A$3:A621)</f>
        <v>619</v>
      </c>
      <c r="B621" s="22">
        <f>ROWS($B$408:B621)</f>
        <v>214</v>
      </c>
      <c r="C621" s="133">
        <v>55</v>
      </c>
      <c r="D621" s="845" t="s">
        <v>584</v>
      </c>
      <c r="E621" s="818" t="s">
        <v>585</v>
      </c>
      <c r="F621" s="135" t="s">
        <v>586</v>
      </c>
      <c r="G621" s="133" t="s">
        <v>17</v>
      </c>
      <c r="H621" s="18"/>
      <c r="I621" s="142" t="s">
        <v>587</v>
      </c>
      <c r="J621" s="143">
        <v>26502</v>
      </c>
      <c r="K621" s="144">
        <f t="shared" ca="1" si="117"/>
        <v>50</v>
      </c>
      <c r="L621" s="145" t="s">
        <v>98</v>
      </c>
      <c r="M621" s="145" t="s">
        <v>78</v>
      </c>
      <c r="N621" s="154"/>
    </row>
    <row r="622" spans="1:14">
      <c r="A622" s="7">
        <f>ROWS($A$3:A622)</f>
        <v>620</v>
      </c>
      <c r="B622" s="22">
        <f>ROWS($B$408:B622)</f>
        <v>215</v>
      </c>
      <c r="C622" s="133"/>
      <c r="D622" s="134"/>
      <c r="E622" s="26" t="s">
        <v>588</v>
      </c>
      <c r="F622" s="20" t="s">
        <v>589</v>
      </c>
      <c r="G622" s="133"/>
      <c r="H622" s="133" t="s">
        <v>7</v>
      </c>
      <c r="I622" s="142" t="s">
        <v>62</v>
      </c>
      <c r="J622" s="143">
        <v>26385</v>
      </c>
      <c r="K622" s="144">
        <f t="shared" ca="1" si="117"/>
        <v>50</v>
      </c>
      <c r="L622" s="145" t="s">
        <v>98</v>
      </c>
      <c r="M622" s="145" t="s">
        <v>78</v>
      </c>
      <c r="N622" s="148"/>
    </row>
    <row r="623" spans="1:14">
      <c r="A623" s="7">
        <f>ROWS($A$3:A623)</f>
        <v>621</v>
      </c>
      <c r="B623" s="22">
        <f>ROWS($B$408:B623)</f>
        <v>216</v>
      </c>
      <c r="C623" s="133"/>
      <c r="D623" s="134"/>
      <c r="E623" s="26" t="s">
        <v>590</v>
      </c>
      <c r="F623" s="20" t="s">
        <v>591</v>
      </c>
      <c r="G623" s="133" t="s">
        <v>17</v>
      </c>
      <c r="H623" s="18"/>
      <c r="I623" s="142" t="s">
        <v>50</v>
      </c>
      <c r="J623" s="143">
        <v>36769</v>
      </c>
      <c r="K623" s="144">
        <f t="shared" ca="1" si="117"/>
        <v>22</v>
      </c>
      <c r="L623" s="145" t="s">
        <v>19</v>
      </c>
      <c r="M623" s="149" t="s">
        <v>751</v>
      </c>
      <c r="N623" s="148"/>
    </row>
    <row r="624" spans="1:14">
      <c r="A624" s="7">
        <f>ROWS($A$3:A624)</f>
        <v>622</v>
      </c>
      <c r="B624" s="22">
        <f>ROWS($B$408:B624)</f>
        <v>217</v>
      </c>
      <c r="C624" s="133"/>
      <c r="D624" s="134"/>
      <c r="E624" s="26" t="s">
        <v>592</v>
      </c>
      <c r="F624" s="20" t="s">
        <v>593</v>
      </c>
      <c r="G624" s="133"/>
      <c r="H624" s="133" t="s">
        <v>7</v>
      </c>
      <c r="I624" s="142" t="s">
        <v>50</v>
      </c>
      <c r="J624" s="143">
        <v>37324</v>
      </c>
      <c r="K624" s="144">
        <f t="shared" ca="1" si="117"/>
        <v>20</v>
      </c>
      <c r="L624" s="145" t="s">
        <v>19</v>
      </c>
      <c r="M624" s="149" t="s">
        <v>751</v>
      </c>
      <c r="N624" s="148"/>
    </row>
    <row r="625" spans="1:14">
      <c r="A625" s="7">
        <f>ROWS($A$3:A625)</f>
        <v>623</v>
      </c>
      <c r="B625" s="22">
        <f>ROWS($B$408:B625)</f>
        <v>218</v>
      </c>
      <c r="C625" s="133"/>
      <c r="D625" s="134"/>
      <c r="E625" s="26" t="s">
        <v>594</v>
      </c>
      <c r="F625" s="20" t="s">
        <v>595</v>
      </c>
      <c r="G625" s="133"/>
      <c r="H625" s="133" t="s">
        <v>7</v>
      </c>
      <c r="I625" s="142" t="s">
        <v>50</v>
      </c>
      <c r="J625" s="143">
        <v>38292</v>
      </c>
      <c r="K625" s="144">
        <f t="shared" ca="1" si="117"/>
        <v>18</v>
      </c>
      <c r="L625" s="145" t="s">
        <v>24</v>
      </c>
      <c r="M625" s="149" t="s">
        <v>751</v>
      </c>
      <c r="N625" s="148"/>
    </row>
    <row r="626" spans="1:14">
      <c r="A626" s="7">
        <f>ROWS($A$3:A626)</f>
        <v>624</v>
      </c>
      <c r="B626" s="22">
        <f>ROWS($B$408:B626)</f>
        <v>219</v>
      </c>
      <c r="C626" s="133"/>
      <c r="D626" s="134"/>
      <c r="E626" s="26" t="s">
        <v>596</v>
      </c>
      <c r="F626" s="20" t="s">
        <v>597</v>
      </c>
      <c r="G626" s="133"/>
      <c r="H626" s="133" t="s">
        <v>7</v>
      </c>
      <c r="I626" s="142" t="s">
        <v>62</v>
      </c>
      <c r="J626" s="143">
        <v>38789</v>
      </c>
      <c r="K626" s="144">
        <f t="shared" ca="1" si="117"/>
        <v>16</v>
      </c>
      <c r="L626" s="145" t="s">
        <v>24</v>
      </c>
      <c r="M626" s="149" t="s">
        <v>751</v>
      </c>
      <c r="N626" s="148"/>
    </row>
    <row r="627" spans="1:14">
      <c r="A627" s="7">
        <f>ROWS($A$3:A627)</f>
        <v>625</v>
      </c>
      <c r="B627" s="22">
        <f>ROWS($B$408:B627)</f>
        <v>220</v>
      </c>
      <c r="C627" s="133"/>
      <c r="D627" s="134"/>
      <c r="E627" s="26" t="s">
        <v>598</v>
      </c>
      <c r="F627" s="20" t="s">
        <v>599</v>
      </c>
      <c r="G627" s="133"/>
      <c r="H627" s="133" t="s">
        <v>7</v>
      </c>
      <c r="I627" s="142" t="s">
        <v>50</v>
      </c>
      <c r="J627" s="143">
        <v>41253</v>
      </c>
      <c r="K627" s="144">
        <f t="shared" ca="1" si="117"/>
        <v>9</v>
      </c>
      <c r="L627" s="145" t="s">
        <v>38</v>
      </c>
      <c r="M627" s="149" t="s">
        <v>751</v>
      </c>
      <c r="N627" s="148"/>
    </row>
    <row r="628" spans="1:14">
      <c r="A628" s="7">
        <f>ROWS($A$3:A628)</f>
        <v>626</v>
      </c>
      <c r="B628" s="22">
        <f>ROWS($B$408:B628)</f>
        <v>221</v>
      </c>
      <c r="C628" s="133">
        <v>56</v>
      </c>
      <c r="D628" s="46" t="s">
        <v>600</v>
      </c>
      <c r="E628" s="26" t="s">
        <v>601</v>
      </c>
      <c r="F628" s="135" t="s">
        <v>602</v>
      </c>
      <c r="G628" s="133" t="s">
        <v>17</v>
      </c>
      <c r="H628" s="18"/>
      <c r="I628" s="142" t="s">
        <v>50</v>
      </c>
      <c r="J628" s="143" t="str">
        <f>MID(E628,7,2)&amp;"/"&amp;MID(E628,9,2)&amp;"/"&amp;MID(E628,11,2)</f>
        <v>07/07/83</v>
      </c>
      <c r="K628" s="144">
        <f t="shared" ca="1" si="117"/>
        <v>39</v>
      </c>
      <c r="L628" s="145" t="s">
        <v>24</v>
      </c>
      <c r="M628" s="145" t="s">
        <v>603</v>
      </c>
      <c r="N628" s="154"/>
    </row>
    <row r="629" spans="1:14">
      <c r="A629" s="7">
        <f>ROWS($A$3:A629)</f>
        <v>627</v>
      </c>
      <c r="B629" s="22">
        <f>ROWS($B$408:B629)</f>
        <v>222</v>
      </c>
      <c r="C629" s="133">
        <v>57</v>
      </c>
      <c r="D629" s="46" t="s">
        <v>604</v>
      </c>
      <c r="E629" s="26" t="s">
        <v>605</v>
      </c>
      <c r="F629" s="164" t="s">
        <v>606</v>
      </c>
      <c r="G629" s="133" t="s">
        <v>17</v>
      </c>
      <c r="H629" s="18"/>
      <c r="I629" s="142" t="s">
        <v>23</v>
      </c>
      <c r="J629" s="143">
        <v>22751</v>
      </c>
      <c r="K629" s="144">
        <f t="shared" ca="1" si="117"/>
        <v>60</v>
      </c>
      <c r="L629" s="145" t="s">
        <v>24</v>
      </c>
      <c r="M629" s="146" t="s">
        <v>772</v>
      </c>
      <c r="N629" s="147" t="s">
        <v>2497</v>
      </c>
    </row>
    <row r="630" spans="1:14">
      <c r="A630" s="7">
        <f>ROWS($A$3:A630)</f>
        <v>628</v>
      </c>
      <c r="B630" s="22">
        <f>ROWS($B$408:B630)</f>
        <v>223</v>
      </c>
      <c r="C630" s="133"/>
      <c r="D630" s="134"/>
      <c r="E630" s="155" t="s">
        <v>607</v>
      </c>
      <c r="F630" s="165" t="s">
        <v>608</v>
      </c>
      <c r="G630" s="133" t="s">
        <v>17</v>
      </c>
      <c r="H630" s="18"/>
      <c r="I630" s="142" t="s">
        <v>23</v>
      </c>
      <c r="J630" s="143">
        <v>33166</v>
      </c>
      <c r="K630" s="144">
        <f t="shared" ca="1" si="117"/>
        <v>32</v>
      </c>
      <c r="L630" s="145" t="s">
        <v>19</v>
      </c>
      <c r="M630" s="145" t="s">
        <v>42</v>
      </c>
      <c r="N630" s="148"/>
    </row>
    <row r="631" spans="1:14">
      <c r="A631" s="7">
        <f>ROWS($A$3:A631)</f>
        <v>629</v>
      </c>
      <c r="B631" s="22">
        <f>ROWS($B$408:B631)</f>
        <v>224</v>
      </c>
      <c r="C631" s="133"/>
      <c r="D631" s="46"/>
      <c r="E631" s="26" t="s">
        <v>609</v>
      </c>
      <c r="F631" s="46" t="s">
        <v>610</v>
      </c>
      <c r="G631" s="133"/>
      <c r="H631" s="133" t="s">
        <v>7</v>
      </c>
      <c r="I631" s="142" t="s">
        <v>611</v>
      </c>
      <c r="J631" s="143">
        <v>22929</v>
      </c>
      <c r="K631" s="144">
        <f t="shared" ca="1" si="117"/>
        <v>60</v>
      </c>
      <c r="L631" s="145" t="s">
        <v>24</v>
      </c>
      <c r="M631" s="146" t="s">
        <v>772</v>
      </c>
      <c r="N631" s="148"/>
    </row>
    <row r="632" spans="1:14">
      <c r="A632" s="7">
        <f>ROWS($A$3:A632)</f>
        <v>630</v>
      </c>
      <c r="B632" s="22">
        <f>ROWS($B$408:B632)</f>
        <v>225</v>
      </c>
      <c r="C632" s="133"/>
      <c r="D632" s="134"/>
      <c r="E632" s="26" t="s">
        <v>617</v>
      </c>
      <c r="F632" s="46" t="s">
        <v>618</v>
      </c>
      <c r="G632" s="133"/>
      <c r="H632" s="133" t="s">
        <v>7</v>
      </c>
      <c r="I632" s="142" t="s">
        <v>23</v>
      </c>
      <c r="J632" s="143">
        <v>37127</v>
      </c>
      <c r="K632" s="144">
        <f t="shared" ref="K632:K641" ca="1" si="118">ROUNDDOWN(YEARFRAC(J632,TODAY(),1),0)</f>
        <v>21</v>
      </c>
      <c r="L632" s="145" t="s">
        <v>24</v>
      </c>
      <c r="M632" s="149" t="s">
        <v>751</v>
      </c>
      <c r="N632" s="148"/>
    </row>
    <row r="633" spans="1:14">
      <c r="A633" s="7">
        <f>ROWS($A$3:A633)</f>
        <v>631</v>
      </c>
      <c r="B633" s="22">
        <f>ROWS($B$408:B633)</f>
        <v>226</v>
      </c>
      <c r="C633" s="133"/>
      <c r="D633" s="134"/>
      <c r="E633" s="26" t="s">
        <v>619</v>
      </c>
      <c r="F633" s="46" t="s">
        <v>620</v>
      </c>
      <c r="G633" s="133"/>
      <c r="H633" s="133" t="s">
        <v>7</v>
      </c>
      <c r="I633" s="142" t="s">
        <v>23</v>
      </c>
      <c r="J633" s="143">
        <v>39030</v>
      </c>
      <c r="K633" s="144">
        <f t="shared" ca="1" si="118"/>
        <v>16</v>
      </c>
      <c r="L633" s="145" t="s">
        <v>24</v>
      </c>
      <c r="M633" s="149" t="s">
        <v>751</v>
      </c>
      <c r="N633" s="148"/>
    </row>
    <row r="634" spans="1:14">
      <c r="A634" s="7">
        <f>ROWS($A$3:A634)</f>
        <v>632</v>
      </c>
      <c r="B634" s="22">
        <f>ROWS($B$408:B634)</f>
        <v>227</v>
      </c>
      <c r="C634" s="133"/>
      <c r="D634" s="134"/>
      <c r="E634" s="166" t="s">
        <v>2562</v>
      </c>
      <c r="F634" s="167" t="s">
        <v>2563</v>
      </c>
      <c r="G634" s="21" t="s">
        <v>17</v>
      </c>
      <c r="H634" s="133"/>
      <c r="I634" s="142" t="s">
        <v>23</v>
      </c>
      <c r="J634" s="143">
        <v>44083</v>
      </c>
      <c r="K634" s="144">
        <f t="shared" ca="1" si="118"/>
        <v>2</v>
      </c>
      <c r="L634" s="145" t="s">
        <v>51</v>
      </c>
      <c r="M634" s="149" t="s">
        <v>798</v>
      </c>
      <c r="N634" s="148"/>
    </row>
    <row r="635" spans="1:14">
      <c r="A635" s="7">
        <f>ROWS($A$3:A635)</f>
        <v>633</v>
      </c>
      <c r="B635" s="22">
        <f>ROWS($B$408:B635)</f>
        <v>228</v>
      </c>
      <c r="C635" s="133">
        <v>58</v>
      </c>
      <c r="D635" s="46" t="s">
        <v>621</v>
      </c>
      <c r="E635" s="26" t="s">
        <v>622</v>
      </c>
      <c r="F635" s="164" t="s">
        <v>623</v>
      </c>
      <c r="G635" s="133" t="s">
        <v>17</v>
      </c>
      <c r="H635" s="18"/>
      <c r="I635" s="142" t="s">
        <v>50</v>
      </c>
      <c r="J635" s="143">
        <v>22970</v>
      </c>
      <c r="K635" s="144">
        <f t="shared" ca="1" si="118"/>
        <v>60</v>
      </c>
      <c r="L635" s="145" t="s">
        <v>82</v>
      </c>
      <c r="M635" s="145" t="s">
        <v>78</v>
      </c>
      <c r="N635" s="154"/>
    </row>
    <row r="636" spans="1:14">
      <c r="A636" s="7">
        <f>ROWS($A$3:A636)</f>
        <v>634</v>
      </c>
      <c r="B636" s="22">
        <f>ROWS($B$408:B636)</f>
        <v>229</v>
      </c>
      <c r="C636" s="133"/>
      <c r="D636" s="46"/>
      <c r="E636" s="26" t="s">
        <v>624</v>
      </c>
      <c r="F636" s="46" t="s">
        <v>625</v>
      </c>
      <c r="G636" s="133"/>
      <c r="H636" s="133" t="s">
        <v>7</v>
      </c>
      <c r="I636" s="142" t="s">
        <v>626</v>
      </c>
      <c r="J636" s="143">
        <v>26022</v>
      </c>
      <c r="K636" s="144">
        <f t="shared" ca="1" si="118"/>
        <v>51</v>
      </c>
      <c r="L636" s="145" t="s">
        <v>19</v>
      </c>
      <c r="M636" s="145" t="s">
        <v>42</v>
      </c>
      <c r="N636" s="148"/>
    </row>
    <row r="637" spans="1:14">
      <c r="A637" s="7">
        <f>ROWS($A$3:A637)</f>
        <v>635</v>
      </c>
      <c r="B637" s="22">
        <f>ROWS($B$408:B637)</f>
        <v>230</v>
      </c>
      <c r="C637" s="133"/>
      <c r="D637" s="46"/>
      <c r="E637" s="26" t="s">
        <v>627</v>
      </c>
      <c r="F637" s="46" t="s">
        <v>628</v>
      </c>
      <c r="G637" s="133" t="s">
        <v>17</v>
      </c>
      <c r="H637" s="18"/>
      <c r="I637" s="142" t="s">
        <v>191</v>
      </c>
      <c r="J637" s="143">
        <v>33941</v>
      </c>
      <c r="K637" s="144">
        <f t="shared" ca="1" si="118"/>
        <v>29</v>
      </c>
      <c r="L637" s="145" t="s">
        <v>98</v>
      </c>
      <c r="M637" s="145" t="s">
        <v>74</v>
      </c>
      <c r="N637" s="148"/>
    </row>
    <row r="638" spans="1:14">
      <c r="A638" s="7">
        <f>ROWS($A$3:A638)</f>
        <v>636</v>
      </c>
      <c r="B638" s="22">
        <f>ROWS($B$408:B638)</f>
        <v>231</v>
      </c>
      <c r="C638" s="133"/>
      <c r="D638" s="46"/>
      <c r="E638" s="26" t="s">
        <v>629</v>
      </c>
      <c r="F638" s="46" t="s">
        <v>630</v>
      </c>
      <c r="G638" s="133" t="s">
        <v>17</v>
      </c>
      <c r="H638" s="18"/>
      <c r="I638" s="142" t="s">
        <v>50</v>
      </c>
      <c r="J638" s="143">
        <v>35806</v>
      </c>
      <c r="K638" s="144">
        <f t="shared" ca="1" si="118"/>
        <v>24</v>
      </c>
      <c r="L638" s="145" t="s">
        <v>19</v>
      </c>
      <c r="M638" s="145" t="s">
        <v>74</v>
      </c>
      <c r="N638" s="148"/>
    </row>
    <row r="639" spans="1:14">
      <c r="A639" s="7">
        <f>ROWS($A$3:A639)</f>
        <v>637</v>
      </c>
      <c r="B639" s="22">
        <f>ROWS($B$408:B639)</f>
        <v>232</v>
      </c>
      <c r="C639" s="133"/>
      <c r="D639" s="46"/>
      <c r="E639" s="26" t="s">
        <v>631</v>
      </c>
      <c r="F639" s="46" t="s">
        <v>632</v>
      </c>
      <c r="G639" s="133" t="s">
        <v>17</v>
      </c>
      <c r="H639" s="18"/>
      <c r="I639" s="142" t="s">
        <v>50</v>
      </c>
      <c r="J639" s="143">
        <v>36907</v>
      </c>
      <c r="K639" s="144">
        <f t="shared" ca="1" si="118"/>
        <v>21</v>
      </c>
      <c r="L639" s="145" t="s">
        <v>19</v>
      </c>
      <c r="M639" s="145" t="s">
        <v>74</v>
      </c>
      <c r="N639" s="148"/>
    </row>
    <row r="640" spans="1:14">
      <c r="A640" s="7">
        <f>ROWS($A$3:A640)</f>
        <v>638</v>
      </c>
      <c r="B640" s="22">
        <f>ROWS($B$408:B640)</f>
        <v>233</v>
      </c>
      <c r="C640" s="133">
        <v>59</v>
      </c>
      <c r="D640" s="46" t="s">
        <v>633</v>
      </c>
      <c r="E640" s="26" t="s">
        <v>634</v>
      </c>
      <c r="F640" s="164" t="s">
        <v>635</v>
      </c>
      <c r="G640" s="133" t="s">
        <v>17</v>
      </c>
      <c r="H640" s="18"/>
      <c r="I640" s="142" t="s">
        <v>459</v>
      </c>
      <c r="J640" s="143">
        <v>21254</v>
      </c>
      <c r="K640" s="144">
        <f t="shared" ca="1" si="118"/>
        <v>64</v>
      </c>
      <c r="L640" s="145" t="s">
        <v>113</v>
      </c>
      <c r="M640" s="146" t="s">
        <v>772</v>
      </c>
      <c r="N640" s="147" t="s">
        <v>2498</v>
      </c>
    </row>
    <row r="641" spans="1:14">
      <c r="A641" s="7">
        <f>ROWS($A$3:A641)</f>
        <v>639</v>
      </c>
      <c r="B641" s="22">
        <f>ROWS($B$408:B641)</f>
        <v>234</v>
      </c>
      <c r="C641" s="133"/>
      <c r="D641" s="46"/>
      <c r="E641" s="26" t="s">
        <v>636</v>
      </c>
      <c r="F641" s="46" t="s">
        <v>637</v>
      </c>
      <c r="G641" s="133"/>
      <c r="H641" s="133" t="s">
        <v>7</v>
      </c>
      <c r="I641" s="142" t="s">
        <v>23</v>
      </c>
      <c r="J641" s="143">
        <v>18422</v>
      </c>
      <c r="K641" s="144">
        <f t="shared" ca="1" si="118"/>
        <v>72</v>
      </c>
      <c r="L641" s="145" t="s">
        <v>19</v>
      </c>
      <c r="M641" s="145" t="s">
        <v>42</v>
      </c>
      <c r="N641" s="148"/>
    </row>
    <row r="642" spans="1:14">
      <c r="A642" s="7">
        <f>ROWS($A$3:A642)</f>
        <v>640</v>
      </c>
      <c r="B642" s="22">
        <f>ROWS($B$408:B642)</f>
        <v>235</v>
      </c>
      <c r="C642" s="133">
        <v>60</v>
      </c>
      <c r="D642" s="46" t="s">
        <v>638</v>
      </c>
      <c r="E642" s="26" t="s">
        <v>639</v>
      </c>
      <c r="F642" s="164" t="s">
        <v>640</v>
      </c>
      <c r="G642" s="133"/>
      <c r="H642" s="133" t="s">
        <v>7</v>
      </c>
      <c r="I642" s="142" t="s">
        <v>437</v>
      </c>
      <c r="J642" s="143">
        <v>11078</v>
      </c>
      <c r="K642" s="144">
        <f t="shared" ref="K642:K705" ca="1" si="119">ROUNDDOWN(YEARFRAC(J642,TODAY(),1),0)</f>
        <v>92</v>
      </c>
      <c r="L642" s="145" t="s">
        <v>113</v>
      </c>
      <c r="M642" s="146" t="s">
        <v>772</v>
      </c>
      <c r="N642" s="154"/>
    </row>
    <row r="643" spans="1:14">
      <c r="A643" s="7">
        <f>ROWS($A$3:A643)</f>
        <v>641</v>
      </c>
      <c r="B643" s="22">
        <f>ROWS($B$408:B643)</f>
        <v>236</v>
      </c>
      <c r="C643" s="133">
        <v>61</v>
      </c>
      <c r="D643" s="46" t="s">
        <v>641</v>
      </c>
      <c r="E643" s="26" t="s">
        <v>642</v>
      </c>
      <c r="F643" s="164" t="s">
        <v>643</v>
      </c>
      <c r="G643" s="133" t="s">
        <v>17</v>
      </c>
      <c r="H643" s="18"/>
      <c r="I643" s="142" t="s">
        <v>23</v>
      </c>
      <c r="J643" s="143">
        <v>32420</v>
      </c>
      <c r="K643" s="144">
        <f t="shared" ca="1" si="119"/>
        <v>34</v>
      </c>
      <c r="L643" s="145" t="s">
        <v>19</v>
      </c>
      <c r="M643" s="145" t="s">
        <v>42</v>
      </c>
      <c r="N643" s="154" t="s">
        <v>1184</v>
      </c>
    </row>
    <row r="644" spans="1:14">
      <c r="A644" s="7">
        <f>ROWS($A$3:A644)</f>
        <v>642</v>
      </c>
      <c r="B644" s="22">
        <f>ROWS($B$408:B644)</f>
        <v>237</v>
      </c>
      <c r="C644" s="133"/>
      <c r="D644" s="46"/>
      <c r="E644" s="26" t="s">
        <v>644</v>
      </c>
      <c r="F644" s="46" t="s">
        <v>645</v>
      </c>
      <c r="G644" s="133"/>
      <c r="H644" s="133" t="s">
        <v>7</v>
      </c>
      <c r="I644" s="142" t="s">
        <v>646</v>
      </c>
      <c r="J644" s="143">
        <v>34909</v>
      </c>
      <c r="K644" s="144">
        <f t="shared" ca="1" si="119"/>
        <v>27</v>
      </c>
      <c r="L644" s="145" t="s">
        <v>19</v>
      </c>
      <c r="M644" s="152" t="s">
        <v>719</v>
      </c>
      <c r="N644" s="148"/>
    </row>
    <row r="645" spans="1:14">
      <c r="A645" s="7">
        <f>ROWS($A$3:A645)</f>
        <v>643</v>
      </c>
      <c r="B645" s="22">
        <f>ROWS($B$408:B645)</f>
        <v>238</v>
      </c>
      <c r="C645" s="133"/>
      <c r="D645" s="46"/>
      <c r="E645" s="26" t="s">
        <v>647</v>
      </c>
      <c r="F645" s="46" t="s">
        <v>648</v>
      </c>
      <c r="G645" s="133" t="s">
        <v>17</v>
      </c>
      <c r="H645" s="18"/>
      <c r="I645" s="142" t="s">
        <v>23</v>
      </c>
      <c r="J645" s="143">
        <v>42368</v>
      </c>
      <c r="K645" s="144">
        <f t="shared" ca="1" si="119"/>
        <v>6</v>
      </c>
      <c r="L645" s="145" t="s">
        <v>51</v>
      </c>
      <c r="M645" s="153" t="s">
        <v>798</v>
      </c>
      <c r="N645" s="148"/>
    </row>
    <row r="646" spans="1:14">
      <c r="A646" s="7">
        <f>ROWS($A$3:A646)</f>
        <v>644</v>
      </c>
      <c r="B646" s="22">
        <f>ROWS($B$408:B646)</f>
        <v>239</v>
      </c>
      <c r="C646" s="133"/>
      <c r="D646" s="46"/>
      <c r="E646" s="26" t="s">
        <v>649</v>
      </c>
      <c r="F646" s="46" t="s">
        <v>650</v>
      </c>
      <c r="G646" s="133" t="s">
        <v>17</v>
      </c>
      <c r="H646" s="18"/>
      <c r="I646" s="142" t="s">
        <v>23</v>
      </c>
      <c r="J646" s="143">
        <v>42782</v>
      </c>
      <c r="K646" s="144">
        <f t="shared" ca="1" si="119"/>
        <v>5</v>
      </c>
      <c r="L646" s="145" t="s">
        <v>51</v>
      </c>
      <c r="M646" s="153" t="s">
        <v>798</v>
      </c>
      <c r="N646" s="148"/>
    </row>
    <row r="647" spans="1:14">
      <c r="A647" s="7">
        <f>ROWS($A$3:A647)</f>
        <v>645</v>
      </c>
      <c r="B647" s="22">
        <f>ROWS($B$408:B647)</f>
        <v>240</v>
      </c>
      <c r="C647" s="133"/>
      <c r="D647" s="134"/>
      <c r="E647" s="19" t="s">
        <v>651</v>
      </c>
      <c r="F647" s="174" t="s">
        <v>652</v>
      </c>
      <c r="G647" s="133"/>
      <c r="H647" s="133" t="s">
        <v>7</v>
      </c>
      <c r="I647" s="142" t="s">
        <v>50</v>
      </c>
      <c r="J647" s="143">
        <v>44272</v>
      </c>
      <c r="K647" s="144">
        <f t="shared" ca="1" si="119"/>
        <v>1</v>
      </c>
      <c r="L647" s="145" t="s">
        <v>51</v>
      </c>
      <c r="M647" s="153" t="s">
        <v>798</v>
      </c>
      <c r="N647" s="148"/>
    </row>
    <row r="648" spans="1:14" ht="18" customHeight="1">
      <c r="A648" s="7">
        <f>ROWS($A$3:A648)</f>
        <v>646</v>
      </c>
      <c r="B648" s="22">
        <f>ROWS($B$408:B648)</f>
        <v>241</v>
      </c>
      <c r="C648" s="133">
        <v>62</v>
      </c>
      <c r="D648" s="46" t="s">
        <v>653</v>
      </c>
      <c r="E648" s="26" t="s">
        <v>654</v>
      </c>
      <c r="F648" s="164" t="s">
        <v>655</v>
      </c>
      <c r="G648" s="133" t="s">
        <v>17</v>
      </c>
      <c r="H648" s="18"/>
      <c r="I648" s="142" t="s">
        <v>656</v>
      </c>
      <c r="J648" s="143">
        <v>27918</v>
      </c>
      <c r="K648" s="144">
        <f t="shared" ca="1" si="119"/>
        <v>46</v>
      </c>
      <c r="L648" s="145" t="s">
        <v>24</v>
      </c>
      <c r="M648" s="145" t="s">
        <v>2564</v>
      </c>
      <c r="N648" s="154" t="s">
        <v>1184</v>
      </c>
    </row>
    <row r="649" spans="1:14">
      <c r="A649" s="7">
        <f>ROWS($A$3:A649)</f>
        <v>647</v>
      </c>
      <c r="B649" s="22">
        <f>ROWS($B$408:B649)</f>
        <v>242</v>
      </c>
      <c r="C649" s="133">
        <v>63</v>
      </c>
      <c r="D649" s="46" t="s">
        <v>657</v>
      </c>
      <c r="E649" s="26" t="s">
        <v>658</v>
      </c>
      <c r="F649" s="164" t="s">
        <v>659</v>
      </c>
      <c r="G649" s="133" t="s">
        <v>17</v>
      </c>
      <c r="H649" s="18"/>
      <c r="I649" s="142" t="s">
        <v>568</v>
      </c>
      <c r="J649" s="143">
        <v>26799</v>
      </c>
      <c r="K649" s="144">
        <f t="shared" ca="1" si="119"/>
        <v>49</v>
      </c>
      <c r="L649" s="145" t="s">
        <v>113</v>
      </c>
      <c r="M649" s="145" t="s">
        <v>42</v>
      </c>
      <c r="N649" s="154" t="s">
        <v>1184</v>
      </c>
    </row>
    <row r="650" spans="1:14">
      <c r="A650" s="7">
        <f>ROWS($A$3:A650)</f>
        <v>648</v>
      </c>
      <c r="B650" s="22">
        <f>ROWS($B$408:B650)</f>
        <v>243</v>
      </c>
      <c r="C650" s="133"/>
      <c r="D650" s="46"/>
      <c r="E650" s="26" t="s">
        <v>660</v>
      </c>
      <c r="F650" s="46" t="s">
        <v>661</v>
      </c>
      <c r="G650" s="133"/>
      <c r="H650" s="133" t="s">
        <v>7</v>
      </c>
      <c r="I650" s="142" t="s">
        <v>50</v>
      </c>
      <c r="J650" s="143">
        <v>25267</v>
      </c>
      <c r="K650" s="144">
        <f t="shared" ca="1" si="119"/>
        <v>53</v>
      </c>
      <c r="L650" s="145" t="s">
        <v>113</v>
      </c>
      <c r="M650" s="152" t="s">
        <v>719</v>
      </c>
      <c r="N650" s="148"/>
    </row>
    <row r="651" spans="1:14">
      <c r="A651" s="7">
        <f>ROWS($A$3:A651)</f>
        <v>649</v>
      </c>
      <c r="B651" s="22">
        <f>ROWS($B$408:B651)</f>
        <v>244</v>
      </c>
      <c r="C651" s="133">
        <v>64</v>
      </c>
      <c r="D651" s="845" t="s">
        <v>662</v>
      </c>
      <c r="E651" s="818" t="s">
        <v>663</v>
      </c>
      <c r="F651" s="135" t="s">
        <v>664</v>
      </c>
      <c r="G651" s="844" t="s">
        <v>17</v>
      </c>
      <c r="H651" s="18"/>
      <c r="I651" s="142" t="s">
        <v>50</v>
      </c>
      <c r="J651" s="143" t="str">
        <f>MID(E651,7,2)&amp;"/"&amp;MID(E651,9,2)&amp;"/"&amp;MID(E651,11,2)</f>
        <v>30/09/87</v>
      </c>
      <c r="K651" s="144">
        <f t="shared" ca="1" si="119"/>
        <v>35</v>
      </c>
      <c r="L651" s="822" t="s">
        <v>19</v>
      </c>
      <c r="M651" s="145" t="s">
        <v>1517</v>
      </c>
      <c r="N651" s="154"/>
    </row>
    <row r="652" spans="1:14">
      <c r="A652" s="7">
        <f>ROWS($A$3:A652)</f>
        <v>650</v>
      </c>
      <c r="B652" s="22">
        <f>ROWS($B$408:B652)</f>
        <v>245</v>
      </c>
      <c r="C652" s="133"/>
      <c r="D652" s="134"/>
      <c r="E652" s="818" t="s">
        <v>665</v>
      </c>
      <c r="F652" s="819" t="s">
        <v>666</v>
      </c>
      <c r="G652" s="133"/>
      <c r="H652" s="133" t="s">
        <v>7</v>
      </c>
      <c r="I652" s="142" t="s">
        <v>667</v>
      </c>
      <c r="J652" s="143" t="str">
        <f t="shared" ref="J652:J654" si="120">MID(E652,7,2)-40&amp;"/"&amp;MID(E652,9,2)&amp;"/"&amp;MID(E652,11,2)</f>
        <v>20/08/90</v>
      </c>
      <c r="K652" s="144">
        <f t="shared" ca="1" si="119"/>
        <v>32</v>
      </c>
      <c r="L652" s="145" t="s">
        <v>19</v>
      </c>
      <c r="M652" s="145" t="s">
        <v>1517</v>
      </c>
      <c r="N652" s="148"/>
    </row>
    <row r="653" spans="1:14">
      <c r="A653" s="7">
        <f>ROWS($A$3:A653)</f>
        <v>651</v>
      </c>
      <c r="B653" s="22">
        <f>ROWS($B$408:B653)</f>
        <v>246</v>
      </c>
      <c r="C653" s="133"/>
      <c r="D653" s="134"/>
      <c r="E653" s="818" t="s">
        <v>668</v>
      </c>
      <c r="F653" s="20" t="s">
        <v>669</v>
      </c>
      <c r="G653" s="133"/>
      <c r="H653" s="133" t="s">
        <v>7</v>
      </c>
      <c r="I653" s="142" t="s">
        <v>50</v>
      </c>
      <c r="J653" s="143" t="str">
        <f t="shared" si="120"/>
        <v>3/12/14</v>
      </c>
      <c r="K653" s="144">
        <f t="shared" ca="1" si="119"/>
        <v>7</v>
      </c>
      <c r="L653" s="822" t="s">
        <v>51</v>
      </c>
      <c r="M653" s="153" t="s">
        <v>798</v>
      </c>
      <c r="N653" s="148"/>
    </row>
    <row r="654" spans="1:14">
      <c r="A654" s="7">
        <f>ROWS($A$3:A654)</f>
        <v>652</v>
      </c>
      <c r="B654" s="22">
        <f>ROWS($B$408:B654)</f>
        <v>247</v>
      </c>
      <c r="C654" s="133"/>
      <c r="D654" s="134"/>
      <c r="E654" s="818" t="s">
        <v>670</v>
      </c>
      <c r="F654" s="819" t="s">
        <v>671</v>
      </c>
      <c r="G654" s="133"/>
      <c r="H654" s="844" t="s">
        <v>7</v>
      </c>
      <c r="I654" s="142" t="s">
        <v>50</v>
      </c>
      <c r="J654" s="143" t="str">
        <f t="shared" si="120"/>
        <v>27/04/18</v>
      </c>
      <c r="K654" s="144">
        <f t="shared" ca="1" si="119"/>
        <v>4</v>
      </c>
      <c r="L654" s="145" t="s">
        <v>51</v>
      </c>
      <c r="M654" s="153" t="s">
        <v>798</v>
      </c>
      <c r="N654" s="148"/>
    </row>
    <row r="655" spans="1:14">
      <c r="A655" s="7">
        <f>ROWS($A$3:A655)</f>
        <v>653</v>
      </c>
      <c r="B655" s="22">
        <f>ROWS($B$408:B655)</f>
        <v>248</v>
      </c>
      <c r="C655" s="133"/>
      <c r="D655" s="134"/>
      <c r="E655" s="19" t="s">
        <v>672</v>
      </c>
      <c r="F655" s="20" t="s">
        <v>673</v>
      </c>
      <c r="G655" s="133" t="s">
        <v>17</v>
      </c>
      <c r="H655" s="18"/>
      <c r="I655" s="142" t="s">
        <v>50</v>
      </c>
      <c r="J655" s="143">
        <v>44095</v>
      </c>
      <c r="K655" s="144">
        <f t="shared" ca="1" si="119"/>
        <v>2</v>
      </c>
      <c r="L655" s="145" t="s">
        <v>51</v>
      </c>
      <c r="M655" s="153" t="s">
        <v>798</v>
      </c>
      <c r="N655" s="148"/>
    </row>
    <row r="656" spans="1:14">
      <c r="A656" s="7">
        <f>ROWS($A$3:A656)</f>
        <v>654</v>
      </c>
      <c r="B656" s="22">
        <f>ROWS($B$408:B656)</f>
        <v>249</v>
      </c>
      <c r="C656" s="133">
        <v>65</v>
      </c>
      <c r="D656" s="845" t="s">
        <v>674</v>
      </c>
      <c r="E656" s="818" t="s">
        <v>675</v>
      </c>
      <c r="F656" s="827" t="s">
        <v>676</v>
      </c>
      <c r="G656" s="844" t="s">
        <v>17</v>
      </c>
      <c r="H656" s="18"/>
      <c r="I656" s="142" t="s">
        <v>23</v>
      </c>
      <c r="J656" s="143" t="str">
        <f t="shared" ref="J656:J659" si="121">MID(E656,7,2)&amp;"/"&amp;MID(E656,9,2)&amp;"/"&amp;MID(E656,11,2)</f>
        <v>25/11/47</v>
      </c>
      <c r="K656" s="144">
        <f t="shared" ca="1" si="119"/>
        <v>75</v>
      </c>
      <c r="L656" s="145" t="s">
        <v>113</v>
      </c>
      <c r="M656" s="146" t="s">
        <v>772</v>
      </c>
      <c r="N656" s="154"/>
    </row>
    <row r="657" spans="1:14">
      <c r="A657" s="7">
        <f>ROWS($A$3:A657)</f>
        <v>655</v>
      </c>
      <c r="B657" s="22">
        <f>ROWS($B$408:B657)</f>
        <v>250</v>
      </c>
      <c r="C657" s="133"/>
      <c r="D657" s="134"/>
      <c r="E657" s="818" t="s">
        <v>677</v>
      </c>
      <c r="F657" s="819" t="s">
        <v>678</v>
      </c>
      <c r="G657" s="133"/>
      <c r="H657" s="133" t="s">
        <v>7</v>
      </c>
      <c r="I657" s="142" t="s">
        <v>153</v>
      </c>
      <c r="J657" s="143" t="str">
        <f>MID(E657,7,2)-40&amp;"/"&amp;MID(E657,9,2)&amp;"/"&amp;MID(E657,11,2)</f>
        <v>30/10/53</v>
      </c>
      <c r="K657" s="144">
        <f t="shared" ca="1" si="119"/>
        <v>69</v>
      </c>
      <c r="L657" s="145" t="s">
        <v>24</v>
      </c>
      <c r="M657" s="146" t="s">
        <v>772</v>
      </c>
      <c r="N657" s="148"/>
    </row>
    <row r="658" spans="1:14">
      <c r="A658" s="7">
        <f>ROWS($A$3:A658)</f>
        <v>656</v>
      </c>
      <c r="B658" s="22">
        <f>ROWS($B$408:B658)</f>
        <v>251</v>
      </c>
      <c r="C658" s="133">
        <v>66</v>
      </c>
      <c r="D658" s="845" t="s">
        <v>679</v>
      </c>
      <c r="E658" s="818" t="s">
        <v>680</v>
      </c>
      <c r="F658" s="135" t="s">
        <v>681</v>
      </c>
      <c r="G658" s="133" t="s">
        <v>17</v>
      </c>
      <c r="H658" s="18"/>
      <c r="I658" s="142" t="s">
        <v>23</v>
      </c>
      <c r="J658" s="143" t="str">
        <f t="shared" si="121"/>
        <v>01/02/74</v>
      </c>
      <c r="K658" s="144">
        <f t="shared" ca="1" si="119"/>
        <v>48</v>
      </c>
      <c r="L658" s="145" t="s">
        <v>19</v>
      </c>
      <c r="M658" s="145" t="s">
        <v>42</v>
      </c>
      <c r="N658" s="154"/>
    </row>
    <row r="659" spans="1:14">
      <c r="A659" s="7">
        <f>ROWS($A$3:A659)</f>
        <v>657</v>
      </c>
      <c r="B659" s="22">
        <f>ROWS($B$408:B659)</f>
        <v>252</v>
      </c>
      <c r="C659" s="133">
        <v>67</v>
      </c>
      <c r="D659" s="46" t="s">
        <v>682</v>
      </c>
      <c r="E659" s="26" t="s">
        <v>683</v>
      </c>
      <c r="F659" s="164" t="s">
        <v>684</v>
      </c>
      <c r="G659" s="133" t="s">
        <v>17</v>
      </c>
      <c r="H659" s="18"/>
      <c r="I659" s="142" t="s">
        <v>191</v>
      </c>
      <c r="J659" s="143" t="str">
        <f t="shared" si="121"/>
        <v>11/05/91</v>
      </c>
      <c r="K659" s="144">
        <f t="shared" ca="1" si="119"/>
        <v>31</v>
      </c>
      <c r="L659" s="145" t="s">
        <v>98</v>
      </c>
      <c r="M659" s="145" t="s">
        <v>74</v>
      </c>
      <c r="N659" s="154"/>
    </row>
    <row r="660" spans="1:14">
      <c r="A660" s="7">
        <f>ROWS($A$3:A660)</f>
        <v>658</v>
      </c>
      <c r="B660" s="22">
        <f>ROWS($B$408:B660)</f>
        <v>253</v>
      </c>
      <c r="C660" s="133"/>
      <c r="D660" s="134"/>
      <c r="E660" s="26" t="s">
        <v>685</v>
      </c>
      <c r="F660" s="46" t="s">
        <v>686</v>
      </c>
      <c r="G660" s="133"/>
      <c r="H660" s="133" t="s">
        <v>7</v>
      </c>
      <c r="I660" s="142" t="s">
        <v>81</v>
      </c>
      <c r="J660" s="143" t="str">
        <f>MID(E660,7,2)-40&amp;"/"&amp;MID(E660,9,2)&amp;"/"&amp;MID(E660,11,2)</f>
        <v>21/07/91</v>
      </c>
      <c r="K660" s="144">
        <f t="shared" ca="1" si="119"/>
        <v>31</v>
      </c>
      <c r="L660" s="145" t="s">
        <v>98</v>
      </c>
      <c r="M660" s="145" t="s">
        <v>74</v>
      </c>
      <c r="N660" s="148"/>
    </row>
    <row r="661" spans="1:14">
      <c r="A661" s="7">
        <f>ROWS($A$3:A661)</f>
        <v>659</v>
      </c>
      <c r="B661" s="22">
        <f>ROWS($B$408:B661)</f>
        <v>254</v>
      </c>
      <c r="C661" s="133"/>
      <c r="D661" s="134"/>
      <c r="E661" s="818" t="s">
        <v>687</v>
      </c>
      <c r="F661" s="174" t="s">
        <v>688</v>
      </c>
      <c r="G661" s="133" t="s">
        <v>17</v>
      </c>
      <c r="H661" s="18"/>
      <c r="I661" s="142" t="s">
        <v>568</v>
      </c>
      <c r="J661" s="143">
        <v>44058</v>
      </c>
      <c r="K661" s="144">
        <f t="shared" ca="1" si="119"/>
        <v>2</v>
      </c>
      <c r="L661" s="145" t="s">
        <v>51</v>
      </c>
      <c r="M661" s="153" t="s">
        <v>798</v>
      </c>
      <c r="N661" s="148"/>
    </row>
    <row r="662" spans="1:14">
      <c r="A662" s="7">
        <f>ROWS($A$3:A662)</f>
        <v>660</v>
      </c>
      <c r="B662" s="22">
        <f>ROWS($B$408:B662)</f>
        <v>255</v>
      </c>
      <c r="C662" s="133">
        <v>68</v>
      </c>
      <c r="D662" s="845" t="s">
        <v>689</v>
      </c>
      <c r="E662" s="818" t="s">
        <v>690</v>
      </c>
      <c r="F662" s="135" t="s">
        <v>691</v>
      </c>
      <c r="G662" s="133" t="s">
        <v>17</v>
      </c>
      <c r="H662" s="18"/>
      <c r="I662" s="142" t="s">
        <v>23</v>
      </c>
      <c r="J662" s="143">
        <v>36746</v>
      </c>
      <c r="K662" s="144">
        <f t="shared" ca="1" si="119"/>
        <v>22</v>
      </c>
      <c r="L662" s="145" t="s">
        <v>19</v>
      </c>
      <c r="M662" s="145" t="s">
        <v>42</v>
      </c>
      <c r="N662" s="154"/>
    </row>
    <row r="663" spans="1:14">
      <c r="A663" s="7">
        <f>ROWS($A$3:A663)</f>
        <v>661</v>
      </c>
      <c r="B663" s="22">
        <f>ROWS($B$408:B663)</f>
        <v>256</v>
      </c>
      <c r="C663" s="133"/>
      <c r="D663" s="134"/>
      <c r="E663" s="818" t="s">
        <v>693</v>
      </c>
      <c r="F663" s="174" t="s">
        <v>694</v>
      </c>
      <c r="G663" s="133"/>
      <c r="H663" s="133" t="s">
        <v>7</v>
      </c>
      <c r="I663" s="142" t="s">
        <v>695</v>
      </c>
      <c r="J663" s="143">
        <v>36619</v>
      </c>
      <c r="K663" s="144">
        <f t="shared" ca="1" si="119"/>
        <v>22</v>
      </c>
      <c r="L663" s="145" t="s">
        <v>19</v>
      </c>
      <c r="M663" s="145" t="s">
        <v>42</v>
      </c>
      <c r="N663" s="148"/>
    </row>
    <row r="664" spans="1:14">
      <c r="A664" s="7">
        <f>ROWS($A$3:A664)</f>
        <v>662</v>
      </c>
      <c r="B664" s="22">
        <f>ROWS($B$408:B664)</f>
        <v>257</v>
      </c>
      <c r="C664" s="133"/>
      <c r="D664" s="134"/>
      <c r="E664" s="159" t="s">
        <v>696</v>
      </c>
      <c r="F664" s="174" t="s">
        <v>697</v>
      </c>
      <c r="G664" s="133" t="s">
        <v>17</v>
      </c>
      <c r="H664" s="18"/>
      <c r="I664" s="142" t="s">
        <v>50</v>
      </c>
      <c r="J664" s="143">
        <v>44489</v>
      </c>
      <c r="K664" s="144">
        <f t="shared" ca="1" si="119"/>
        <v>1</v>
      </c>
      <c r="L664" s="145" t="s">
        <v>51</v>
      </c>
      <c r="M664" s="153" t="s">
        <v>798</v>
      </c>
      <c r="N664" s="154"/>
    </row>
    <row r="665" spans="1:14">
      <c r="A665" s="7">
        <f>ROWS($A$3:A665)</f>
        <v>663</v>
      </c>
      <c r="B665" s="22">
        <f>ROWS($B$408:B665)</f>
        <v>258</v>
      </c>
      <c r="C665" s="133">
        <v>69</v>
      </c>
      <c r="D665" s="845" t="s">
        <v>699</v>
      </c>
      <c r="E665" s="818" t="s">
        <v>700</v>
      </c>
      <c r="F665" s="175" t="s">
        <v>701</v>
      </c>
      <c r="G665" s="133" t="s">
        <v>17</v>
      </c>
      <c r="H665" s="18"/>
      <c r="I665" s="142" t="s">
        <v>50</v>
      </c>
      <c r="J665" s="143">
        <v>34429</v>
      </c>
      <c r="K665" s="144">
        <f t="shared" ca="1" si="119"/>
        <v>28</v>
      </c>
      <c r="L665" s="145" t="s">
        <v>82</v>
      </c>
      <c r="M665" s="145" t="s">
        <v>42</v>
      </c>
      <c r="N665" s="148"/>
    </row>
    <row r="666" spans="1:14">
      <c r="A666" s="7">
        <f>ROWS($A$3:A666)</f>
        <v>664</v>
      </c>
      <c r="B666" s="22">
        <f>ROWS($B$408:B666)</f>
        <v>259</v>
      </c>
      <c r="C666" s="133"/>
      <c r="D666" s="134"/>
      <c r="E666" s="818" t="s">
        <v>702</v>
      </c>
      <c r="F666" s="174" t="s">
        <v>703</v>
      </c>
      <c r="G666" s="133"/>
      <c r="H666" s="133" t="s">
        <v>7</v>
      </c>
      <c r="I666" s="142" t="s">
        <v>191</v>
      </c>
      <c r="J666" s="143">
        <v>34892</v>
      </c>
      <c r="K666" s="144">
        <f t="shared" ca="1" si="119"/>
        <v>27</v>
      </c>
      <c r="L666" s="145" t="s">
        <v>98</v>
      </c>
      <c r="M666" s="145" t="s">
        <v>42</v>
      </c>
      <c r="N666" s="148"/>
    </row>
    <row r="667" spans="1:14">
      <c r="A667" s="7">
        <f>ROWS($A$3:A667)</f>
        <v>665</v>
      </c>
      <c r="B667" s="22">
        <f>ROWS($B$408:B667)</f>
        <v>260</v>
      </c>
      <c r="C667" s="133"/>
      <c r="D667" s="134"/>
      <c r="E667" s="19" t="s">
        <v>704</v>
      </c>
      <c r="F667" s="174" t="s">
        <v>705</v>
      </c>
      <c r="G667" s="133" t="s">
        <v>17</v>
      </c>
      <c r="H667" s="18"/>
      <c r="I667" s="142" t="s">
        <v>50</v>
      </c>
      <c r="J667" s="143">
        <v>44354</v>
      </c>
      <c r="K667" s="144">
        <f t="shared" ca="1" si="119"/>
        <v>1</v>
      </c>
      <c r="L667" s="145" t="s">
        <v>51</v>
      </c>
      <c r="M667" s="153" t="s">
        <v>798</v>
      </c>
      <c r="N667" s="154"/>
    </row>
    <row r="668" spans="1:14">
      <c r="A668" s="7">
        <f>ROWS($A$3:A668)</f>
        <v>666</v>
      </c>
      <c r="B668" s="22">
        <f>ROWS($B$408:B668)</f>
        <v>261</v>
      </c>
      <c r="C668" s="133">
        <v>70</v>
      </c>
      <c r="D668" s="845" t="s">
        <v>706</v>
      </c>
      <c r="E668" s="818" t="s">
        <v>707</v>
      </c>
      <c r="F668" s="175" t="s">
        <v>708</v>
      </c>
      <c r="G668" s="133" t="s">
        <v>17</v>
      </c>
      <c r="H668" s="18"/>
      <c r="I668" s="142" t="s">
        <v>471</v>
      </c>
      <c r="J668" s="143">
        <v>30546</v>
      </c>
      <c r="K668" s="144">
        <f t="shared" ca="1" si="119"/>
        <v>39</v>
      </c>
      <c r="L668" s="145" t="s">
        <v>24</v>
      </c>
      <c r="M668" s="145" t="s">
        <v>42</v>
      </c>
      <c r="N668" s="154"/>
    </row>
    <row r="669" spans="1:14">
      <c r="A669" s="7">
        <f>ROWS($A$3:A669)</f>
        <v>667</v>
      </c>
      <c r="B669" s="22">
        <f>ROWS($B$408:B669)</f>
        <v>262</v>
      </c>
      <c r="C669" s="133">
        <v>71</v>
      </c>
      <c r="D669" s="134" t="s">
        <v>710</v>
      </c>
      <c r="E669" s="19" t="s">
        <v>711</v>
      </c>
      <c r="F669" s="175" t="s">
        <v>712</v>
      </c>
      <c r="G669" s="133" t="s">
        <v>17</v>
      </c>
      <c r="H669" s="18"/>
      <c r="I669" s="142" t="s">
        <v>62</v>
      </c>
      <c r="J669" s="143">
        <v>33698</v>
      </c>
      <c r="K669" s="144">
        <f t="shared" ca="1" si="119"/>
        <v>30</v>
      </c>
      <c r="L669" s="145" t="s">
        <v>19</v>
      </c>
      <c r="M669" s="145" t="s">
        <v>42</v>
      </c>
      <c r="N669" s="190"/>
    </row>
    <row r="670" spans="1:14">
      <c r="A670" s="7">
        <f>ROWS($A$3:A670)</f>
        <v>668</v>
      </c>
      <c r="B670" s="22">
        <f>ROWS($B$408:B670)</f>
        <v>263</v>
      </c>
      <c r="C670" s="133">
        <v>72</v>
      </c>
      <c r="D670" s="134" t="s">
        <v>713</v>
      </c>
      <c r="E670" s="19" t="s">
        <v>714</v>
      </c>
      <c r="F670" s="175" t="s">
        <v>715</v>
      </c>
      <c r="G670" s="133" t="s">
        <v>17</v>
      </c>
      <c r="H670" s="18"/>
      <c r="I670" s="142" t="s">
        <v>716</v>
      </c>
      <c r="J670" s="143">
        <v>30896</v>
      </c>
      <c r="K670" s="144">
        <f t="shared" ca="1" si="119"/>
        <v>38</v>
      </c>
      <c r="L670" s="145" t="s">
        <v>19</v>
      </c>
      <c r="M670" s="145" t="s">
        <v>42</v>
      </c>
      <c r="N670" s="190"/>
    </row>
    <row r="671" spans="1:14">
      <c r="A671" s="7">
        <f>ROWS($A$3:A671)</f>
        <v>669</v>
      </c>
      <c r="B671" s="22">
        <f>ROWS($B$408:B671)</f>
        <v>264</v>
      </c>
      <c r="C671" s="133"/>
      <c r="D671" s="134"/>
      <c r="E671" s="19" t="s">
        <v>717</v>
      </c>
      <c r="F671" s="174" t="s">
        <v>718</v>
      </c>
      <c r="G671" s="133"/>
      <c r="H671" s="133" t="s">
        <v>7</v>
      </c>
      <c r="I671" s="142" t="s">
        <v>459</v>
      </c>
      <c r="J671" s="143">
        <v>31230</v>
      </c>
      <c r="K671" s="144">
        <f t="shared" ca="1" si="119"/>
        <v>37</v>
      </c>
      <c r="L671" s="145" t="s">
        <v>19</v>
      </c>
      <c r="M671" s="152" t="s">
        <v>719</v>
      </c>
      <c r="N671" s="190"/>
    </row>
    <row r="672" spans="1:14">
      <c r="A672" s="7">
        <f>ROWS($A$3:A672)</f>
        <v>670</v>
      </c>
      <c r="B672" s="22">
        <f>ROWS($B$408:B672)</f>
        <v>265</v>
      </c>
      <c r="C672" s="133"/>
      <c r="D672" s="134"/>
      <c r="E672" s="19" t="s">
        <v>720</v>
      </c>
      <c r="F672" s="174" t="s">
        <v>721</v>
      </c>
      <c r="G672" s="133"/>
      <c r="H672" s="133" t="s">
        <v>7</v>
      </c>
      <c r="I672" s="142" t="s">
        <v>722</v>
      </c>
      <c r="J672" s="143">
        <v>38686</v>
      </c>
      <c r="K672" s="144">
        <f t="shared" ca="1" si="119"/>
        <v>17</v>
      </c>
      <c r="L672" s="145" t="s">
        <v>24</v>
      </c>
      <c r="M672" s="149" t="s">
        <v>751</v>
      </c>
      <c r="N672" s="190"/>
    </row>
    <row r="673" spans="1:14">
      <c r="A673" s="7">
        <f>ROWS($A$3:A673)</f>
        <v>671</v>
      </c>
      <c r="B673" s="22">
        <f>ROWS($B$408:B673)</f>
        <v>266</v>
      </c>
      <c r="C673" s="133"/>
      <c r="D673" s="134"/>
      <c r="E673" s="19" t="s">
        <v>723</v>
      </c>
      <c r="F673" s="174" t="s">
        <v>724</v>
      </c>
      <c r="G673" s="133" t="s">
        <v>17</v>
      </c>
      <c r="H673" s="18"/>
      <c r="I673" s="142" t="s">
        <v>722</v>
      </c>
      <c r="J673" s="143">
        <v>40432</v>
      </c>
      <c r="K673" s="144">
        <f t="shared" ca="1" si="119"/>
        <v>12</v>
      </c>
      <c r="L673" s="145" t="s">
        <v>38</v>
      </c>
      <c r="M673" s="149" t="s">
        <v>751</v>
      </c>
      <c r="N673" s="190"/>
    </row>
    <row r="674" spans="1:14">
      <c r="A674" s="7">
        <f>ROWS($A$3:A674)</f>
        <v>672</v>
      </c>
      <c r="B674" s="22">
        <f>ROWS($B$408:B674)</f>
        <v>267</v>
      </c>
      <c r="C674" s="133"/>
      <c r="D674" s="134"/>
      <c r="E674" s="19" t="s">
        <v>725</v>
      </c>
      <c r="F674" s="174" t="s">
        <v>726</v>
      </c>
      <c r="G674" s="133" t="s">
        <v>17</v>
      </c>
      <c r="H674" s="18"/>
      <c r="I674" s="142" t="s">
        <v>722</v>
      </c>
      <c r="J674" s="143">
        <v>43143</v>
      </c>
      <c r="K674" s="144">
        <f t="shared" ca="1" si="119"/>
        <v>4</v>
      </c>
      <c r="L674" s="145" t="s">
        <v>51</v>
      </c>
      <c r="M674" s="153" t="s">
        <v>798</v>
      </c>
      <c r="N674" s="190"/>
    </row>
    <row r="675" spans="1:14">
      <c r="A675" s="7">
        <f>ROWS($A$3:A675)</f>
        <v>673</v>
      </c>
      <c r="B675" s="22">
        <f>ROWS($B$408:B675)</f>
        <v>268</v>
      </c>
      <c r="C675" s="133"/>
      <c r="D675" s="134"/>
      <c r="E675" s="19" t="s">
        <v>727</v>
      </c>
      <c r="F675" s="174" t="s">
        <v>728</v>
      </c>
      <c r="G675" s="133" t="s">
        <v>17</v>
      </c>
      <c r="H675" s="18"/>
      <c r="I675" s="142" t="s">
        <v>722</v>
      </c>
      <c r="J675" s="143">
        <v>43963</v>
      </c>
      <c r="K675" s="144">
        <f t="shared" ca="1" si="119"/>
        <v>2</v>
      </c>
      <c r="L675" s="145" t="s">
        <v>51</v>
      </c>
      <c r="M675" s="153" t="s">
        <v>798</v>
      </c>
      <c r="N675" s="190"/>
    </row>
    <row r="676" spans="1:14">
      <c r="A676" s="7">
        <f>ROWS($A$3:A676)</f>
        <v>674</v>
      </c>
      <c r="B676" s="22">
        <f>ROWS($B$408:B676)</f>
        <v>269</v>
      </c>
      <c r="C676" s="133">
        <v>73</v>
      </c>
      <c r="D676" s="19" t="s">
        <v>2538</v>
      </c>
      <c r="E676" s="176" t="s">
        <v>2539</v>
      </c>
      <c r="F676" s="175" t="s">
        <v>2540</v>
      </c>
      <c r="G676" s="133" t="s">
        <v>17</v>
      </c>
      <c r="H676" s="18"/>
      <c r="I676" s="191" t="s">
        <v>2541</v>
      </c>
      <c r="J676" s="143">
        <v>34423</v>
      </c>
      <c r="K676" s="144">
        <f t="shared" ca="1" si="119"/>
        <v>28</v>
      </c>
      <c r="L676" s="192" t="s">
        <v>19</v>
      </c>
      <c r="M676" s="192" t="s">
        <v>42</v>
      </c>
      <c r="N676" s="190"/>
    </row>
    <row r="677" spans="1:14">
      <c r="A677" s="7">
        <f>ROWS($A$3:A677)</f>
        <v>675</v>
      </c>
      <c r="B677" s="22">
        <f>ROWS($B$408:B677)</f>
        <v>270</v>
      </c>
      <c r="C677" s="133"/>
      <c r="D677" s="19"/>
      <c r="E677" s="177" t="s">
        <v>2542</v>
      </c>
      <c r="F677" s="174" t="s">
        <v>2404</v>
      </c>
      <c r="G677" s="133"/>
      <c r="H677" s="133" t="s">
        <v>7</v>
      </c>
      <c r="I677" s="191" t="s">
        <v>23</v>
      </c>
      <c r="J677" s="143">
        <v>32645</v>
      </c>
      <c r="K677" s="144">
        <f t="shared" ca="1" si="119"/>
        <v>33</v>
      </c>
      <c r="L677" s="192" t="s">
        <v>19</v>
      </c>
      <c r="M677" s="192" t="s">
        <v>42</v>
      </c>
      <c r="N677" s="190"/>
    </row>
    <row r="678" spans="1:14">
      <c r="A678" s="7">
        <f>ROWS($A$3:A678)</f>
        <v>676</v>
      </c>
      <c r="B678" s="22">
        <f>ROWS($B$408:B678)</f>
        <v>271</v>
      </c>
      <c r="C678" s="133"/>
      <c r="D678" s="19"/>
      <c r="E678" s="176" t="s">
        <v>2543</v>
      </c>
      <c r="F678" s="174" t="s">
        <v>2544</v>
      </c>
      <c r="G678" s="133"/>
      <c r="H678" s="133" t="s">
        <v>7</v>
      </c>
      <c r="I678" s="191" t="s">
        <v>393</v>
      </c>
      <c r="J678" s="143">
        <v>41621</v>
      </c>
      <c r="K678" s="144">
        <f t="shared" ca="1" si="119"/>
        <v>8</v>
      </c>
      <c r="L678" s="192" t="s">
        <v>38</v>
      </c>
      <c r="M678" s="149" t="s">
        <v>751</v>
      </c>
      <c r="N678" s="190"/>
    </row>
    <row r="679" spans="1:14">
      <c r="A679" s="7">
        <f>ROWS($A$3:A679)</f>
        <v>677</v>
      </c>
      <c r="B679" s="22">
        <f>ROWS($B$408:B679)</f>
        <v>272</v>
      </c>
      <c r="C679" s="133"/>
      <c r="D679" s="19"/>
      <c r="E679" s="177" t="s">
        <v>2545</v>
      </c>
      <c r="F679" s="174" t="s">
        <v>2546</v>
      </c>
      <c r="G679" s="133" t="s">
        <v>17</v>
      </c>
      <c r="H679" s="18"/>
      <c r="I679" s="191" t="s">
        <v>393</v>
      </c>
      <c r="J679" s="143">
        <v>43917</v>
      </c>
      <c r="K679" s="144">
        <f t="shared" ca="1" si="119"/>
        <v>2</v>
      </c>
      <c r="L679" s="192" t="s">
        <v>51</v>
      </c>
      <c r="M679" s="153" t="s">
        <v>798</v>
      </c>
      <c r="N679" s="190"/>
    </row>
    <row r="680" spans="1:14">
      <c r="A680" s="7">
        <f>ROWS($A$3:A680)</f>
        <v>678</v>
      </c>
      <c r="B680" s="22">
        <f>ROWS($B$408:B680)</f>
        <v>273</v>
      </c>
      <c r="C680" s="133">
        <v>74</v>
      </c>
      <c r="D680" s="178" t="s">
        <v>2565</v>
      </c>
      <c r="E680" s="26" t="s">
        <v>614</v>
      </c>
      <c r="F680" s="46" t="s">
        <v>615</v>
      </c>
      <c r="G680" s="133" t="s">
        <v>17</v>
      </c>
      <c r="H680" s="18"/>
      <c r="I680" s="142" t="s">
        <v>23</v>
      </c>
      <c r="J680" s="143">
        <v>35216</v>
      </c>
      <c r="K680" s="144">
        <f t="shared" ca="1" si="119"/>
        <v>26</v>
      </c>
      <c r="L680" s="145" t="s">
        <v>24</v>
      </c>
      <c r="M680" s="145" t="s">
        <v>2564</v>
      </c>
      <c r="N680" s="190"/>
    </row>
    <row r="681" spans="1:14">
      <c r="A681" s="7">
        <f>ROWS($A$3:A681)</f>
        <v>679</v>
      </c>
      <c r="B681" s="22">
        <f>ROWS($B$408:B681)</f>
        <v>274</v>
      </c>
      <c r="C681" s="133">
        <v>75</v>
      </c>
      <c r="D681" s="178" t="s">
        <v>2566</v>
      </c>
      <c r="E681" s="26" t="s">
        <v>2567</v>
      </c>
      <c r="F681" s="46" t="s">
        <v>2568</v>
      </c>
      <c r="G681" s="133" t="s">
        <v>17</v>
      </c>
      <c r="H681" s="18"/>
      <c r="I681" s="142" t="s">
        <v>2569</v>
      </c>
      <c r="J681" s="143">
        <v>30756</v>
      </c>
      <c r="K681" s="144">
        <f t="shared" ca="1" si="119"/>
        <v>38</v>
      </c>
      <c r="L681" s="145" t="s">
        <v>19</v>
      </c>
      <c r="M681" s="145" t="s">
        <v>42</v>
      </c>
      <c r="N681" s="190"/>
    </row>
    <row r="682" spans="1:14">
      <c r="A682" s="7">
        <f>ROWS($A$3:A682)</f>
        <v>680</v>
      </c>
      <c r="B682" s="22">
        <f>ROWS($B$408:B682)</f>
        <v>275</v>
      </c>
      <c r="C682" s="133"/>
      <c r="D682" s="178"/>
      <c r="E682" s="26" t="s">
        <v>2570</v>
      </c>
      <c r="F682" s="46" t="s">
        <v>2571</v>
      </c>
      <c r="G682" s="133"/>
      <c r="H682" s="18" t="s">
        <v>7</v>
      </c>
      <c r="I682" s="142" t="s">
        <v>517</v>
      </c>
      <c r="J682" s="143">
        <v>32233</v>
      </c>
      <c r="K682" s="144">
        <f t="shared" ca="1" si="119"/>
        <v>34</v>
      </c>
      <c r="L682" s="145" t="s">
        <v>19</v>
      </c>
      <c r="M682" s="145" t="s">
        <v>42</v>
      </c>
      <c r="N682" s="190"/>
    </row>
    <row r="683" spans="1:14">
      <c r="A683" s="7">
        <f>ROWS($A$3:A683)</f>
        <v>681</v>
      </c>
      <c r="B683" s="22">
        <f>ROWS($B$408:B683)</f>
        <v>276</v>
      </c>
      <c r="C683" s="133"/>
      <c r="D683" s="178"/>
      <c r="E683" s="26" t="s">
        <v>2572</v>
      </c>
      <c r="F683" s="46" t="s">
        <v>2573</v>
      </c>
      <c r="G683" s="133"/>
      <c r="H683" s="18" t="s">
        <v>7</v>
      </c>
      <c r="I683" s="142" t="s">
        <v>2574</v>
      </c>
      <c r="J683" s="143">
        <v>42676</v>
      </c>
      <c r="K683" s="144">
        <f t="shared" ca="1" si="119"/>
        <v>6</v>
      </c>
      <c r="L683" s="145" t="s">
        <v>51</v>
      </c>
      <c r="M683" s="145" t="s">
        <v>798</v>
      </c>
      <c r="N683" s="190"/>
    </row>
    <row r="684" spans="1:14">
      <c r="A684" s="7">
        <f>ROWS($A$3:A684)</f>
        <v>682</v>
      </c>
      <c r="B684" s="22">
        <f>ROWS($B$408:B684)</f>
        <v>277</v>
      </c>
      <c r="C684" s="133">
        <v>76</v>
      </c>
      <c r="D684" s="178" t="s">
        <v>2575</v>
      </c>
      <c r="E684" s="26" t="s">
        <v>2576</v>
      </c>
      <c r="F684" s="46" t="s">
        <v>2577</v>
      </c>
      <c r="G684" s="133" t="s">
        <v>17</v>
      </c>
      <c r="H684" s="18"/>
      <c r="I684" s="142" t="s">
        <v>23</v>
      </c>
      <c r="J684" s="143">
        <v>32744</v>
      </c>
      <c r="K684" s="144">
        <f t="shared" ca="1" si="119"/>
        <v>33</v>
      </c>
      <c r="L684" s="145" t="s">
        <v>19</v>
      </c>
      <c r="M684" s="145" t="s">
        <v>42</v>
      </c>
      <c r="N684" s="190"/>
    </row>
    <row r="685" spans="1:14">
      <c r="A685" s="7">
        <f>ROWS($A$3:A685)</f>
        <v>683</v>
      </c>
      <c r="B685" s="22">
        <f>ROWS($B$408:B685)</f>
        <v>278</v>
      </c>
      <c r="C685" s="133"/>
      <c r="D685" s="178"/>
      <c r="E685" s="26" t="s">
        <v>2578</v>
      </c>
      <c r="F685" s="46" t="s">
        <v>2579</v>
      </c>
      <c r="G685" s="133"/>
      <c r="H685" s="18" t="s">
        <v>7</v>
      </c>
      <c r="I685" s="142" t="s">
        <v>50</v>
      </c>
      <c r="J685" s="143">
        <v>32088</v>
      </c>
      <c r="K685" s="144">
        <f t="shared" ca="1" si="119"/>
        <v>35</v>
      </c>
      <c r="L685" s="145" t="s">
        <v>19</v>
      </c>
      <c r="M685" s="145" t="s">
        <v>719</v>
      </c>
      <c r="N685" s="190"/>
    </row>
    <row r="686" spans="1:14">
      <c r="A686" s="7">
        <f>ROWS($A$3:A686)</f>
        <v>684</v>
      </c>
      <c r="B686" s="22">
        <f>ROWS($B$408:B686)</f>
        <v>279</v>
      </c>
      <c r="C686" s="133"/>
      <c r="D686" s="178"/>
      <c r="E686" s="26" t="s">
        <v>2580</v>
      </c>
      <c r="F686" s="46" t="s">
        <v>2581</v>
      </c>
      <c r="G686" s="133"/>
      <c r="H686" s="18" t="s">
        <v>7</v>
      </c>
      <c r="I686" s="142" t="s">
        <v>524</v>
      </c>
      <c r="J686" s="143">
        <v>43095</v>
      </c>
      <c r="K686" s="144">
        <f t="shared" ca="1" si="119"/>
        <v>4</v>
      </c>
      <c r="L686" s="145" t="s">
        <v>51</v>
      </c>
      <c r="M686" s="145" t="s">
        <v>798</v>
      </c>
      <c r="N686" s="190"/>
    </row>
    <row r="687" spans="1:14">
      <c r="A687" s="7">
        <f>ROWS($A$3:A687)</f>
        <v>685</v>
      </c>
      <c r="B687" s="22">
        <f>ROWS($B$408:B687)</f>
        <v>280</v>
      </c>
      <c r="C687" s="133"/>
      <c r="D687" s="178"/>
      <c r="E687" s="26" t="s">
        <v>2582</v>
      </c>
      <c r="F687" s="46" t="s">
        <v>2583</v>
      </c>
      <c r="G687" s="133"/>
      <c r="H687" s="18" t="s">
        <v>7</v>
      </c>
      <c r="I687" s="142" t="s">
        <v>524</v>
      </c>
      <c r="J687" s="143">
        <v>43770</v>
      </c>
      <c r="K687" s="144">
        <f t="shared" ca="1" si="119"/>
        <v>3</v>
      </c>
      <c r="L687" s="145" t="s">
        <v>51</v>
      </c>
      <c r="M687" s="145" t="s">
        <v>798</v>
      </c>
      <c r="N687" s="190"/>
    </row>
    <row r="688" spans="1:14">
      <c r="A688" s="7">
        <f>ROWS($A$3:A688)</f>
        <v>686</v>
      </c>
      <c r="B688" s="22">
        <f>ROWS($B$408:B688)</f>
        <v>281</v>
      </c>
      <c r="C688" s="133"/>
      <c r="D688" s="178"/>
      <c r="E688" s="26" t="s">
        <v>2584</v>
      </c>
      <c r="F688" s="46" t="s">
        <v>2585</v>
      </c>
      <c r="G688" s="133"/>
      <c r="H688" s="18" t="s">
        <v>7</v>
      </c>
      <c r="I688" s="142" t="s">
        <v>2586</v>
      </c>
      <c r="J688" s="143">
        <v>43770</v>
      </c>
      <c r="K688" s="144">
        <f t="shared" ca="1" si="119"/>
        <v>3</v>
      </c>
      <c r="L688" s="145" t="s">
        <v>51</v>
      </c>
      <c r="M688" s="145" t="s">
        <v>798</v>
      </c>
      <c r="N688" s="190"/>
    </row>
    <row r="689" spans="1:15">
      <c r="A689" s="7">
        <f>ROWS($A$3:A689)</f>
        <v>687</v>
      </c>
      <c r="B689" s="7">
        <f>ROWS($B$689:B689)</f>
        <v>1</v>
      </c>
      <c r="C689" s="179">
        <v>1</v>
      </c>
      <c r="D689" s="180" t="s">
        <v>735</v>
      </c>
      <c r="E689" s="28" t="s">
        <v>736</v>
      </c>
      <c r="F689" s="181" t="s">
        <v>737</v>
      </c>
      <c r="G689" s="179" t="s">
        <v>17</v>
      </c>
      <c r="H689" s="31"/>
      <c r="I689" s="179" t="s">
        <v>738</v>
      </c>
      <c r="J689" s="193" t="str">
        <f>MID(E689,7,2)&amp;"/"&amp;MID(E689,9,2)&amp;"/"&amp;MID(E689,11,2)</f>
        <v>09/02/54</v>
      </c>
      <c r="K689" s="194">
        <f t="shared" ca="1" si="119"/>
        <v>68</v>
      </c>
      <c r="L689" s="179" t="s">
        <v>24</v>
      </c>
      <c r="M689" s="179" t="s">
        <v>42</v>
      </c>
      <c r="N689" s="195"/>
      <c r="O689" s="196"/>
    </row>
    <row r="690" spans="1:15" ht="18" customHeight="1">
      <c r="A690" s="7">
        <f>ROWS($A$3:A690)</f>
        <v>688</v>
      </c>
      <c r="B690" s="7">
        <f>ROWS($B$689:B690)</f>
        <v>2</v>
      </c>
      <c r="C690" s="182"/>
      <c r="D690" s="183"/>
      <c r="E690" s="32" t="s">
        <v>739</v>
      </c>
      <c r="F690" s="33" t="s">
        <v>740</v>
      </c>
      <c r="G690" s="30"/>
      <c r="H690" s="179" t="s">
        <v>7</v>
      </c>
      <c r="I690" s="179" t="s">
        <v>23</v>
      </c>
      <c r="J690" s="193" t="str">
        <f>MID(E690,7,2)-40&amp;"/"&amp;MID(E690,9,2)&amp;"/"&amp;MID(E690,11,2)</f>
        <v>30/08/64</v>
      </c>
      <c r="K690" s="194">
        <f t="shared" ca="1" si="119"/>
        <v>58</v>
      </c>
      <c r="L690" s="182" t="s">
        <v>19</v>
      </c>
      <c r="M690" s="182" t="s">
        <v>42</v>
      </c>
      <c r="N690" s="197"/>
      <c r="O690" s="198"/>
    </row>
    <row r="691" spans="1:15">
      <c r="A691" s="7">
        <f>ROWS($A$3:A691)</f>
        <v>689</v>
      </c>
      <c r="B691" s="7">
        <f>ROWS($B$689:B691)</f>
        <v>3</v>
      </c>
      <c r="C691" s="179">
        <v>2</v>
      </c>
      <c r="D691" s="184" t="s">
        <v>741</v>
      </c>
      <c r="E691" s="28" t="s">
        <v>742</v>
      </c>
      <c r="F691" s="181" t="s">
        <v>743</v>
      </c>
      <c r="G691" s="179" t="s">
        <v>17</v>
      </c>
      <c r="H691" s="31"/>
      <c r="I691" s="179" t="s">
        <v>23</v>
      </c>
      <c r="J691" s="193">
        <v>24047</v>
      </c>
      <c r="K691" s="194">
        <f t="shared" ca="1" si="119"/>
        <v>57</v>
      </c>
      <c r="L691" s="179" t="s">
        <v>24</v>
      </c>
      <c r="M691" s="179" t="s">
        <v>42</v>
      </c>
      <c r="N691" s="199"/>
      <c r="O691" s="200"/>
    </row>
    <row r="692" spans="1:15">
      <c r="A692" s="7">
        <f>ROWS($A$3:A692)</f>
        <v>690</v>
      </c>
      <c r="B692" s="7">
        <f>ROWS($B$689:B692)</f>
        <v>4</v>
      </c>
      <c r="C692" s="182"/>
      <c r="D692" s="183"/>
      <c r="E692" s="32" t="s">
        <v>744</v>
      </c>
      <c r="F692" s="185" t="s">
        <v>745</v>
      </c>
      <c r="G692" s="30"/>
      <c r="H692" s="182" t="s">
        <v>7</v>
      </c>
      <c r="I692" s="182" t="s">
        <v>746</v>
      </c>
      <c r="J692" s="193">
        <v>25562</v>
      </c>
      <c r="K692" s="194">
        <f t="shared" ca="1" si="119"/>
        <v>52</v>
      </c>
      <c r="L692" s="182" t="s">
        <v>24</v>
      </c>
      <c r="M692" s="182" t="s">
        <v>42</v>
      </c>
      <c r="N692" s="199"/>
      <c r="O692" s="200"/>
    </row>
    <row r="693" spans="1:15">
      <c r="A693" s="7">
        <f>ROWS($A$3:A693)</f>
        <v>691</v>
      </c>
      <c r="B693" s="7">
        <f>ROWS($B$689:B693)</f>
        <v>5</v>
      </c>
      <c r="C693" s="179"/>
      <c r="D693" s="184"/>
      <c r="E693" s="28" t="s">
        <v>747</v>
      </c>
      <c r="F693" s="29" t="s">
        <v>748</v>
      </c>
      <c r="G693" s="186" t="s">
        <v>17</v>
      </c>
      <c r="H693" s="31"/>
      <c r="I693" s="186" t="s">
        <v>50</v>
      </c>
      <c r="J693" s="193">
        <v>34416</v>
      </c>
      <c r="K693" s="194">
        <f t="shared" ca="1" si="119"/>
        <v>28</v>
      </c>
      <c r="L693" s="182" t="s">
        <v>19</v>
      </c>
      <c r="M693" s="179" t="s">
        <v>42</v>
      </c>
      <c r="N693" s="199"/>
      <c r="O693" s="200"/>
    </row>
    <row r="694" spans="1:15">
      <c r="A694" s="7">
        <f>ROWS($A$3:A694)</f>
        <v>692</v>
      </c>
      <c r="B694" s="7">
        <f>ROWS($B$689:B694)</f>
        <v>6</v>
      </c>
      <c r="C694" s="182"/>
      <c r="D694" s="183"/>
      <c r="E694" s="32" t="s">
        <v>749</v>
      </c>
      <c r="F694" s="33" t="s">
        <v>750</v>
      </c>
      <c r="G694" s="179" t="s">
        <v>17</v>
      </c>
      <c r="H694" s="31"/>
      <c r="I694" s="179" t="s">
        <v>50</v>
      </c>
      <c r="J694" s="193">
        <v>35877</v>
      </c>
      <c r="K694" s="194">
        <f t="shared" ca="1" si="119"/>
        <v>24</v>
      </c>
      <c r="L694" s="182" t="s">
        <v>19</v>
      </c>
      <c r="M694" s="182" t="s">
        <v>751</v>
      </c>
      <c r="N694" s="199"/>
      <c r="O694" s="200"/>
    </row>
    <row r="695" spans="1:15">
      <c r="A695" s="7">
        <f>ROWS($A$3:A695)</f>
        <v>693</v>
      </c>
      <c r="B695" s="7">
        <f>ROWS($B$689:B695)</f>
        <v>7</v>
      </c>
      <c r="C695" s="179"/>
      <c r="D695" s="184"/>
      <c r="E695" s="28" t="s">
        <v>752</v>
      </c>
      <c r="F695" s="29" t="s">
        <v>753</v>
      </c>
      <c r="G695" s="179" t="s">
        <v>17</v>
      </c>
      <c r="H695" s="31"/>
      <c r="I695" s="179" t="s">
        <v>50</v>
      </c>
      <c r="J695" s="193">
        <v>36640</v>
      </c>
      <c r="K695" s="194">
        <f t="shared" ca="1" si="119"/>
        <v>22</v>
      </c>
      <c r="L695" s="179" t="s">
        <v>24</v>
      </c>
      <c r="M695" s="179" t="s">
        <v>42</v>
      </c>
      <c r="N695" s="199"/>
      <c r="O695" s="200"/>
    </row>
    <row r="696" spans="1:15">
      <c r="A696" s="7">
        <f>ROWS($A$3:A696)</f>
        <v>694</v>
      </c>
      <c r="B696" s="7">
        <f>ROWS($B$689:B696)</f>
        <v>8</v>
      </c>
      <c r="C696" s="179"/>
      <c r="D696" s="184"/>
      <c r="E696" s="28" t="s">
        <v>754</v>
      </c>
      <c r="F696" s="29" t="s">
        <v>755</v>
      </c>
      <c r="G696" s="179" t="s">
        <v>17</v>
      </c>
      <c r="H696" s="31"/>
      <c r="I696" s="179" t="s">
        <v>756</v>
      </c>
      <c r="J696" s="193" t="str">
        <f t="shared" ref="J696:J699" si="122">MID(E696,7,2)&amp;"/"&amp;MID(E696,9,2)&amp;"/"&amp;MID(E696,11,2)</f>
        <v>20/03/07</v>
      </c>
      <c r="K696" s="194">
        <f t="shared" ca="1" si="119"/>
        <v>15</v>
      </c>
      <c r="L696" s="182" t="s">
        <v>113</v>
      </c>
      <c r="M696" s="182" t="s">
        <v>751</v>
      </c>
      <c r="N696" s="199"/>
      <c r="O696" s="200"/>
    </row>
    <row r="697" spans="1:15">
      <c r="A697" s="7">
        <f>ROWS($A$3:A697)</f>
        <v>695</v>
      </c>
      <c r="B697" s="7">
        <f>ROWS($B$689:B697)</f>
        <v>9</v>
      </c>
      <c r="C697" s="182">
        <v>3</v>
      </c>
      <c r="D697" s="183" t="s">
        <v>757</v>
      </c>
      <c r="E697" s="32" t="s">
        <v>758</v>
      </c>
      <c r="F697" s="187" t="s">
        <v>759</v>
      </c>
      <c r="G697" s="182" t="s">
        <v>17</v>
      </c>
      <c r="H697" s="31"/>
      <c r="I697" s="179" t="s">
        <v>50</v>
      </c>
      <c r="J697" s="193" t="str">
        <f t="shared" si="122"/>
        <v>05/11/87</v>
      </c>
      <c r="K697" s="194">
        <f t="shared" ca="1" si="119"/>
        <v>35</v>
      </c>
      <c r="L697" s="182" t="s">
        <v>19</v>
      </c>
      <c r="M697" s="182" t="s">
        <v>42</v>
      </c>
      <c r="N697" s="199"/>
      <c r="O697" s="200"/>
    </row>
    <row r="698" spans="1:15">
      <c r="A698" s="7">
        <f>ROWS($A$3:A698)</f>
        <v>696</v>
      </c>
      <c r="B698" s="7">
        <f>ROWS($B$689:B698)</f>
        <v>10</v>
      </c>
      <c r="C698" s="179"/>
      <c r="D698" s="184"/>
      <c r="E698" s="28" t="s">
        <v>760</v>
      </c>
      <c r="F698" s="29" t="s">
        <v>761</v>
      </c>
      <c r="G698" s="30"/>
      <c r="H698" s="179" t="s">
        <v>7</v>
      </c>
      <c r="I698" s="201" t="s">
        <v>81</v>
      </c>
      <c r="J698" s="193" t="str">
        <f t="shared" ref="J698:J702" si="123">MID(E698,7,2)-40&amp;"/"&amp;MID(E698,9,2)&amp;"/"&amp;MID(E698,11,2)</f>
        <v>23/04/89</v>
      </c>
      <c r="K698" s="194">
        <f t="shared" ca="1" si="119"/>
        <v>33</v>
      </c>
      <c r="L698" s="182" t="s">
        <v>19</v>
      </c>
      <c r="M698" s="179" t="s">
        <v>42</v>
      </c>
      <c r="N698" s="199"/>
      <c r="O698" s="200"/>
    </row>
    <row r="699" spans="1:15">
      <c r="A699" s="7">
        <f>ROWS($A$3:A699)</f>
        <v>697</v>
      </c>
      <c r="B699" s="7">
        <f>ROWS($B$689:B699)</f>
        <v>11</v>
      </c>
      <c r="C699" s="182"/>
      <c r="D699" s="183"/>
      <c r="E699" s="32" t="s">
        <v>762</v>
      </c>
      <c r="F699" s="33" t="s">
        <v>763</v>
      </c>
      <c r="G699" s="188" t="s">
        <v>17</v>
      </c>
      <c r="H699" s="31"/>
      <c r="I699" s="188" t="s">
        <v>50</v>
      </c>
      <c r="J699" s="193" t="str">
        <f t="shared" si="122"/>
        <v>31/05/11</v>
      </c>
      <c r="K699" s="194">
        <f t="shared" ca="1" si="119"/>
        <v>11</v>
      </c>
      <c r="L699" s="182" t="s">
        <v>38</v>
      </c>
      <c r="M699" s="182" t="s">
        <v>751</v>
      </c>
      <c r="N699" s="199"/>
      <c r="O699" s="200"/>
    </row>
    <row r="700" spans="1:15">
      <c r="A700" s="7">
        <f>ROWS($A$3:A700)</f>
        <v>698</v>
      </c>
      <c r="B700" s="7">
        <f>ROWS($B$689:B700)</f>
        <v>12</v>
      </c>
      <c r="C700" s="179"/>
      <c r="D700" s="184"/>
      <c r="E700" s="28" t="s">
        <v>764</v>
      </c>
      <c r="F700" s="29" t="s">
        <v>765</v>
      </c>
      <c r="G700" s="30"/>
      <c r="H700" s="179" t="s">
        <v>7</v>
      </c>
      <c r="I700" s="179" t="s">
        <v>50</v>
      </c>
      <c r="J700" s="193" t="str">
        <f t="shared" si="123"/>
        <v>6/04/13</v>
      </c>
      <c r="K700" s="194">
        <f t="shared" ca="1" si="119"/>
        <v>9</v>
      </c>
      <c r="L700" s="179" t="s">
        <v>38</v>
      </c>
      <c r="M700" s="182" t="s">
        <v>751</v>
      </c>
      <c r="N700" s="199"/>
      <c r="O700" s="200"/>
    </row>
    <row r="701" spans="1:15">
      <c r="A701" s="7">
        <f>ROWS($A$3:A701)</f>
        <v>699</v>
      </c>
      <c r="B701" s="7">
        <f>ROWS($B$689:B701)</f>
        <v>13</v>
      </c>
      <c r="C701" s="182">
        <v>4</v>
      </c>
      <c r="D701" s="183" t="s">
        <v>766</v>
      </c>
      <c r="E701" s="32" t="s">
        <v>767</v>
      </c>
      <c r="F701" s="189" t="s">
        <v>768</v>
      </c>
      <c r="G701" s="182" t="s">
        <v>17</v>
      </c>
      <c r="H701" s="31"/>
      <c r="I701" s="179" t="s">
        <v>23</v>
      </c>
      <c r="J701" s="193" t="str">
        <f>MID(E701,7,2)&amp;"/"&amp;MID(E701,9,2)&amp;"/"&amp;MID(E701,11,2)</f>
        <v>27/10/50</v>
      </c>
      <c r="K701" s="194">
        <f t="shared" ca="1" si="119"/>
        <v>72</v>
      </c>
      <c r="L701" s="182" t="s">
        <v>24</v>
      </c>
      <c r="M701" s="182" t="s">
        <v>42</v>
      </c>
      <c r="N701" s="199"/>
      <c r="O701" s="200"/>
    </row>
    <row r="702" spans="1:15">
      <c r="A702" s="7">
        <f>ROWS($A$3:A702)</f>
        <v>700</v>
      </c>
      <c r="B702" s="7">
        <f>ROWS($B$689:B702)</f>
        <v>14</v>
      </c>
      <c r="C702" s="179"/>
      <c r="D702" s="184"/>
      <c r="E702" s="28" t="s">
        <v>769</v>
      </c>
      <c r="F702" s="29" t="s">
        <v>770</v>
      </c>
      <c r="G702" s="30"/>
      <c r="H702" s="179" t="s">
        <v>7</v>
      </c>
      <c r="I702" s="179" t="s">
        <v>771</v>
      </c>
      <c r="J702" s="193" t="str">
        <f t="shared" si="123"/>
        <v>22/02/52</v>
      </c>
      <c r="K702" s="194">
        <f t="shared" ca="1" si="119"/>
        <v>70</v>
      </c>
      <c r="L702" s="182" t="s">
        <v>113</v>
      </c>
      <c r="M702" s="179" t="s">
        <v>772</v>
      </c>
      <c r="N702" s="199"/>
      <c r="O702" s="200"/>
    </row>
    <row r="703" spans="1:15">
      <c r="A703" s="7">
        <f>ROWS($A$3:A703)</f>
        <v>701</v>
      </c>
      <c r="B703" s="7">
        <f>ROWS($B$689:B703)</f>
        <v>15</v>
      </c>
      <c r="C703" s="182">
        <v>5</v>
      </c>
      <c r="D703" s="183" t="s">
        <v>773</v>
      </c>
      <c r="E703" s="32" t="s">
        <v>774</v>
      </c>
      <c r="F703" s="189" t="s">
        <v>775</v>
      </c>
      <c r="G703" s="182" t="s">
        <v>17</v>
      </c>
      <c r="H703" s="31"/>
      <c r="I703" s="179" t="s">
        <v>23</v>
      </c>
      <c r="J703" s="193" t="str">
        <f>MID(E703,7,2)&amp;"/"&amp;MID(E703,9,2)&amp;"/"&amp;MID(E703,11,2)</f>
        <v>30/04/77</v>
      </c>
      <c r="K703" s="194">
        <f t="shared" ca="1" si="119"/>
        <v>45</v>
      </c>
      <c r="L703" s="182" t="s">
        <v>19</v>
      </c>
      <c r="M703" s="182" t="s">
        <v>42</v>
      </c>
      <c r="N703" s="199"/>
      <c r="O703" s="200"/>
    </row>
    <row r="704" spans="1:15">
      <c r="A704" s="7">
        <f>ROWS($A$3:A704)</f>
        <v>702</v>
      </c>
      <c r="B704" s="7">
        <f>ROWS($B$689:B704)</f>
        <v>16</v>
      </c>
      <c r="C704" s="179"/>
      <c r="D704" s="184"/>
      <c r="E704" s="32" t="s">
        <v>776</v>
      </c>
      <c r="F704" s="29" t="s">
        <v>777</v>
      </c>
      <c r="G704" s="30"/>
      <c r="H704" s="179" t="s">
        <v>7</v>
      </c>
      <c r="I704" s="179" t="s">
        <v>778</v>
      </c>
      <c r="J704" s="193" t="str">
        <f>MID(E704,7,2)-40&amp;"/"&amp;MID(E704,9,2)&amp;"/"&amp;MID(E704,11,2)</f>
        <v>15/11/76</v>
      </c>
      <c r="K704" s="194">
        <f t="shared" ca="1" si="119"/>
        <v>46</v>
      </c>
      <c r="L704" s="179" t="s">
        <v>98</v>
      </c>
      <c r="M704" s="179" t="s">
        <v>78</v>
      </c>
      <c r="N704" s="199"/>
      <c r="O704" s="200"/>
    </row>
    <row r="705" spans="1:15">
      <c r="A705" s="7">
        <f>ROWS($A$3:A705)</f>
        <v>703</v>
      </c>
      <c r="B705" s="7">
        <f>ROWS($B$689:B705)</f>
        <v>17</v>
      </c>
      <c r="C705" s="182"/>
      <c r="D705" s="183"/>
      <c r="E705" s="32" t="s">
        <v>779</v>
      </c>
      <c r="F705" s="185" t="s">
        <v>780</v>
      </c>
      <c r="G705" s="30"/>
      <c r="H705" s="182" t="s">
        <v>7</v>
      </c>
      <c r="I705" s="182" t="s">
        <v>23</v>
      </c>
      <c r="J705" s="193">
        <v>38394</v>
      </c>
      <c r="K705" s="194">
        <f t="shared" ca="1" si="119"/>
        <v>17</v>
      </c>
      <c r="L705" s="182" t="s">
        <v>24</v>
      </c>
      <c r="M705" s="182" t="s">
        <v>751</v>
      </c>
      <c r="N705" s="199"/>
      <c r="O705" s="200"/>
    </row>
    <row r="706" spans="1:15">
      <c r="A706" s="7">
        <f>ROWS($A$3:A706)</f>
        <v>704</v>
      </c>
      <c r="B706" s="7">
        <f>ROWS($B$689:B706)</f>
        <v>18</v>
      </c>
      <c r="C706" s="179"/>
      <c r="D706" s="184"/>
      <c r="E706" s="28" t="s">
        <v>781</v>
      </c>
      <c r="F706" s="29" t="s">
        <v>782</v>
      </c>
      <c r="G706" s="179" t="s">
        <v>17</v>
      </c>
      <c r="H706" s="31"/>
      <c r="I706" s="179" t="s">
        <v>23</v>
      </c>
      <c r="J706" s="193">
        <v>40083</v>
      </c>
      <c r="K706" s="194">
        <f t="shared" ref="K706:K769" ca="1" si="124">ROUNDDOWN(YEARFRAC(J706,TODAY(),1),0)</f>
        <v>13</v>
      </c>
      <c r="L706" s="182" t="s">
        <v>113</v>
      </c>
      <c r="M706" s="182" t="s">
        <v>751</v>
      </c>
      <c r="N706" s="199"/>
      <c r="O706" s="200"/>
    </row>
    <row r="707" spans="1:15">
      <c r="A707" s="7">
        <f>ROWS($A$3:A707)</f>
        <v>705</v>
      </c>
      <c r="B707" s="7">
        <f>ROWS($B$689:B707)</f>
        <v>19</v>
      </c>
      <c r="C707" s="182"/>
      <c r="D707" s="183"/>
      <c r="E707" s="32" t="s">
        <v>783</v>
      </c>
      <c r="F707" s="33" t="s">
        <v>784</v>
      </c>
      <c r="G707" s="30"/>
      <c r="H707" s="182" t="s">
        <v>7</v>
      </c>
      <c r="I707" s="182" t="s">
        <v>23</v>
      </c>
      <c r="J707" s="193">
        <v>41469</v>
      </c>
      <c r="K707" s="194">
        <f t="shared" ca="1" si="124"/>
        <v>9</v>
      </c>
      <c r="L707" s="182" t="s">
        <v>38</v>
      </c>
      <c r="M707" s="182" t="s">
        <v>751</v>
      </c>
      <c r="N707" s="199"/>
      <c r="O707" s="200"/>
    </row>
    <row r="708" spans="1:15">
      <c r="A708" s="7">
        <f>ROWS($A$3:A708)</f>
        <v>706</v>
      </c>
      <c r="B708" s="7">
        <f>ROWS($B$689:B708)</f>
        <v>20</v>
      </c>
      <c r="C708" s="179">
        <v>6</v>
      </c>
      <c r="D708" s="184" t="s">
        <v>785</v>
      </c>
      <c r="E708" s="28" t="s">
        <v>786</v>
      </c>
      <c r="F708" s="202" t="s">
        <v>787</v>
      </c>
      <c r="G708" s="179" t="s">
        <v>17</v>
      </c>
      <c r="H708" s="31"/>
      <c r="I708" s="179" t="s">
        <v>23</v>
      </c>
      <c r="J708" s="193" t="str">
        <f>MID(E708,7,2)&amp;"/"&amp;MID(E708,9,2)&amp;"/"&amp;MID(E708,11,2)</f>
        <v>04/03/77</v>
      </c>
      <c r="K708" s="194">
        <f t="shared" ca="1" si="124"/>
        <v>45</v>
      </c>
      <c r="L708" s="182" t="s">
        <v>19</v>
      </c>
      <c r="M708" s="179" t="s">
        <v>42</v>
      </c>
      <c r="N708" s="199"/>
      <c r="O708" s="200"/>
    </row>
    <row r="709" spans="1:15">
      <c r="A709" s="7">
        <f>ROWS($A$3:A709)</f>
        <v>707</v>
      </c>
      <c r="B709" s="7">
        <f>ROWS($B$689:B709)</f>
        <v>21</v>
      </c>
      <c r="C709" s="182"/>
      <c r="D709" s="183"/>
      <c r="E709" s="32" t="s">
        <v>788</v>
      </c>
      <c r="F709" s="203" t="s">
        <v>789</v>
      </c>
      <c r="G709" s="30"/>
      <c r="H709" s="182" t="s">
        <v>7</v>
      </c>
      <c r="I709" s="204" t="s">
        <v>81</v>
      </c>
      <c r="J709" s="193">
        <v>29387</v>
      </c>
      <c r="K709" s="194">
        <f t="shared" ca="1" si="124"/>
        <v>42</v>
      </c>
      <c r="L709" s="182" t="s">
        <v>19</v>
      </c>
      <c r="M709" s="182" t="s">
        <v>42</v>
      </c>
      <c r="N709" s="199"/>
      <c r="O709" s="200"/>
    </row>
    <row r="710" spans="1:15">
      <c r="A710" s="7">
        <f>ROWS($A$3:A710)</f>
        <v>708</v>
      </c>
      <c r="B710" s="7">
        <f>ROWS($B$689:B710)</f>
        <v>22</v>
      </c>
      <c r="C710" s="179"/>
      <c r="D710" s="184"/>
      <c r="E710" s="28" t="s">
        <v>790</v>
      </c>
      <c r="F710" s="29" t="s">
        <v>791</v>
      </c>
      <c r="G710" s="179" t="s">
        <v>17</v>
      </c>
      <c r="H710" s="31"/>
      <c r="I710" s="179" t="s">
        <v>23</v>
      </c>
      <c r="J710" s="193">
        <v>37760</v>
      </c>
      <c r="K710" s="194">
        <f t="shared" ca="1" si="124"/>
        <v>19</v>
      </c>
      <c r="L710" s="182" t="s">
        <v>19</v>
      </c>
      <c r="M710" s="182" t="s">
        <v>751</v>
      </c>
      <c r="N710" s="199"/>
      <c r="O710" s="200"/>
    </row>
    <row r="711" spans="1:15">
      <c r="A711" s="7">
        <f>ROWS($A$3:A711)</f>
        <v>709</v>
      </c>
      <c r="B711" s="7">
        <f>ROWS($B$689:B711)</f>
        <v>23</v>
      </c>
      <c r="C711" s="182"/>
      <c r="D711" s="183"/>
      <c r="E711" s="32" t="s">
        <v>792</v>
      </c>
      <c r="F711" s="33" t="s">
        <v>793</v>
      </c>
      <c r="G711" s="30"/>
      <c r="H711" s="179" t="s">
        <v>7</v>
      </c>
      <c r="I711" s="182" t="s">
        <v>23</v>
      </c>
      <c r="J711" s="193" t="str">
        <f>MID(E711,7,2)-40&amp;"/"&amp;MID(E711,9,2)&amp;"/"&amp;MID(E711,11,2)</f>
        <v>16/10/05</v>
      </c>
      <c r="K711" s="194">
        <f t="shared" ca="1" si="124"/>
        <v>17</v>
      </c>
      <c r="L711" s="205" t="s">
        <v>24</v>
      </c>
      <c r="M711" s="182" t="s">
        <v>751</v>
      </c>
      <c r="N711" s="199"/>
      <c r="O711" s="200"/>
    </row>
    <row r="712" spans="1:15">
      <c r="A712" s="7">
        <f>ROWS($A$3:A712)</f>
        <v>710</v>
      </c>
      <c r="B712" s="7">
        <f>ROWS($B$689:B712)</f>
        <v>24</v>
      </c>
      <c r="C712" s="179"/>
      <c r="D712" s="184"/>
      <c r="E712" s="28" t="s">
        <v>794</v>
      </c>
      <c r="F712" s="48" t="s">
        <v>795</v>
      </c>
      <c r="G712" s="30"/>
      <c r="H712" s="179" t="s">
        <v>7</v>
      </c>
      <c r="I712" s="179" t="s">
        <v>23</v>
      </c>
      <c r="J712" s="193">
        <v>40449</v>
      </c>
      <c r="K712" s="194">
        <f t="shared" ca="1" si="124"/>
        <v>12</v>
      </c>
      <c r="L712" s="179" t="s">
        <v>38</v>
      </c>
      <c r="M712" s="182" t="s">
        <v>751</v>
      </c>
      <c r="N712" s="199"/>
      <c r="O712" s="200"/>
    </row>
    <row r="713" spans="1:15">
      <c r="A713" s="7">
        <f>ROWS($A$3:A713)</f>
        <v>711</v>
      </c>
      <c r="B713" s="7">
        <f>ROWS($B$689:B713)</f>
        <v>25</v>
      </c>
      <c r="C713" s="182"/>
      <c r="D713" s="183"/>
      <c r="E713" s="32" t="s">
        <v>796</v>
      </c>
      <c r="F713" s="33" t="s">
        <v>797</v>
      </c>
      <c r="G713" s="30"/>
      <c r="H713" s="179" t="s">
        <v>7</v>
      </c>
      <c r="I713" s="182" t="s">
        <v>50</v>
      </c>
      <c r="J713" s="193" t="str">
        <f>MID(E713,7,2)-40&amp;"/"&amp;MID(E713,9,2)&amp;"/"&amp;MID(E713,11,2)</f>
        <v>18/04/16</v>
      </c>
      <c r="K713" s="194">
        <f t="shared" ca="1" si="124"/>
        <v>6</v>
      </c>
      <c r="L713" s="182" t="s">
        <v>51</v>
      </c>
      <c r="M713" s="182" t="s">
        <v>798</v>
      </c>
      <c r="N713" s="199"/>
      <c r="O713" s="200"/>
    </row>
    <row r="714" spans="1:15">
      <c r="A714" s="7">
        <f>ROWS($A$3:A714)</f>
        <v>712</v>
      </c>
      <c r="B714" s="7">
        <f>ROWS($B$689:B714)</f>
        <v>26</v>
      </c>
      <c r="C714" s="179">
        <v>7</v>
      </c>
      <c r="D714" s="184" t="s">
        <v>799</v>
      </c>
      <c r="E714" s="28" t="s">
        <v>800</v>
      </c>
      <c r="F714" s="181" t="s">
        <v>801</v>
      </c>
      <c r="G714" s="179" t="s">
        <v>17</v>
      </c>
      <c r="H714" s="31"/>
      <c r="I714" s="179" t="s">
        <v>23</v>
      </c>
      <c r="J714" s="193">
        <v>15619</v>
      </c>
      <c r="K714" s="194">
        <f t="shared" ca="1" si="124"/>
        <v>80</v>
      </c>
      <c r="L714" s="179" t="s">
        <v>24</v>
      </c>
      <c r="M714" s="179" t="s">
        <v>772</v>
      </c>
      <c r="N714" s="199"/>
      <c r="O714" s="200"/>
    </row>
    <row r="715" spans="1:15">
      <c r="A715" s="7">
        <f>ROWS($A$3:A715)</f>
        <v>713</v>
      </c>
      <c r="B715" s="7">
        <f>ROWS($B$689:B715)</f>
        <v>27</v>
      </c>
      <c r="C715" s="182"/>
      <c r="D715" s="183"/>
      <c r="E715" s="32" t="s">
        <v>802</v>
      </c>
      <c r="F715" s="33" t="s">
        <v>803</v>
      </c>
      <c r="G715" s="30"/>
      <c r="H715" s="182" t="s">
        <v>7</v>
      </c>
      <c r="I715" s="182" t="s">
        <v>804</v>
      </c>
      <c r="J715" s="193">
        <v>17887</v>
      </c>
      <c r="K715" s="194">
        <f t="shared" ca="1" si="124"/>
        <v>73</v>
      </c>
      <c r="L715" s="182" t="s">
        <v>24</v>
      </c>
      <c r="M715" s="179" t="s">
        <v>772</v>
      </c>
      <c r="N715" s="199"/>
      <c r="O715" s="200"/>
    </row>
    <row r="716" spans="1:15">
      <c r="A716" s="7">
        <f>ROWS($A$3:A716)</f>
        <v>714</v>
      </c>
      <c r="B716" s="7">
        <f>ROWS($B$689:B716)</f>
        <v>28</v>
      </c>
      <c r="C716" s="182">
        <v>8</v>
      </c>
      <c r="D716" s="183" t="s">
        <v>805</v>
      </c>
      <c r="E716" s="32" t="s">
        <v>806</v>
      </c>
      <c r="F716" s="189" t="s">
        <v>2499</v>
      </c>
      <c r="G716" s="182" t="s">
        <v>17</v>
      </c>
      <c r="H716" s="31"/>
      <c r="I716" s="182" t="s">
        <v>23</v>
      </c>
      <c r="J716" s="193">
        <v>31513</v>
      </c>
      <c r="K716" s="194">
        <f t="shared" ca="1" si="124"/>
        <v>36</v>
      </c>
      <c r="L716" s="182" t="s">
        <v>19</v>
      </c>
      <c r="M716" s="205" t="s">
        <v>342</v>
      </c>
      <c r="N716" s="199"/>
      <c r="O716" s="200"/>
    </row>
    <row r="717" spans="1:15">
      <c r="A717" s="7">
        <f>ROWS($A$3:A717)</f>
        <v>715</v>
      </c>
      <c r="B717" s="7">
        <f>ROWS($B$689:B717)</f>
        <v>29</v>
      </c>
      <c r="C717" s="179"/>
      <c r="D717" s="184"/>
      <c r="E717" s="28" t="s">
        <v>808</v>
      </c>
      <c r="F717" s="48" t="s">
        <v>809</v>
      </c>
      <c r="G717" s="30"/>
      <c r="H717" s="179" t="s">
        <v>7</v>
      </c>
      <c r="I717" s="179" t="s">
        <v>810</v>
      </c>
      <c r="J717" s="193">
        <v>32030</v>
      </c>
      <c r="K717" s="194">
        <f t="shared" ca="1" si="124"/>
        <v>35</v>
      </c>
      <c r="L717" s="182" t="s">
        <v>19</v>
      </c>
      <c r="M717" s="179" t="s">
        <v>42</v>
      </c>
      <c r="N717" s="199"/>
      <c r="O717" s="200"/>
    </row>
    <row r="718" spans="1:15">
      <c r="A718" s="7">
        <f>ROWS($A$3:A718)</f>
        <v>716</v>
      </c>
      <c r="B718" s="7">
        <f>ROWS($B$689:B718)</f>
        <v>30</v>
      </c>
      <c r="C718" s="182"/>
      <c r="D718" s="183"/>
      <c r="E718" s="32" t="s">
        <v>811</v>
      </c>
      <c r="F718" s="33" t="s">
        <v>812</v>
      </c>
      <c r="G718" s="30"/>
      <c r="H718" s="182" t="s">
        <v>7</v>
      </c>
      <c r="I718" s="182" t="s">
        <v>50</v>
      </c>
      <c r="J718" s="193">
        <v>41102</v>
      </c>
      <c r="K718" s="194">
        <f t="shared" ca="1" si="124"/>
        <v>10</v>
      </c>
      <c r="L718" s="182" t="s">
        <v>38</v>
      </c>
      <c r="M718" s="182" t="s">
        <v>751</v>
      </c>
      <c r="N718" s="199"/>
      <c r="O718" s="200"/>
    </row>
    <row r="719" spans="1:15">
      <c r="A719" s="7">
        <f>ROWS($A$3:A719)</f>
        <v>717</v>
      </c>
      <c r="B719" s="7">
        <f>ROWS($B$689:B719)</f>
        <v>31</v>
      </c>
      <c r="C719" s="179"/>
      <c r="D719" s="184"/>
      <c r="E719" s="28" t="s">
        <v>813</v>
      </c>
      <c r="F719" s="29" t="s">
        <v>814</v>
      </c>
      <c r="G719" s="30"/>
      <c r="H719" s="179" t="s">
        <v>7</v>
      </c>
      <c r="I719" s="179" t="s">
        <v>50</v>
      </c>
      <c r="J719" s="193">
        <v>42495</v>
      </c>
      <c r="K719" s="194">
        <f t="shared" ca="1" si="124"/>
        <v>6</v>
      </c>
      <c r="L719" s="179" t="s">
        <v>51</v>
      </c>
      <c r="M719" s="182" t="s">
        <v>798</v>
      </c>
      <c r="N719" s="199"/>
      <c r="O719" s="200"/>
    </row>
    <row r="720" spans="1:15">
      <c r="A720" s="7">
        <f>ROWS($A$3:A720)</f>
        <v>718</v>
      </c>
      <c r="B720" s="7">
        <f>ROWS($B$689:B720)</f>
        <v>32</v>
      </c>
      <c r="C720" s="182"/>
      <c r="D720" s="183"/>
      <c r="E720" s="32" t="s">
        <v>815</v>
      </c>
      <c r="F720" s="33" t="s">
        <v>816</v>
      </c>
      <c r="G720" s="30"/>
      <c r="H720" s="182" t="s">
        <v>7</v>
      </c>
      <c r="I720" s="182" t="s">
        <v>50</v>
      </c>
      <c r="J720" s="193">
        <v>43101</v>
      </c>
      <c r="K720" s="194">
        <f t="shared" ca="1" si="124"/>
        <v>4</v>
      </c>
      <c r="L720" s="182" t="s">
        <v>51</v>
      </c>
      <c r="M720" s="182" t="s">
        <v>798</v>
      </c>
      <c r="N720" s="199"/>
      <c r="O720" s="200"/>
    </row>
    <row r="721" spans="1:15">
      <c r="A721" s="7">
        <f>ROWS($A$3:A721)</f>
        <v>719</v>
      </c>
      <c r="B721" s="7">
        <f>ROWS($B$689:B721)</f>
        <v>33</v>
      </c>
      <c r="C721" s="179">
        <v>9</v>
      </c>
      <c r="D721" s="184" t="s">
        <v>2323</v>
      </c>
      <c r="E721" s="28" t="s">
        <v>2324</v>
      </c>
      <c r="F721" s="202" t="s">
        <v>817</v>
      </c>
      <c r="G721" s="179" t="s">
        <v>17</v>
      </c>
      <c r="H721" s="31"/>
      <c r="I721" s="179" t="s">
        <v>23</v>
      </c>
      <c r="J721" s="193">
        <v>28920</v>
      </c>
      <c r="K721" s="194">
        <f t="shared" ca="1" si="124"/>
        <v>43</v>
      </c>
      <c r="L721" s="179" t="s">
        <v>46</v>
      </c>
      <c r="M721" s="179" t="s">
        <v>27</v>
      </c>
      <c r="N721" s="199"/>
      <c r="O721" s="200"/>
    </row>
    <row r="722" spans="1:15">
      <c r="A722" s="7">
        <f>ROWS($A$3:A722)</f>
        <v>720</v>
      </c>
      <c r="B722" s="7">
        <f>ROWS($B$689:B722)</f>
        <v>34</v>
      </c>
      <c r="C722" s="179">
        <v>10</v>
      </c>
      <c r="D722" s="184" t="s">
        <v>818</v>
      </c>
      <c r="E722" s="28" t="s">
        <v>819</v>
      </c>
      <c r="F722" s="202" t="s">
        <v>820</v>
      </c>
      <c r="G722" s="179" t="s">
        <v>17</v>
      </c>
      <c r="H722" s="31"/>
      <c r="I722" s="179" t="s">
        <v>23</v>
      </c>
      <c r="J722" s="193">
        <v>29177</v>
      </c>
      <c r="K722" s="194">
        <f t="shared" ca="1" si="124"/>
        <v>43</v>
      </c>
      <c r="L722" s="182" t="s">
        <v>19</v>
      </c>
      <c r="M722" s="179" t="s">
        <v>42</v>
      </c>
      <c r="N722" s="199"/>
      <c r="O722" s="200"/>
    </row>
    <row r="723" spans="1:15">
      <c r="A723" s="7">
        <f>ROWS($A$3:A723)</f>
        <v>721</v>
      </c>
      <c r="B723" s="7">
        <f>ROWS($B$689:B723)</f>
        <v>35</v>
      </c>
      <c r="C723" s="182"/>
      <c r="D723" s="183"/>
      <c r="E723" s="32" t="s">
        <v>821</v>
      </c>
      <c r="F723" s="185" t="s">
        <v>822</v>
      </c>
      <c r="G723" s="182" t="s">
        <v>17</v>
      </c>
      <c r="H723" s="31"/>
      <c r="I723" s="182" t="s">
        <v>191</v>
      </c>
      <c r="J723" s="193">
        <v>39083</v>
      </c>
      <c r="K723" s="194">
        <f t="shared" ca="1" si="124"/>
        <v>15</v>
      </c>
      <c r="L723" s="205" t="s">
        <v>24</v>
      </c>
      <c r="M723" s="182" t="s">
        <v>751</v>
      </c>
      <c r="N723" s="199"/>
      <c r="O723" s="200"/>
    </row>
    <row r="724" spans="1:15">
      <c r="A724" s="7">
        <f>ROWS($A$3:A724)</f>
        <v>722</v>
      </c>
      <c r="B724" s="7">
        <f>ROWS($B$689:B724)</f>
        <v>36</v>
      </c>
      <c r="C724" s="179"/>
      <c r="D724" s="184"/>
      <c r="E724" s="28" t="s">
        <v>823</v>
      </c>
      <c r="F724" s="29" t="s">
        <v>824</v>
      </c>
      <c r="G724" s="30"/>
      <c r="H724" s="179" t="s">
        <v>7</v>
      </c>
      <c r="I724" s="179" t="s">
        <v>191</v>
      </c>
      <c r="J724" s="193">
        <v>39741</v>
      </c>
      <c r="K724" s="194">
        <f t="shared" ca="1" si="124"/>
        <v>14</v>
      </c>
      <c r="L724" s="182" t="s">
        <v>113</v>
      </c>
      <c r="M724" s="182" t="s">
        <v>751</v>
      </c>
      <c r="N724" s="199"/>
      <c r="O724" s="200"/>
    </row>
    <row r="725" spans="1:15">
      <c r="A725" s="7">
        <f>ROWS($A$3:A725)</f>
        <v>723</v>
      </c>
      <c r="B725" s="7">
        <f>ROWS($B$689:B725)</f>
        <v>37</v>
      </c>
      <c r="C725" s="182">
        <v>11</v>
      </c>
      <c r="D725" s="183" t="s">
        <v>825</v>
      </c>
      <c r="E725" s="32" t="s">
        <v>826</v>
      </c>
      <c r="F725" s="189" t="s">
        <v>827</v>
      </c>
      <c r="G725" s="182" t="s">
        <v>17</v>
      </c>
      <c r="H725" s="31"/>
      <c r="I725" s="182" t="s">
        <v>828</v>
      </c>
      <c r="J725" s="193">
        <v>27898</v>
      </c>
      <c r="K725" s="194">
        <f t="shared" ca="1" si="124"/>
        <v>46</v>
      </c>
      <c r="L725" s="182" t="s">
        <v>19</v>
      </c>
      <c r="M725" s="206" t="s">
        <v>429</v>
      </c>
      <c r="N725" s="199"/>
      <c r="O725" s="200"/>
    </row>
    <row r="726" spans="1:15">
      <c r="A726" s="7">
        <f>ROWS($A$3:A726)</f>
        <v>724</v>
      </c>
      <c r="B726" s="7">
        <f>ROWS($B$689:B726)</f>
        <v>38</v>
      </c>
      <c r="C726" s="179"/>
      <c r="D726" s="184"/>
      <c r="E726" s="28" t="s">
        <v>829</v>
      </c>
      <c r="F726" s="29" t="s">
        <v>830</v>
      </c>
      <c r="G726" s="30"/>
      <c r="H726" s="179" t="s">
        <v>7</v>
      </c>
      <c r="I726" s="179" t="s">
        <v>23</v>
      </c>
      <c r="J726" s="193">
        <v>27782</v>
      </c>
      <c r="K726" s="194">
        <f t="shared" ca="1" si="124"/>
        <v>46</v>
      </c>
      <c r="L726" s="182" t="s">
        <v>19</v>
      </c>
      <c r="M726" s="206" t="s">
        <v>429</v>
      </c>
      <c r="N726" s="199"/>
      <c r="O726" s="200"/>
    </row>
    <row r="727" spans="1:15">
      <c r="A727" s="7">
        <f>ROWS($A$3:A727)</f>
        <v>725</v>
      </c>
      <c r="B727" s="7">
        <f>ROWS($B$689:B727)</f>
        <v>39</v>
      </c>
      <c r="C727" s="182"/>
      <c r="D727" s="183"/>
      <c r="E727" s="32" t="s">
        <v>831</v>
      </c>
      <c r="F727" s="185" t="s">
        <v>832</v>
      </c>
      <c r="G727" s="30"/>
      <c r="H727" s="182" t="s">
        <v>7</v>
      </c>
      <c r="I727" s="182" t="s">
        <v>50</v>
      </c>
      <c r="J727" s="193">
        <v>37133</v>
      </c>
      <c r="K727" s="194">
        <f t="shared" ca="1" si="124"/>
        <v>21</v>
      </c>
      <c r="L727" s="182" t="s">
        <v>19</v>
      </c>
      <c r="M727" s="182" t="s">
        <v>751</v>
      </c>
      <c r="N727" s="199"/>
      <c r="O727" s="200"/>
    </row>
    <row r="728" spans="1:15">
      <c r="A728" s="7">
        <f>ROWS($A$3:A728)</f>
        <v>726</v>
      </c>
      <c r="B728" s="7">
        <f>ROWS($B$689:B728)</f>
        <v>40</v>
      </c>
      <c r="C728" s="179"/>
      <c r="D728" s="184"/>
      <c r="E728" s="28" t="s">
        <v>833</v>
      </c>
      <c r="F728" s="29" t="s">
        <v>834</v>
      </c>
      <c r="G728" s="179" t="s">
        <v>17</v>
      </c>
      <c r="H728" s="31"/>
      <c r="I728" s="179" t="s">
        <v>50</v>
      </c>
      <c r="J728" s="193">
        <v>37933</v>
      </c>
      <c r="K728" s="194">
        <f t="shared" ca="1" si="124"/>
        <v>19</v>
      </c>
      <c r="L728" s="182" t="s">
        <v>19</v>
      </c>
      <c r="M728" s="182" t="s">
        <v>751</v>
      </c>
      <c r="N728" s="207"/>
      <c r="O728" s="31"/>
    </row>
    <row r="729" spans="1:15">
      <c r="A729" s="7">
        <f>ROWS($A$3:A729)</f>
        <v>727</v>
      </c>
      <c r="B729" s="7">
        <f>ROWS($B$689:B729)</f>
        <v>41</v>
      </c>
      <c r="C729" s="182"/>
      <c r="D729" s="183"/>
      <c r="E729" s="32" t="s">
        <v>835</v>
      </c>
      <c r="F729" s="33" t="s">
        <v>836</v>
      </c>
      <c r="G729" s="182" t="s">
        <v>17</v>
      </c>
      <c r="H729" s="31"/>
      <c r="I729" s="182" t="s">
        <v>50</v>
      </c>
      <c r="J729" s="193">
        <v>39165</v>
      </c>
      <c r="K729" s="194">
        <f t="shared" ca="1" si="124"/>
        <v>15</v>
      </c>
      <c r="L729" s="205" t="s">
        <v>24</v>
      </c>
      <c r="M729" s="182" t="s">
        <v>751</v>
      </c>
      <c r="N729" s="207"/>
      <c r="O729" s="31"/>
    </row>
    <row r="730" spans="1:15">
      <c r="A730" s="7">
        <f>ROWS($A$3:A730)</f>
        <v>728</v>
      </c>
      <c r="B730" s="7">
        <f>ROWS($B$689:B730)</f>
        <v>42</v>
      </c>
      <c r="C730" s="179"/>
      <c r="D730" s="184"/>
      <c r="E730" s="28" t="s">
        <v>837</v>
      </c>
      <c r="F730" s="48" t="s">
        <v>838</v>
      </c>
      <c r="G730" s="30"/>
      <c r="H730" s="179" t="s">
        <v>7</v>
      </c>
      <c r="I730" s="179" t="s">
        <v>50</v>
      </c>
      <c r="J730" s="193">
        <v>40841</v>
      </c>
      <c r="K730" s="194">
        <f t="shared" ca="1" si="124"/>
        <v>11</v>
      </c>
      <c r="L730" s="179" t="s">
        <v>38</v>
      </c>
      <c r="M730" s="182" t="s">
        <v>751</v>
      </c>
      <c r="N730" s="207"/>
      <c r="O730" s="31"/>
    </row>
    <row r="731" spans="1:15">
      <c r="A731" s="7">
        <f>ROWS($A$3:A731)</f>
        <v>729</v>
      </c>
      <c r="B731" s="7">
        <f>ROWS($B$689:B731)</f>
        <v>43</v>
      </c>
      <c r="C731" s="182">
        <v>12</v>
      </c>
      <c r="D731" s="183" t="s">
        <v>839</v>
      </c>
      <c r="E731" s="32" t="s">
        <v>840</v>
      </c>
      <c r="F731" s="189" t="s">
        <v>841</v>
      </c>
      <c r="G731" s="30"/>
      <c r="H731" s="182" t="s">
        <v>7</v>
      </c>
      <c r="I731" s="182" t="s">
        <v>842</v>
      </c>
      <c r="J731" s="193">
        <v>16803</v>
      </c>
      <c r="K731" s="194">
        <f t="shared" ca="1" si="124"/>
        <v>76</v>
      </c>
      <c r="L731" s="182" t="s">
        <v>19</v>
      </c>
      <c r="M731" s="179" t="s">
        <v>772</v>
      </c>
      <c r="N731" s="207"/>
      <c r="O731" s="31"/>
    </row>
    <row r="732" spans="1:15">
      <c r="A732" s="7">
        <f>ROWS($A$3:A732)</f>
        <v>730</v>
      </c>
      <c r="B732" s="7">
        <f>ROWS($B$689:B732)</f>
        <v>44</v>
      </c>
      <c r="C732" s="179"/>
      <c r="D732" s="184"/>
      <c r="E732" s="28" t="s">
        <v>843</v>
      </c>
      <c r="F732" s="29" t="s">
        <v>844</v>
      </c>
      <c r="G732" s="179" t="s">
        <v>17</v>
      </c>
      <c r="H732" s="31"/>
      <c r="I732" s="179" t="s">
        <v>23</v>
      </c>
      <c r="J732" s="193">
        <v>30514</v>
      </c>
      <c r="K732" s="194">
        <f t="shared" ca="1" si="124"/>
        <v>39</v>
      </c>
      <c r="L732" s="182" t="s">
        <v>19</v>
      </c>
      <c r="M732" s="179" t="s">
        <v>42</v>
      </c>
      <c r="N732" s="207"/>
      <c r="O732" s="31"/>
    </row>
    <row r="733" spans="1:15">
      <c r="A733" s="7">
        <f>ROWS($A$3:A733)</f>
        <v>731</v>
      </c>
      <c r="B733" s="7">
        <f>ROWS($B$689:B733)</f>
        <v>45</v>
      </c>
      <c r="C733" s="182"/>
      <c r="D733" s="183"/>
      <c r="E733" s="32" t="s">
        <v>845</v>
      </c>
      <c r="F733" s="185" t="s">
        <v>846</v>
      </c>
      <c r="G733" s="182" t="s">
        <v>17</v>
      </c>
      <c r="H733" s="31"/>
      <c r="I733" s="182" t="s">
        <v>23</v>
      </c>
      <c r="J733" s="193">
        <v>31672</v>
      </c>
      <c r="K733" s="194">
        <f t="shared" ca="1" si="124"/>
        <v>36</v>
      </c>
      <c r="L733" s="182" t="s">
        <v>24</v>
      </c>
      <c r="M733" s="182" t="s">
        <v>42</v>
      </c>
      <c r="N733" s="207"/>
      <c r="O733" s="31"/>
    </row>
    <row r="734" spans="1:15">
      <c r="A734" s="7">
        <f>ROWS($A$3:A734)</f>
        <v>732</v>
      </c>
      <c r="B734" s="7">
        <f>ROWS($B$689:B734)</f>
        <v>46</v>
      </c>
      <c r="C734" s="179"/>
      <c r="D734" s="184"/>
      <c r="E734" s="28" t="s">
        <v>847</v>
      </c>
      <c r="F734" s="29" t="s">
        <v>848</v>
      </c>
      <c r="G734" s="179" t="s">
        <v>17</v>
      </c>
      <c r="H734" s="31"/>
      <c r="I734" s="179" t="s">
        <v>23</v>
      </c>
      <c r="J734" s="193">
        <v>34183</v>
      </c>
      <c r="K734" s="194">
        <f t="shared" ca="1" si="124"/>
        <v>29</v>
      </c>
      <c r="L734" s="179" t="s">
        <v>24</v>
      </c>
      <c r="M734" s="179" t="s">
        <v>42</v>
      </c>
      <c r="N734" s="207"/>
      <c r="O734" s="31"/>
    </row>
    <row r="735" spans="1:15">
      <c r="A735" s="7">
        <f>ROWS($A$3:A735)</f>
        <v>733</v>
      </c>
      <c r="B735" s="7">
        <f>ROWS($B$689:B735)</f>
        <v>47</v>
      </c>
      <c r="C735" s="182">
        <v>13</v>
      </c>
      <c r="D735" s="183" t="s">
        <v>849</v>
      </c>
      <c r="E735" s="32" t="s">
        <v>850</v>
      </c>
      <c r="F735" s="189" t="s">
        <v>851</v>
      </c>
      <c r="G735" s="182" t="s">
        <v>17</v>
      </c>
      <c r="H735" s="31"/>
      <c r="I735" s="182" t="s">
        <v>23</v>
      </c>
      <c r="J735" s="193">
        <v>28439</v>
      </c>
      <c r="K735" s="194">
        <f t="shared" ca="1" si="124"/>
        <v>45</v>
      </c>
      <c r="L735" s="182" t="s">
        <v>19</v>
      </c>
      <c r="M735" s="206" t="s">
        <v>429</v>
      </c>
      <c r="N735" s="207"/>
      <c r="O735" s="31"/>
    </row>
    <row r="736" spans="1:15">
      <c r="A736" s="7">
        <f>ROWS($A$3:A736)</f>
        <v>734</v>
      </c>
      <c r="B736" s="7">
        <f>ROWS($B$689:B736)</f>
        <v>48</v>
      </c>
      <c r="C736" s="179"/>
      <c r="D736" s="184"/>
      <c r="E736" s="28" t="s">
        <v>852</v>
      </c>
      <c r="F736" s="29" t="s">
        <v>853</v>
      </c>
      <c r="G736" s="30"/>
      <c r="H736" s="179" t="s">
        <v>7</v>
      </c>
      <c r="I736" s="179" t="s">
        <v>50</v>
      </c>
      <c r="J736" s="193">
        <v>25922</v>
      </c>
      <c r="K736" s="194">
        <f t="shared" ca="1" si="124"/>
        <v>51</v>
      </c>
      <c r="L736" s="179" t="s">
        <v>19</v>
      </c>
      <c r="M736" s="206" t="s">
        <v>429</v>
      </c>
      <c r="N736" s="207"/>
      <c r="O736" s="31"/>
    </row>
    <row r="737" spans="1:15">
      <c r="A737" s="7">
        <f>ROWS($A$3:A737)</f>
        <v>735</v>
      </c>
      <c r="B737" s="7">
        <f>ROWS($B$689:B737)</f>
        <v>49</v>
      </c>
      <c r="C737" s="182"/>
      <c r="D737" s="183"/>
      <c r="E737" s="32" t="s">
        <v>854</v>
      </c>
      <c r="F737" s="33" t="s">
        <v>855</v>
      </c>
      <c r="G737" s="30"/>
      <c r="H737" s="182" t="s">
        <v>7</v>
      </c>
      <c r="I737" s="182" t="s">
        <v>50</v>
      </c>
      <c r="J737" s="193">
        <v>40071</v>
      </c>
      <c r="K737" s="194">
        <f t="shared" ca="1" si="124"/>
        <v>13</v>
      </c>
      <c r="L737" s="182" t="s">
        <v>113</v>
      </c>
      <c r="M737" s="182" t="s">
        <v>751</v>
      </c>
      <c r="N737" s="207"/>
      <c r="O737" s="31"/>
    </row>
    <row r="738" spans="1:15">
      <c r="A738" s="7">
        <f>ROWS($A$3:A738)</f>
        <v>736</v>
      </c>
      <c r="B738" s="7">
        <f>ROWS($B$689:B738)</f>
        <v>50</v>
      </c>
      <c r="C738" s="182"/>
      <c r="D738" s="183"/>
      <c r="E738" s="32" t="s">
        <v>856</v>
      </c>
      <c r="F738" s="33" t="s">
        <v>857</v>
      </c>
      <c r="G738" s="30"/>
      <c r="H738" s="182" t="s">
        <v>7</v>
      </c>
      <c r="I738" s="182" t="s">
        <v>50</v>
      </c>
      <c r="J738" s="193">
        <v>40533</v>
      </c>
      <c r="K738" s="194">
        <f t="shared" ca="1" si="124"/>
        <v>11</v>
      </c>
      <c r="L738" s="182" t="s">
        <v>38</v>
      </c>
      <c r="M738" s="182" t="s">
        <v>751</v>
      </c>
      <c r="N738" s="207"/>
      <c r="O738" s="31"/>
    </row>
    <row r="739" spans="1:15">
      <c r="A739" s="7">
        <f>ROWS($A$3:A739)</f>
        <v>737</v>
      </c>
      <c r="B739" s="7">
        <f>ROWS($B$689:B739)</f>
        <v>51</v>
      </c>
      <c r="C739" s="182">
        <v>14</v>
      </c>
      <c r="D739" s="183" t="s">
        <v>858</v>
      </c>
      <c r="E739" s="32" t="s">
        <v>859</v>
      </c>
      <c r="F739" s="189" t="s">
        <v>860</v>
      </c>
      <c r="G739" s="30"/>
      <c r="H739" s="182" t="s">
        <v>7</v>
      </c>
      <c r="I739" s="182" t="s">
        <v>23</v>
      </c>
      <c r="J739" s="193">
        <v>29789</v>
      </c>
      <c r="K739" s="194">
        <f t="shared" ca="1" si="124"/>
        <v>41</v>
      </c>
      <c r="L739" s="182" t="s">
        <v>19</v>
      </c>
      <c r="M739" s="179" t="s">
        <v>772</v>
      </c>
      <c r="N739" s="207"/>
      <c r="O739" s="31"/>
    </row>
    <row r="740" spans="1:15">
      <c r="A740" s="7">
        <f>ROWS($A$3:A740)</f>
        <v>738</v>
      </c>
      <c r="B740" s="7">
        <f>ROWS($B$689:B740)</f>
        <v>52</v>
      </c>
      <c r="C740" s="179"/>
      <c r="D740" s="184"/>
      <c r="E740" s="28" t="s">
        <v>861</v>
      </c>
      <c r="F740" s="29" t="s">
        <v>862</v>
      </c>
      <c r="G740" s="179" t="s">
        <v>17</v>
      </c>
      <c r="H740" s="31"/>
      <c r="I740" s="179" t="s">
        <v>393</v>
      </c>
      <c r="J740" s="193">
        <v>39989</v>
      </c>
      <c r="K740" s="194">
        <f t="shared" ca="1" si="124"/>
        <v>13</v>
      </c>
      <c r="L740" s="182" t="s">
        <v>113</v>
      </c>
      <c r="M740" s="182" t="s">
        <v>751</v>
      </c>
      <c r="N740" s="207"/>
      <c r="O740" s="31"/>
    </row>
    <row r="741" spans="1:15">
      <c r="A741" s="7">
        <f>ROWS($A$3:A741)</f>
        <v>739</v>
      </c>
      <c r="B741" s="7">
        <f>ROWS($B$689:B741)</f>
        <v>53</v>
      </c>
      <c r="C741" s="182">
        <v>15</v>
      </c>
      <c r="D741" s="183" t="s">
        <v>863</v>
      </c>
      <c r="E741" s="32" t="s">
        <v>864</v>
      </c>
      <c r="F741" s="189" t="s">
        <v>865</v>
      </c>
      <c r="G741" s="30"/>
      <c r="H741" s="182" t="s">
        <v>7</v>
      </c>
      <c r="I741" s="182" t="s">
        <v>866</v>
      </c>
      <c r="J741" s="193">
        <v>16473</v>
      </c>
      <c r="K741" s="194">
        <f t="shared" ca="1" si="124"/>
        <v>77</v>
      </c>
      <c r="L741" s="182" t="s">
        <v>113</v>
      </c>
      <c r="M741" s="179" t="s">
        <v>772</v>
      </c>
      <c r="N741" s="207"/>
      <c r="O741" s="31"/>
    </row>
    <row r="742" spans="1:15">
      <c r="A742" s="7">
        <f>ROWS($A$3:A742)</f>
        <v>740</v>
      </c>
      <c r="B742" s="7">
        <f>ROWS($B$689:B742)</f>
        <v>54</v>
      </c>
      <c r="C742" s="179">
        <v>16</v>
      </c>
      <c r="D742" s="184" t="s">
        <v>868</v>
      </c>
      <c r="E742" s="28" t="s">
        <v>869</v>
      </c>
      <c r="F742" s="202" t="s">
        <v>870</v>
      </c>
      <c r="G742" s="30"/>
      <c r="H742" s="179" t="s">
        <v>7</v>
      </c>
      <c r="I742" s="179" t="s">
        <v>23</v>
      </c>
      <c r="J742" s="193">
        <v>28960</v>
      </c>
      <c r="K742" s="194">
        <f t="shared" ca="1" si="124"/>
        <v>43</v>
      </c>
      <c r="L742" s="182" t="s">
        <v>19</v>
      </c>
      <c r="M742" s="179" t="s">
        <v>42</v>
      </c>
      <c r="N742" s="207"/>
      <c r="O742" s="31"/>
    </row>
    <row r="743" spans="1:15">
      <c r="A743" s="7">
        <f>ROWS($A$3:A743)</f>
        <v>741</v>
      </c>
      <c r="B743" s="7">
        <f>ROWS($B$689:B743)</f>
        <v>55</v>
      </c>
      <c r="C743" s="182"/>
      <c r="D743" s="183"/>
      <c r="E743" s="32" t="s">
        <v>871</v>
      </c>
      <c r="F743" s="33" t="s">
        <v>872</v>
      </c>
      <c r="G743" s="182" t="s">
        <v>17</v>
      </c>
      <c r="H743" s="31"/>
      <c r="I743" s="182" t="s">
        <v>191</v>
      </c>
      <c r="J743" s="193">
        <v>38970</v>
      </c>
      <c r="K743" s="194">
        <f t="shared" ca="1" si="124"/>
        <v>16</v>
      </c>
      <c r="L743" s="182" t="s">
        <v>24</v>
      </c>
      <c r="M743" s="182" t="s">
        <v>751</v>
      </c>
      <c r="N743" s="207"/>
      <c r="O743" s="31"/>
    </row>
    <row r="744" spans="1:15">
      <c r="A744" s="7">
        <f>ROWS($A$3:A744)</f>
        <v>742</v>
      </c>
      <c r="B744" s="7">
        <f>ROWS($B$689:B744)</f>
        <v>56</v>
      </c>
      <c r="C744" s="179">
        <v>17</v>
      </c>
      <c r="D744" s="184" t="s">
        <v>873</v>
      </c>
      <c r="E744" s="28" t="s">
        <v>874</v>
      </c>
      <c r="F744" s="202" t="s">
        <v>875</v>
      </c>
      <c r="G744" s="179" t="s">
        <v>17</v>
      </c>
      <c r="H744" s="31"/>
      <c r="I744" s="179" t="s">
        <v>876</v>
      </c>
      <c r="J744" s="193">
        <v>19218</v>
      </c>
      <c r="K744" s="194">
        <f t="shared" ca="1" si="124"/>
        <v>70</v>
      </c>
      <c r="L744" s="179" t="s">
        <v>24</v>
      </c>
      <c r="M744" s="179" t="s">
        <v>772</v>
      </c>
      <c r="N744" s="207"/>
      <c r="O744" s="31"/>
    </row>
    <row r="745" spans="1:15">
      <c r="A745" s="7">
        <f>ROWS($A$3:A745)</f>
        <v>743</v>
      </c>
      <c r="B745" s="7">
        <f>ROWS($B$689:B745)</f>
        <v>57</v>
      </c>
      <c r="C745" s="179"/>
      <c r="D745" s="184"/>
      <c r="E745" s="28" t="s">
        <v>877</v>
      </c>
      <c r="F745" s="29" t="s">
        <v>878</v>
      </c>
      <c r="G745" s="30"/>
      <c r="H745" s="179" t="s">
        <v>7</v>
      </c>
      <c r="I745" s="179" t="s">
        <v>23</v>
      </c>
      <c r="J745" s="193">
        <v>21325</v>
      </c>
      <c r="K745" s="194">
        <f t="shared" ca="1" si="124"/>
        <v>64</v>
      </c>
      <c r="L745" s="179" t="s">
        <v>24</v>
      </c>
      <c r="M745" s="179" t="s">
        <v>772</v>
      </c>
      <c r="N745" s="207"/>
      <c r="O745" s="31"/>
    </row>
    <row r="746" spans="1:15">
      <c r="A746" s="7">
        <f>ROWS($A$3:A746)</f>
        <v>744</v>
      </c>
      <c r="B746" s="7">
        <f>ROWS($B$689:B746)</f>
        <v>58</v>
      </c>
      <c r="C746" s="179">
        <v>18</v>
      </c>
      <c r="D746" s="184" t="s">
        <v>879</v>
      </c>
      <c r="E746" s="28" t="s">
        <v>880</v>
      </c>
      <c r="F746" s="181" t="s">
        <v>881</v>
      </c>
      <c r="G746" s="179" t="s">
        <v>17</v>
      </c>
      <c r="H746" s="31"/>
      <c r="I746" s="179" t="s">
        <v>50</v>
      </c>
      <c r="J746" s="193">
        <v>24754</v>
      </c>
      <c r="K746" s="194">
        <f t="shared" ca="1" si="124"/>
        <v>55</v>
      </c>
      <c r="L746" s="179" t="s">
        <v>98</v>
      </c>
      <c r="M746" s="179" t="s">
        <v>42</v>
      </c>
      <c r="N746" s="207"/>
      <c r="O746" s="31"/>
    </row>
    <row r="747" spans="1:15">
      <c r="A747" s="7">
        <f>ROWS($A$3:A747)</f>
        <v>745</v>
      </c>
      <c r="B747" s="7">
        <f>ROWS($B$689:B747)</f>
        <v>59</v>
      </c>
      <c r="C747" s="179"/>
      <c r="D747" s="184"/>
      <c r="E747" s="28" t="s">
        <v>882</v>
      </c>
      <c r="F747" s="29" t="s">
        <v>883</v>
      </c>
      <c r="G747" s="30"/>
      <c r="H747" s="179" t="s">
        <v>7</v>
      </c>
      <c r="I747" s="179" t="s">
        <v>437</v>
      </c>
      <c r="J747" s="193">
        <v>24917</v>
      </c>
      <c r="K747" s="194">
        <f t="shared" ca="1" si="124"/>
        <v>54</v>
      </c>
      <c r="L747" s="179" t="s">
        <v>82</v>
      </c>
      <c r="M747" s="208" t="s">
        <v>719</v>
      </c>
      <c r="N747" s="207"/>
      <c r="O747" s="31"/>
    </row>
    <row r="748" spans="1:15">
      <c r="A748" s="7">
        <f>ROWS($A$3:A748)</f>
        <v>746</v>
      </c>
      <c r="B748" s="7">
        <f>ROWS($B$689:B748)</f>
        <v>60</v>
      </c>
      <c r="C748" s="179"/>
      <c r="D748" s="184"/>
      <c r="E748" s="28" t="s">
        <v>884</v>
      </c>
      <c r="F748" s="29" t="s">
        <v>885</v>
      </c>
      <c r="G748" s="30"/>
      <c r="H748" s="179" t="s">
        <v>7</v>
      </c>
      <c r="I748" s="179" t="s">
        <v>23</v>
      </c>
      <c r="J748" s="193">
        <v>35974</v>
      </c>
      <c r="K748" s="194">
        <f t="shared" ca="1" si="124"/>
        <v>24</v>
      </c>
      <c r="L748" s="182" t="s">
        <v>19</v>
      </c>
      <c r="M748" s="182" t="s">
        <v>751</v>
      </c>
      <c r="N748" s="207"/>
      <c r="O748" s="31"/>
    </row>
    <row r="749" spans="1:15">
      <c r="A749" s="7">
        <f>ROWS($A$3:A749)</f>
        <v>747</v>
      </c>
      <c r="B749" s="7">
        <f>ROWS($B$689:B749)</f>
        <v>61</v>
      </c>
      <c r="C749" s="179"/>
      <c r="D749" s="184"/>
      <c r="E749" s="28" t="s">
        <v>886</v>
      </c>
      <c r="F749" s="29" t="s">
        <v>887</v>
      </c>
      <c r="G749" s="179" t="s">
        <v>17</v>
      </c>
      <c r="H749" s="31"/>
      <c r="I749" s="179" t="s">
        <v>50</v>
      </c>
      <c r="J749" s="193">
        <v>36525</v>
      </c>
      <c r="K749" s="194">
        <f t="shared" ca="1" si="124"/>
        <v>22</v>
      </c>
      <c r="L749" s="182" t="s">
        <v>19</v>
      </c>
      <c r="M749" s="182" t="s">
        <v>751</v>
      </c>
      <c r="N749" s="207"/>
      <c r="O749" s="31"/>
    </row>
    <row r="750" spans="1:15">
      <c r="A750" s="7">
        <f>ROWS($A$3:A750)</f>
        <v>748</v>
      </c>
      <c r="B750" s="7">
        <f>ROWS($B$689:B750)</f>
        <v>62</v>
      </c>
      <c r="C750" s="179"/>
      <c r="D750" s="184"/>
      <c r="E750" s="28" t="s">
        <v>888</v>
      </c>
      <c r="F750" s="29" t="s">
        <v>889</v>
      </c>
      <c r="G750" s="30"/>
      <c r="H750" s="179" t="s">
        <v>7</v>
      </c>
      <c r="I750" s="179" t="s">
        <v>50</v>
      </c>
      <c r="J750" s="193">
        <v>37141</v>
      </c>
      <c r="K750" s="194">
        <f t="shared" ca="1" si="124"/>
        <v>21</v>
      </c>
      <c r="L750" s="182" t="s">
        <v>19</v>
      </c>
      <c r="M750" s="182" t="s">
        <v>751</v>
      </c>
      <c r="N750" s="207"/>
      <c r="O750" s="31"/>
    </row>
    <row r="751" spans="1:15">
      <c r="A751" s="7">
        <f>ROWS($A$3:A751)</f>
        <v>749</v>
      </c>
      <c r="B751" s="7">
        <f>ROWS($B$689:B751)</f>
        <v>63</v>
      </c>
      <c r="C751" s="179"/>
      <c r="D751" s="184"/>
      <c r="E751" s="28" t="s">
        <v>890</v>
      </c>
      <c r="F751" s="29" t="s">
        <v>891</v>
      </c>
      <c r="G751" s="30"/>
      <c r="H751" s="179" t="s">
        <v>7</v>
      </c>
      <c r="I751" s="179" t="s">
        <v>50</v>
      </c>
      <c r="J751" s="193">
        <v>37589</v>
      </c>
      <c r="K751" s="194">
        <f t="shared" ca="1" si="124"/>
        <v>20</v>
      </c>
      <c r="L751" s="182" t="s">
        <v>19</v>
      </c>
      <c r="M751" s="182" t="s">
        <v>751</v>
      </c>
      <c r="N751" s="207"/>
      <c r="O751" s="31"/>
    </row>
    <row r="752" spans="1:15">
      <c r="A752" s="7">
        <f>ROWS($A$3:A752)</f>
        <v>750</v>
      </c>
      <c r="B752" s="7">
        <f>ROWS($B$689:B752)</f>
        <v>64</v>
      </c>
      <c r="C752" s="179"/>
      <c r="D752" s="184"/>
      <c r="E752" s="28" t="s">
        <v>892</v>
      </c>
      <c r="F752" s="48" t="s">
        <v>893</v>
      </c>
      <c r="G752" s="30"/>
      <c r="H752" s="179" t="s">
        <v>7</v>
      </c>
      <c r="I752" s="179" t="s">
        <v>50</v>
      </c>
      <c r="J752" s="193">
        <v>37811</v>
      </c>
      <c r="K752" s="194">
        <f t="shared" ca="1" si="124"/>
        <v>19</v>
      </c>
      <c r="L752" s="182" t="s">
        <v>19</v>
      </c>
      <c r="M752" s="182" t="s">
        <v>751</v>
      </c>
      <c r="N752" s="207"/>
      <c r="O752" s="31"/>
    </row>
    <row r="753" spans="1:15">
      <c r="A753" s="7">
        <f>ROWS($A$3:A753)</f>
        <v>751</v>
      </c>
      <c r="B753" s="7">
        <f>ROWS($B$689:B753)</f>
        <v>65</v>
      </c>
      <c r="C753" s="179">
        <v>19</v>
      </c>
      <c r="D753" s="184" t="s">
        <v>894</v>
      </c>
      <c r="E753" s="28" t="s">
        <v>895</v>
      </c>
      <c r="F753" s="202" t="s">
        <v>896</v>
      </c>
      <c r="G753" s="179" t="s">
        <v>17</v>
      </c>
      <c r="H753" s="31"/>
      <c r="I753" s="179" t="s">
        <v>50</v>
      </c>
      <c r="J753" s="193">
        <v>25572</v>
      </c>
      <c r="K753" s="194">
        <f t="shared" ca="1" si="124"/>
        <v>52</v>
      </c>
      <c r="L753" s="182" t="s">
        <v>19</v>
      </c>
      <c r="M753" s="179" t="s">
        <v>74</v>
      </c>
      <c r="N753" s="207"/>
      <c r="O753" s="31"/>
    </row>
    <row r="754" spans="1:15">
      <c r="A754" s="7">
        <f>ROWS($A$3:A754)</f>
        <v>752</v>
      </c>
      <c r="B754" s="7">
        <f>ROWS($B$689:B754)</f>
        <v>66</v>
      </c>
      <c r="C754" s="179"/>
      <c r="D754" s="184"/>
      <c r="E754" s="28" t="s">
        <v>897</v>
      </c>
      <c r="F754" s="29" t="s">
        <v>898</v>
      </c>
      <c r="G754" s="30"/>
      <c r="H754" s="179" t="s">
        <v>7</v>
      </c>
      <c r="I754" s="179" t="s">
        <v>50</v>
      </c>
      <c r="J754" s="193">
        <v>25846</v>
      </c>
      <c r="K754" s="194">
        <f t="shared" ca="1" si="124"/>
        <v>52</v>
      </c>
      <c r="L754" s="182" t="s">
        <v>19</v>
      </c>
      <c r="M754" s="208" t="s">
        <v>719</v>
      </c>
      <c r="N754" s="207"/>
      <c r="O754" s="31"/>
    </row>
    <row r="755" spans="1:15">
      <c r="A755" s="7">
        <f>ROWS($A$3:A755)</f>
        <v>753</v>
      </c>
      <c r="B755" s="7">
        <f>ROWS($B$689:B755)</f>
        <v>67</v>
      </c>
      <c r="C755" s="179"/>
      <c r="D755" s="184"/>
      <c r="E755" s="28" t="s">
        <v>899</v>
      </c>
      <c r="F755" s="29" t="s">
        <v>900</v>
      </c>
      <c r="G755" s="30"/>
      <c r="H755" s="179" t="s">
        <v>7</v>
      </c>
      <c r="I755" s="179" t="s">
        <v>50</v>
      </c>
      <c r="J755" s="193">
        <v>35631</v>
      </c>
      <c r="K755" s="194">
        <f t="shared" ca="1" si="124"/>
        <v>25</v>
      </c>
      <c r="L755" s="182" t="s">
        <v>19</v>
      </c>
      <c r="M755" s="182" t="s">
        <v>751</v>
      </c>
      <c r="N755" s="207"/>
      <c r="O755" s="31"/>
    </row>
    <row r="756" spans="1:15">
      <c r="A756" s="7">
        <f>ROWS($A$3:A756)</f>
        <v>754</v>
      </c>
      <c r="B756" s="7">
        <f>ROWS($B$689:B756)</f>
        <v>68</v>
      </c>
      <c r="C756" s="179"/>
      <c r="D756" s="184"/>
      <c r="E756" s="28" t="s">
        <v>902</v>
      </c>
      <c r="F756" s="48" t="s">
        <v>903</v>
      </c>
      <c r="G756" s="30"/>
      <c r="H756" s="179" t="s">
        <v>7</v>
      </c>
      <c r="I756" s="179" t="s">
        <v>904</v>
      </c>
      <c r="J756" s="193">
        <v>36994</v>
      </c>
      <c r="K756" s="194">
        <f t="shared" ca="1" si="124"/>
        <v>21</v>
      </c>
      <c r="L756" s="182" t="s">
        <v>19</v>
      </c>
      <c r="M756" s="182" t="s">
        <v>751</v>
      </c>
      <c r="N756" s="207"/>
      <c r="O756" s="31"/>
    </row>
    <row r="757" spans="1:15">
      <c r="A757" s="7">
        <f>ROWS($A$3:A757)</f>
        <v>755</v>
      </c>
      <c r="B757" s="7">
        <f>ROWS($B$689:B757)</f>
        <v>69</v>
      </c>
      <c r="C757" s="179"/>
      <c r="D757" s="184"/>
      <c r="E757" s="28" t="s">
        <v>905</v>
      </c>
      <c r="F757" s="29" t="s">
        <v>906</v>
      </c>
      <c r="G757" s="30"/>
      <c r="H757" s="179" t="s">
        <v>7</v>
      </c>
      <c r="I757" s="179" t="s">
        <v>904</v>
      </c>
      <c r="J757" s="193">
        <v>37523</v>
      </c>
      <c r="K757" s="194">
        <f t="shared" ca="1" si="124"/>
        <v>20</v>
      </c>
      <c r="L757" s="182" t="s">
        <v>19</v>
      </c>
      <c r="M757" s="182" t="s">
        <v>751</v>
      </c>
      <c r="N757" s="207"/>
      <c r="O757" s="31"/>
    </row>
    <row r="758" spans="1:15">
      <c r="A758" s="7">
        <f>ROWS($A$3:A758)</f>
        <v>756</v>
      </c>
      <c r="B758" s="7">
        <f>ROWS($B$689:B758)</f>
        <v>70</v>
      </c>
      <c r="C758" s="179"/>
      <c r="D758" s="184"/>
      <c r="E758" s="28" t="s">
        <v>907</v>
      </c>
      <c r="F758" s="29" t="s">
        <v>908</v>
      </c>
      <c r="G758" s="30"/>
      <c r="H758" s="179" t="s">
        <v>7</v>
      </c>
      <c r="I758" s="179" t="s">
        <v>904</v>
      </c>
      <c r="J758" s="193">
        <v>38282</v>
      </c>
      <c r="K758" s="194">
        <f t="shared" ca="1" si="124"/>
        <v>18</v>
      </c>
      <c r="L758" s="179" t="s">
        <v>24</v>
      </c>
      <c r="M758" s="182" t="s">
        <v>751</v>
      </c>
      <c r="N758" s="207"/>
      <c r="O758" s="31"/>
    </row>
    <row r="759" spans="1:15">
      <c r="A759" s="7">
        <f>ROWS($A$3:A759)</f>
        <v>757</v>
      </c>
      <c r="B759" s="7">
        <f>ROWS($B$689:B759)</f>
        <v>71</v>
      </c>
      <c r="C759" s="179">
        <v>20</v>
      </c>
      <c r="D759" s="184" t="s">
        <v>909</v>
      </c>
      <c r="E759" s="28" t="s">
        <v>910</v>
      </c>
      <c r="F759" s="202" t="s">
        <v>911</v>
      </c>
      <c r="G759" s="179" t="s">
        <v>17</v>
      </c>
      <c r="H759" s="31"/>
      <c r="I759" s="179" t="s">
        <v>50</v>
      </c>
      <c r="J759" s="193">
        <v>21775</v>
      </c>
      <c r="K759" s="194">
        <f t="shared" ca="1" si="124"/>
        <v>63</v>
      </c>
      <c r="L759" s="179" t="s">
        <v>24</v>
      </c>
      <c r="M759" s="179" t="s">
        <v>772</v>
      </c>
      <c r="N759" s="207"/>
      <c r="O759" s="31"/>
    </row>
    <row r="760" spans="1:15">
      <c r="A760" s="7">
        <f>ROWS($A$3:A760)</f>
        <v>758</v>
      </c>
      <c r="B760" s="7">
        <f>ROWS($B$689:B760)</f>
        <v>72</v>
      </c>
      <c r="C760" s="179"/>
      <c r="D760" s="184"/>
      <c r="E760" s="28" t="s">
        <v>912</v>
      </c>
      <c r="F760" s="29" t="s">
        <v>913</v>
      </c>
      <c r="G760" s="30"/>
      <c r="H760" s="179" t="s">
        <v>7</v>
      </c>
      <c r="I760" s="179" t="s">
        <v>50</v>
      </c>
      <c r="J760" s="193">
        <v>24961</v>
      </c>
      <c r="K760" s="194">
        <f t="shared" ca="1" si="124"/>
        <v>54</v>
      </c>
      <c r="L760" s="182" t="s">
        <v>19</v>
      </c>
      <c r="M760" s="179" t="s">
        <v>772</v>
      </c>
      <c r="N760" s="207"/>
      <c r="O760" s="31"/>
    </row>
    <row r="761" spans="1:15">
      <c r="A761" s="7">
        <f>ROWS($A$3:A761)</f>
        <v>759</v>
      </c>
      <c r="B761" s="7">
        <f>ROWS($B$689:B761)</f>
        <v>73</v>
      </c>
      <c r="C761" s="179"/>
      <c r="D761" s="184"/>
      <c r="E761" s="28" t="s">
        <v>914</v>
      </c>
      <c r="F761" s="29" t="s">
        <v>915</v>
      </c>
      <c r="G761" s="30"/>
      <c r="H761" s="179" t="s">
        <v>7</v>
      </c>
      <c r="I761" s="179" t="s">
        <v>23</v>
      </c>
      <c r="J761" s="193">
        <v>33839</v>
      </c>
      <c r="K761" s="194">
        <f t="shared" ca="1" si="124"/>
        <v>30</v>
      </c>
      <c r="L761" s="179" t="s">
        <v>82</v>
      </c>
      <c r="M761" s="179" t="s">
        <v>42</v>
      </c>
      <c r="N761" s="207"/>
      <c r="O761" s="31"/>
    </row>
    <row r="762" spans="1:15">
      <c r="A762" s="7">
        <f>ROWS($A$3:A762)</f>
        <v>760</v>
      </c>
      <c r="B762" s="7">
        <f>ROWS($B$689:B762)</f>
        <v>74</v>
      </c>
      <c r="C762" s="179"/>
      <c r="D762" s="184"/>
      <c r="E762" s="28" t="s">
        <v>916</v>
      </c>
      <c r="F762" s="29" t="s">
        <v>917</v>
      </c>
      <c r="G762" s="179" t="s">
        <v>17</v>
      </c>
      <c r="H762" s="31"/>
      <c r="I762" s="179" t="s">
        <v>23</v>
      </c>
      <c r="J762" s="193">
        <v>34700</v>
      </c>
      <c r="K762" s="194">
        <f t="shared" ca="1" si="124"/>
        <v>27</v>
      </c>
      <c r="L762" s="179" t="s">
        <v>82</v>
      </c>
      <c r="M762" s="179" t="s">
        <v>42</v>
      </c>
      <c r="N762" s="207"/>
      <c r="O762" s="31"/>
    </row>
    <row r="763" spans="1:15">
      <c r="A763" s="7">
        <f>ROWS($A$3:A763)</f>
        <v>761</v>
      </c>
      <c r="B763" s="7">
        <f>ROWS($B$689:B763)</f>
        <v>75</v>
      </c>
      <c r="C763" s="179"/>
      <c r="D763" s="184"/>
      <c r="E763" s="28" t="s">
        <v>918</v>
      </c>
      <c r="F763" s="48" t="s">
        <v>919</v>
      </c>
      <c r="G763" s="30" t="s">
        <v>17</v>
      </c>
      <c r="H763" s="31"/>
      <c r="I763" s="179" t="s">
        <v>23</v>
      </c>
      <c r="J763" s="193">
        <v>35574</v>
      </c>
      <c r="K763" s="194">
        <f t="shared" ca="1" si="124"/>
        <v>25</v>
      </c>
      <c r="L763" s="179" t="s">
        <v>82</v>
      </c>
      <c r="M763" s="179" t="s">
        <v>42</v>
      </c>
      <c r="N763" s="207"/>
      <c r="O763" s="31"/>
    </row>
    <row r="764" spans="1:15">
      <c r="A764" s="7">
        <f>ROWS($A$3:A764)</f>
        <v>762</v>
      </c>
      <c r="B764" s="7">
        <f>ROWS($B$689:B764)</f>
        <v>76</v>
      </c>
      <c r="C764" s="179"/>
      <c r="D764" s="184"/>
      <c r="E764" s="28" t="s">
        <v>920</v>
      </c>
      <c r="F764" s="48" t="s">
        <v>921</v>
      </c>
      <c r="G764" s="179" t="s">
        <v>17</v>
      </c>
      <c r="H764" s="31"/>
      <c r="I764" s="179" t="s">
        <v>23</v>
      </c>
      <c r="J764" s="193">
        <v>38163</v>
      </c>
      <c r="K764" s="194">
        <f t="shared" ca="1" si="124"/>
        <v>18</v>
      </c>
      <c r="L764" s="182" t="s">
        <v>19</v>
      </c>
      <c r="M764" s="182" t="s">
        <v>751</v>
      </c>
      <c r="N764" s="207"/>
      <c r="O764" s="31"/>
    </row>
    <row r="765" spans="1:15">
      <c r="A765" s="7">
        <f>ROWS($A$3:A765)</f>
        <v>763</v>
      </c>
      <c r="B765" s="7">
        <f>ROWS($B$689:B765)</f>
        <v>77</v>
      </c>
      <c r="C765" s="179"/>
      <c r="D765" s="184"/>
      <c r="E765" s="28" t="s">
        <v>922</v>
      </c>
      <c r="F765" s="48" t="s">
        <v>923</v>
      </c>
      <c r="G765" s="179" t="s">
        <v>17</v>
      </c>
      <c r="H765" s="31"/>
      <c r="I765" s="179" t="s">
        <v>23</v>
      </c>
      <c r="J765" s="193">
        <v>39408</v>
      </c>
      <c r="K765" s="194">
        <f t="shared" ca="1" si="124"/>
        <v>15</v>
      </c>
      <c r="L765" s="182" t="s">
        <v>113</v>
      </c>
      <c r="M765" s="182" t="s">
        <v>751</v>
      </c>
      <c r="N765" s="207"/>
      <c r="O765" s="31"/>
    </row>
    <row r="766" spans="1:15">
      <c r="A766" s="7">
        <f>ROWS($A$3:A766)</f>
        <v>764</v>
      </c>
      <c r="B766" s="7">
        <f>ROWS($B$689:B766)</f>
        <v>78</v>
      </c>
      <c r="C766" s="179">
        <v>21</v>
      </c>
      <c r="D766" s="184" t="s">
        <v>924</v>
      </c>
      <c r="E766" s="28" t="s">
        <v>925</v>
      </c>
      <c r="F766" s="181" t="s">
        <v>926</v>
      </c>
      <c r="G766" s="179" t="s">
        <v>17</v>
      </c>
      <c r="H766" s="31"/>
      <c r="I766" s="179" t="s">
        <v>50</v>
      </c>
      <c r="J766" s="193">
        <v>29450</v>
      </c>
      <c r="K766" s="194">
        <f t="shared" ca="1" si="124"/>
        <v>42</v>
      </c>
      <c r="L766" s="182" t="s">
        <v>19</v>
      </c>
      <c r="M766" s="179" t="s">
        <v>42</v>
      </c>
      <c r="N766" s="207"/>
      <c r="O766" s="31"/>
    </row>
    <row r="767" spans="1:15">
      <c r="A767" s="7">
        <f>ROWS($A$3:A767)</f>
        <v>765</v>
      </c>
      <c r="B767" s="7">
        <f>ROWS($B$689:B767)</f>
        <v>79</v>
      </c>
      <c r="C767" s="179"/>
      <c r="D767" s="184"/>
      <c r="E767" s="28" t="s">
        <v>927</v>
      </c>
      <c r="F767" s="29" t="s">
        <v>928</v>
      </c>
      <c r="G767" s="30"/>
      <c r="H767" s="179" t="s">
        <v>7</v>
      </c>
      <c r="I767" s="179" t="s">
        <v>191</v>
      </c>
      <c r="J767" s="193">
        <v>31041</v>
      </c>
      <c r="K767" s="194">
        <f t="shared" ca="1" si="124"/>
        <v>37</v>
      </c>
      <c r="L767" s="179" t="s">
        <v>24</v>
      </c>
      <c r="M767" s="208" t="s">
        <v>719</v>
      </c>
      <c r="N767" s="207"/>
      <c r="O767" s="31"/>
    </row>
    <row r="768" spans="1:15">
      <c r="A768" s="7">
        <f>ROWS($A$3:A768)</f>
        <v>766</v>
      </c>
      <c r="B768" s="7">
        <f>ROWS($B$689:B768)</f>
        <v>80</v>
      </c>
      <c r="C768" s="179"/>
      <c r="D768" s="184"/>
      <c r="E768" s="28" t="s">
        <v>929</v>
      </c>
      <c r="F768" s="29" t="s">
        <v>930</v>
      </c>
      <c r="G768" s="30"/>
      <c r="H768" s="179" t="s">
        <v>7</v>
      </c>
      <c r="I768" s="179" t="s">
        <v>50</v>
      </c>
      <c r="J768" s="193">
        <v>39445</v>
      </c>
      <c r="K768" s="194">
        <f t="shared" ca="1" si="124"/>
        <v>14</v>
      </c>
      <c r="L768" s="182" t="s">
        <v>113</v>
      </c>
      <c r="M768" s="182" t="s">
        <v>751</v>
      </c>
      <c r="N768" s="207"/>
      <c r="O768" s="31"/>
    </row>
    <row r="769" spans="1:15" ht="15.75">
      <c r="A769" s="7">
        <f>ROWS($A$3:A769)</f>
        <v>767</v>
      </c>
      <c r="B769" s="7">
        <f>ROWS($B$689:B769)</f>
        <v>81</v>
      </c>
      <c r="C769" s="179"/>
      <c r="D769" s="184"/>
      <c r="E769" s="28" t="s">
        <v>931</v>
      </c>
      <c r="F769" s="29" t="s">
        <v>932</v>
      </c>
      <c r="G769" s="30"/>
      <c r="H769" s="179" t="s">
        <v>7</v>
      </c>
      <c r="I769" s="212" t="s">
        <v>50</v>
      </c>
      <c r="J769" s="193">
        <v>40303</v>
      </c>
      <c r="K769" s="194">
        <f t="shared" ca="1" si="124"/>
        <v>12</v>
      </c>
      <c r="L769" s="179" t="s">
        <v>38</v>
      </c>
      <c r="M769" s="182" t="s">
        <v>751</v>
      </c>
      <c r="N769" s="207"/>
      <c r="O769" s="31"/>
    </row>
    <row r="770" spans="1:15" ht="15.75">
      <c r="A770" s="7">
        <f>ROWS($A$3:A770)</f>
        <v>768</v>
      </c>
      <c r="B770" s="7">
        <f>ROWS($B$689:B770)</f>
        <v>82</v>
      </c>
      <c r="C770" s="179"/>
      <c r="D770" s="184"/>
      <c r="E770" s="28" t="s">
        <v>933</v>
      </c>
      <c r="F770" s="29" t="s">
        <v>934</v>
      </c>
      <c r="G770" s="179" t="s">
        <v>17</v>
      </c>
      <c r="H770" s="31"/>
      <c r="I770" s="212" t="s">
        <v>50</v>
      </c>
      <c r="J770" s="193">
        <v>40811</v>
      </c>
      <c r="K770" s="194">
        <f t="shared" ref="K770:K795" ca="1" si="125">ROUNDDOWN(YEARFRAC(J770,TODAY(),1),0)</f>
        <v>11</v>
      </c>
      <c r="L770" s="179" t="s">
        <v>38</v>
      </c>
      <c r="M770" s="182" t="s">
        <v>751</v>
      </c>
      <c r="N770" s="207"/>
      <c r="O770" s="31"/>
    </row>
    <row r="771" spans="1:15" ht="12.95" customHeight="1">
      <c r="A771" s="7">
        <f>ROWS($A$3:A771)</f>
        <v>769</v>
      </c>
      <c r="B771" s="7">
        <f>ROWS($B$689:B771)</f>
        <v>83</v>
      </c>
      <c r="C771" s="179">
        <v>22</v>
      </c>
      <c r="D771" s="184" t="s">
        <v>935</v>
      </c>
      <c r="E771" s="28" t="s">
        <v>2332</v>
      </c>
      <c r="F771" s="181" t="s">
        <v>937</v>
      </c>
      <c r="G771" s="179" t="s">
        <v>17</v>
      </c>
      <c r="H771" s="31"/>
      <c r="I771" s="179" t="s">
        <v>23</v>
      </c>
      <c r="J771" s="193">
        <v>20586</v>
      </c>
      <c r="K771" s="194">
        <f t="shared" ca="1" si="125"/>
        <v>66</v>
      </c>
      <c r="L771" s="179" t="s">
        <v>24</v>
      </c>
      <c r="M771" s="179" t="s">
        <v>772</v>
      </c>
      <c r="N771" s="207"/>
      <c r="O771" s="31"/>
    </row>
    <row r="772" spans="1:15">
      <c r="A772" s="7">
        <f>ROWS($A$3:A772)</f>
        <v>770</v>
      </c>
      <c r="B772" s="7">
        <f>ROWS($B$689:B772)</f>
        <v>84</v>
      </c>
      <c r="C772" s="179"/>
      <c r="D772" s="184"/>
      <c r="E772" s="28" t="s">
        <v>938</v>
      </c>
      <c r="F772" s="29" t="s">
        <v>939</v>
      </c>
      <c r="G772" s="179" t="s">
        <v>17</v>
      </c>
      <c r="H772" s="31"/>
      <c r="I772" s="179" t="s">
        <v>81</v>
      </c>
      <c r="J772" s="193">
        <v>30054</v>
      </c>
      <c r="K772" s="194">
        <f t="shared" ca="1" si="125"/>
        <v>40</v>
      </c>
      <c r="L772" s="182" t="s">
        <v>19</v>
      </c>
      <c r="M772" s="179" t="s">
        <v>42</v>
      </c>
      <c r="N772" s="207"/>
      <c r="O772" s="31"/>
    </row>
    <row r="773" spans="1:15">
      <c r="A773" s="7">
        <f>ROWS($A$3:A773)</f>
        <v>771</v>
      </c>
      <c r="B773" s="7">
        <f>ROWS($B$689:B773)</f>
        <v>85</v>
      </c>
      <c r="C773" s="179">
        <v>23</v>
      </c>
      <c r="D773" s="184" t="s">
        <v>940</v>
      </c>
      <c r="E773" s="28" t="s">
        <v>941</v>
      </c>
      <c r="F773" s="181" t="s">
        <v>942</v>
      </c>
      <c r="G773" s="179" t="s">
        <v>17</v>
      </c>
      <c r="H773" s="31"/>
      <c r="I773" s="179" t="s">
        <v>81</v>
      </c>
      <c r="J773" s="193">
        <v>31217</v>
      </c>
      <c r="K773" s="194">
        <f t="shared" ca="1" si="125"/>
        <v>37</v>
      </c>
      <c r="L773" s="179" t="s">
        <v>82</v>
      </c>
      <c r="M773" s="179" t="s">
        <v>42</v>
      </c>
      <c r="N773" s="207"/>
      <c r="O773" s="31"/>
    </row>
    <row r="774" spans="1:15">
      <c r="A774" s="7">
        <f>ROWS($A$3:A774)</f>
        <v>772</v>
      </c>
      <c r="B774" s="7">
        <f>ROWS($B$689:B774)</f>
        <v>86</v>
      </c>
      <c r="C774" s="179"/>
      <c r="D774" s="184"/>
      <c r="E774" s="28" t="s">
        <v>943</v>
      </c>
      <c r="F774" s="29" t="s">
        <v>944</v>
      </c>
      <c r="G774" s="30"/>
      <c r="H774" s="179" t="s">
        <v>7</v>
      </c>
      <c r="I774" s="179" t="s">
        <v>23</v>
      </c>
      <c r="J774" s="193">
        <v>32271</v>
      </c>
      <c r="K774" s="194">
        <f t="shared" ca="1" si="125"/>
        <v>34</v>
      </c>
      <c r="L774" s="182" t="s">
        <v>19</v>
      </c>
      <c r="M774" s="179" t="s">
        <v>42</v>
      </c>
      <c r="N774" s="207"/>
      <c r="O774" s="31"/>
    </row>
    <row r="775" spans="1:15">
      <c r="A775" s="7">
        <f>ROWS($A$3:A775)</f>
        <v>773</v>
      </c>
      <c r="B775" s="7">
        <f>ROWS($B$689:B775)</f>
        <v>87</v>
      </c>
      <c r="C775" s="179"/>
      <c r="D775" s="184"/>
      <c r="E775" s="28" t="s">
        <v>945</v>
      </c>
      <c r="F775" s="29" t="s">
        <v>946</v>
      </c>
      <c r="G775" s="179" t="s">
        <v>17</v>
      </c>
      <c r="H775" s="31"/>
      <c r="I775" s="179" t="s">
        <v>50</v>
      </c>
      <c r="J775" s="193">
        <v>41007</v>
      </c>
      <c r="K775" s="194">
        <f t="shared" ca="1" si="125"/>
        <v>10</v>
      </c>
      <c r="L775" s="179" t="s">
        <v>38</v>
      </c>
      <c r="M775" s="182" t="s">
        <v>751</v>
      </c>
      <c r="N775" s="207"/>
      <c r="O775" s="31"/>
    </row>
    <row r="776" spans="1:15">
      <c r="A776" s="7">
        <f>ROWS($A$3:A776)</f>
        <v>774</v>
      </c>
      <c r="B776" s="7">
        <f>ROWS($B$689:B776)</f>
        <v>88</v>
      </c>
      <c r="C776" s="179"/>
      <c r="D776" s="184"/>
      <c r="E776" s="28" t="s">
        <v>947</v>
      </c>
      <c r="F776" s="48" t="s">
        <v>948</v>
      </c>
      <c r="G776" s="30"/>
      <c r="H776" s="179" t="s">
        <v>7</v>
      </c>
      <c r="I776" s="179" t="s">
        <v>50</v>
      </c>
      <c r="J776" s="193">
        <v>41785</v>
      </c>
      <c r="K776" s="194">
        <f t="shared" ca="1" si="125"/>
        <v>8</v>
      </c>
      <c r="L776" s="179" t="s">
        <v>38</v>
      </c>
      <c r="M776" s="182" t="s">
        <v>751</v>
      </c>
      <c r="N776" s="207"/>
      <c r="O776" s="31"/>
    </row>
    <row r="777" spans="1:15">
      <c r="A777" s="7">
        <f>ROWS($A$3:A777)</f>
        <v>775</v>
      </c>
      <c r="B777" s="7">
        <f>ROWS($B$689:B777)</f>
        <v>89</v>
      </c>
      <c r="C777" s="179"/>
      <c r="D777" s="184"/>
      <c r="E777" s="28" t="s">
        <v>949</v>
      </c>
      <c r="F777" s="48" t="s">
        <v>950</v>
      </c>
      <c r="G777" s="30"/>
      <c r="H777" s="179" t="s">
        <v>7</v>
      </c>
      <c r="I777" s="179" t="s">
        <v>50</v>
      </c>
      <c r="J777" s="193">
        <v>43772</v>
      </c>
      <c r="K777" s="194">
        <f t="shared" ca="1" si="125"/>
        <v>3</v>
      </c>
      <c r="L777" s="179" t="s">
        <v>51</v>
      </c>
      <c r="M777" s="179" t="s">
        <v>798</v>
      </c>
      <c r="N777" s="207"/>
      <c r="O777" s="31"/>
    </row>
    <row r="778" spans="1:15">
      <c r="A778" s="7">
        <f>ROWS($A$3:A778)</f>
        <v>776</v>
      </c>
      <c r="B778" s="7">
        <f>ROWS($B$689:B778)</f>
        <v>90</v>
      </c>
      <c r="C778" s="179">
        <v>24</v>
      </c>
      <c r="D778" s="184" t="s">
        <v>951</v>
      </c>
      <c r="E778" s="28" t="s">
        <v>952</v>
      </c>
      <c r="F778" s="202" t="s">
        <v>953</v>
      </c>
      <c r="G778" s="179" t="s">
        <v>17</v>
      </c>
      <c r="H778" s="31"/>
      <c r="I778" s="179" t="s">
        <v>954</v>
      </c>
      <c r="J778" s="193">
        <v>20713</v>
      </c>
      <c r="K778" s="194">
        <f t="shared" ca="1" si="125"/>
        <v>66</v>
      </c>
      <c r="L778" s="182" t="s">
        <v>19</v>
      </c>
      <c r="M778" s="179" t="s">
        <v>772</v>
      </c>
      <c r="N778" s="207"/>
      <c r="O778" s="31"/>
    </row>
    <row r="779" spans="1:15">
      <c r="A779" s="7">
        <f>ROWS($A$3:A779)</f>
        <v>777</v>
      </c>
      <c r="B779" s="7">
        <f>ROWS($B$689:B779)</f>
        <v>91</v>
      </c>
      <c r="C779" s="179"/>
      <c r="D779" s="184"/>
      <c r="E779" s="28" t="s">
        <v>955</v>
      </c>
      <c r="F779" s="48" t="s">
        <v>956</v>
      </c>
      <c r="G779" s="30"/>
      <c r="H779" s="179" t="s">
        <v>7</v>
      </c>
      <c r="I779" s="179" t="s">
        <v>23</v>
      </c>
      <c r="J779" s="193">
        <v>19054</v>
      </c>
      <c r="K779" s="194">
        <f t="shared" ca="1" si="125"/>
        <v>70</v>
      </c>
      <c r="L779" s="179" t="s">
        <v>24</v>
      </c>
      <c r="M779" s="179" t="s">
        <v>772</v>
      </c>
      <c r="N779" s="207"/>
      <c r="O779" s="31"/>
    </row>
    <row r="780" spans="1:15">
      <c r="A780" s="7">
        <f>ROWS($A$3:A780)</f>
        <v>778</v>
      </c>
      <c r="B780" s="7">
        <f>ROWS($B$689:B780)</f>
        <v>92</v>
      </c>
      <c r="C780" s="179">
        <v>25</v>
      </c>
      <c r="D780" s="184" t="s">
        <v>957</v>
      </c>
      <c r="E780" s="28" t="s">
        <v>958</v>
      </c>
      <c r="F780" s="202" t="s">
        <v>959</v>
      </c>
      <c r="G780" s="179" t="s">
        <v>17</v>
      </c>
      <c r="H780" s="31"/>
      <c r="I780" s="179" t="s">
        <v>960</v>
      </c>
      <c r="J780" s="193">
        <v>26744</v>
      </c>
      <c r="K780" s="194">
        <f t="shared" ca="1" si="125"/>
        <v>49</v>
      </c>
      <c r="L780" s="182" t="s">
        <v>19</v>
      </c>
      <c r="M780" s="179" t="s">
        <v>42</v>
      </c>
      <c r="N780" s="207"/>
      <c r="O780" s="31"/>
    </row>
    <row r="781" spans="1:15">
      <c r="A781" s="7">
        <f>ROWS($A$3:A781)</f>
        <v>779</v>
      </c>
      <c r="B781" s="7">
        <f>ROWS($B$689:B781)</f>
        <v>93</v>
      </c>
      <c r="C781" s="179"/>
      <c r="D781" s="184"/>
      <c r="E781" s="28" t="s">
        <v>961</v>
      </c>
      <c r="F781" s="29" t="s">
        <v>962</v>
      </c>
      <c r="G781" s="30"/>
      <c r="H781" s="179" t="s">
        <v>7</v>
      </c>
      <c r="I781" s="179" t="s">
        <v>23</v>
      </c>
      <c r="J781" s="193">
        <v>26904</v>
      </c>
      <c r="K781" s="194">
        <f t="shared" ca="1" si="125"/>
        <v>49</v>
      </c>
      <c r="L781" s="182" t="s">
        <v>19</v>
      </c>
      <c r="M781" s="208" t="s">
        <v>719</v>
      </c>
      <c r="N781" s="207"/>
      <c r="O781" s="31"/>
    </row>
    <row r="782" spans="1:15">
      <c r="A782" s="7">
        <f>ROWS($A$3:A782)</f>
        <v>780</v>
      </c>
      <c r="B782" s="7">
        <f>ROWS($B$689:B782)</f>
        <v>94</v>
      </c>
      <c r="C782" s="179"/>
      <c r="D782" s="184"/>
      <c r="E782" s="28" t="s">
        <v>963</v>
      </c>
      <c r="F782" s="29" t="s">
        <v>964</v>
      </c>
      <c r="G782" s="179" t="s">
        <v>17</v>
      </c>
      <c r="H782" s="31"/>
      <c r="I782" s="179" t="s">
        <v>191</v>
      </c>
      <c r="J782" s="193">
        <v>38332</v>
      </c>
      <c r="K782" s="194">
        <f t="shared" ca="1" si="125"/>
        <v>17</v>
      </c>
      <c r="L782" s="179" t="s">
        <v>24</v>
      </c>
      <c r="M782" s="182" t="s">
        <v>751</v>
      </c>
      <c r="N782" s="207"/>
      <c r="O782" s="31"/>
    </row>
    <row r="783" spans="1:15">
      <c r="A783" s="7">
        <f>ROWS($A$3:A783)</f>
        <v>781</v>
      </c>
      <c r="B783" s="7">
        <f>ROWS($B$689:B783)</f>
        <v>95</v>
      </c>
      <c r="C783" s="179"/>
      <c r="D783" s="184"/>
      <c r="E783" s="28" t="s">
        <v>965</v>
      </c>
      <c r="F783" s="29" t="s">
        <v>966</v>
      </c>
      <c r="G783" s="30"/>
      <c r="H783" s="179" t="s">
        <v>7</v>
      </c>
      <c r="I783" s="179" t="s">
        <v>191</v>
      </c>
      <c r="J783" s="193">
        <v>39250</v>
      </c>
      <c r="K783" s="194">
        <f t="shared" ca="1" si="125"/>
        <v>15</v>
      </c>
      <c r="L783" s="205" t="s">
        <v>24</v>
      </c>
      <c r="M783" s="182" t="s">
        <v>751</v>
      </c>
      <c r="N783" s="207"/>
      <c r="O783" s="31"/>
    </row>
    <row r="784" spans="1:15">
      <c r="A784" s="7">
        <f>ROWS($A$3:A784)</f>
        <v>782</v>
      </c>
      <c r="B784" s="7">
        <f>ROWS($B$689:B784)</f>
        <v>96</v>
      </c>
      <c r="C784" s="179"/>
      <c r="D784" s="184"/>
      <c r="E784" s="28" t="s">
        <v>967</v>
      </c>
      <c r="F784" s="29" t="s">
        <v>968</v>
      </c>
      <c r="G784" s="179" t="s">
        <v>17</v>
      </c>
      <c r="H784" s="31"/>
      <c r="I784" s="179" t="s">
        <v>50</v>
      </c>
      <c r="J784" s="193">
        <v>41987</v>
      </c>
      <c r="K784" s="194">
        <f t="shared" ca="1" si="125"/>
        <v>7</v>
      </c>
      <c r="L784" s="179" t="s">
        <v>38</v>
      </c>
      <c r="M784" s="182" t="s">
        <v>751</v>
      </c>
      <c r="N784" s="207"/>
      <c r="O784" s="31"/>
    </row>
    <row r="785" spans="1:15">
      <c r="A785" s="7">
        <f>ROWS($A$3:A785)</f>
        <v>783</v>
      </c>
      <c r="B785" s="7">
        <f>ROWS($B$689:B785)</f>
        <v>97</v>
      </c>
      <c r="C785" s="179">
        <v>26</v>
      </c>
      <c r="D785" s="184" t="s">
        <v>2587</v>
      </c>
      <c r="E785" s="28" t="s">
        <v>2588</v>
      </c>
      <c r="F785" s="202" t="s">
        <v>2589</v>
      </c>
      <c r="G785" s="179"/>
      <c r="H785" s="31" t="s">
        <v>7</v>
      </c>
      <c r="I785" s="179" t="s">
        <v>23</v>
      </c>
      <c r="J785" s="193">
        <v>25995</v>
      </c>
      <c r="K785" s="194">
        <f t="shared" ca="1" si="125"/>
        <v>51</v>
      </c>
      <c r="L785" s="179" t="s">
        <v>19</v>
      </c>
      <c r="M785" s="182" t="s">
        <v>772</v>
      </c>
      <c r="N785" s="207"/>
      <c r="O785" s="31"/>
    </row>
    <row r="786" spans="1:15">
      <c r="A786" s="7">
        <f>ROWS($A$3:A786)</f>
        <v>784</v>
      </c>
      <c r="B786" s="7">
        <f>ROWS($B$689:B786)</f>
        <v>98</v>
      </c>
      <c r="C786" s="179"/>
      <c r="D786" s="184"/>
      <c r="E786" s="28" t="s">
        <v>2590</v>
      </c>
      <c r="F786" s="29" t="s">
        <v>2591</v>
      </c>
      <c r="G786" s="179"/>
      <c r="H786" s="31" t="s">
        <v>7</v>
      </c>
      <c r="I786" s="179" t="s">
        <v>771</v>
      </c>
      <c r="J786" s="193">
        <v>39399</v>
      </c>
      <c r="K786" s="194">
        <f t="shared" ca="1" si="125"/>
        <v>15</v>
      </c>
      <c r="L786" s="179" t="s">
        <v>113</v>
      </c>
      <c r="M786" s="182" t="s">
        <v>751</v>
      </c>
      <c r="N786" s="207"/>
      <c r="O786" s="31"/>
    </row>
    <row r="787" spans="1:15">
      <c r="A787" s="7">
        <f>ROWS($A$3:A787)</f>
        <v>785</v>
      </c>
      <c r="B787" s="7">
        <f>ROWS($B$787:B787)</f>
        <v>1</v>
      </c>
      <c r="C787" s="37">
        <v>1</v>
      </c>
      <c r="D787" s="850" t="s">
        <v>2616</v>
      </c>
      <c r="E787" s="828" t="s">
        <v>979</v>
      </c>
      <c r="F787" s="41" t="s">
        <v>980</v>
      </c>
      <c r="G787" s="37" t="s">
        <v>17</v>
      </c>
      <c r="H787" s="38"/>
      <c r="I787" s="34" t="s">
        <v>23</v>
      </c>
      <c r="J787" s="213">
        <v>18298</v>
      </c>
      <c r="K787" s="214">
        <f t="shared" ca="1" si="125"/>
        <v>72</v>
      </c>
      <c r="L787" s="37" t="s">
        <v>24</v>
      </c>
      <c r="M787" s="215" t="s">
        <v>772</v>
      </c>
      <c r="N787" s="216"/>
      <c r="O787" s="38"/>
    </row>
    <row r="788" spans="1:15">
      <c r="A788" s="7">
        <f>ROWS($A$3:A788)</f>
        <v>786</v>
      </c>
      <c r="B788" s="7">
        <f>ROWS($B$787:B788)</f>
        <v>2</v>
      </c>
      <c r="C788" s="37"/>
      <c r="D788" s="210"/>
      <c r="E788" s="828" t="s">
        <v>983</v>
      </c>
      <c r="F788" s="36" t="s">
        <v>984</v>
      </c>
      <c r="G788" s="37"/>
      <c r="H788" s="37" t="s">
        <v>7</v>
      </c>
      <c r="I788" s="34" t="s">
        <v>611</v>
      </c>
      <c r="J788" s="217">
        <v>17608</v>
      </c>
      <c r="K788" s="214">
        <f t="shared" ca="1" si="125"/>
        <v>74</v>
      </c>
      <c r="L788" s="37" t="s">
        <v>19</v>
      </c>
      <c r="M788" s="215" t="s">
        <v>772</v>
      </c>
      <c r="N788" s="216"/>
      <c r="O788" s="38"/>
    </row>
    <row r="789" spans="1:15">
      <c r="A789" s="7">
        <f>ROWS($A$3:A789)</f>
        <v>787</v>
      </c>
      <c r="B789" s="7">
        <f>ROWS($B$787:B789)</f>
        <v>3</v>
      </c>
      <c r="C789" s="37"/>
      <c r="D789" s="210"/>
      <c r="E789" s="828" t="s">
        <v>985</v>
      </c>
      <c r="F789" s="36" t="s">
        <v>986</v>
      </c>
      <c r="G789" s="37" t="s">
        <v>17</v>
      </c>
      <c r="H789" s="38"/>
      <c r="I789" s="34" t="s">
        <v>50</v>
      </c>
      <c r="J789" s="217">
        <v>32254</v>
      </c>
      <c r="K789" s="214">
        <f t="shared" ca="1" si="125"/>
        <v>34</v>
      </c>
      <c r="L789" s="37" t="s">
        <v>98</v>
      </c>
      <c r="M789" s="218" t="s">
        <v>74</v>
      </c>
      <c r="N789" s="216"/>
      <c r="O789" s="38"/>
    </row>
    <row r="790" spans="1:15">
      <c r="A790" s="7">
        <f>ROWS($A$3:A790)</f>
        <v>788</v>
      </c>
      <c r="B790" s="7">
        <f>ROWS($B$787:B790)</f>
        <v>4</v>
      </c>
      <c r="C790" s="37">
        <v>2</v>
      </c>
      <c r="D790" s="847" t="s">
        <v>987</v>
      </c>
      <c r="E790" s="830" t="s">
        <v>988</v>
      </c>
      <c r="F790" s="41" t="s">
        <v>989</v>
      </c>
      <c r="G790" s="37" t="s">
        <v>17</v>
      </c>
      <c r="H790" s="38"/>
      <c r="I790" s="34" t="s">
        <v>23</v>
      </c>
      <c r="J790" s="213">
        <v>29642</v>
      </c>
      <c r="K790" s="214">
        <f t="shared" ca="1" si="125"/>
        <v>41</v>
      </c>
      <c r="L790" s="37" t="s">
        <v>19</v>
      </c>
      <c r="M790" s="219" t="s">
        <v>42</v>
      </c>
      <c r="N790" s="216"/>
      <c r="O790" s="38"/>
    </row>
    <row r="791" spans="1:15">
      <c r="A791" s="7">
        <f>ROWS($A$3:A791)</f>
        <v>789</v>
      </c>
      <c r="B791" s="7">
        <f>ROWS($B$787:B791)</f>
        <v>5</v>
      </c>
      <c r="C791" s="37"/>
      <c r="D791" s="210"/>
      <c r="E791" s="830" t="s">
        <v>991</v>
      </c>
      <c r="F791" s="36" t="s">
        <v>992</v>
      </c>
      <c r="G791" s="37"/>
      <c r="H791" s="37" t="s">
        <v>7</v>
      </c>
      <c r="I791" s="34" t="s">
        <v>459</v>
      </c>
      <c r="J791" s="217">
        <v>29573</v>
      </c>
      <c r="K791" s="214">
        <f t="shared" ca="1" si="125"/>
        <v>41</v>
      </c>
      <c r="L791" s="37" t="s">
        <v>82</v>
      </c>
      <c r="M791" s="218" t="s">
        <v>42</v>
      </c>
      <c r="N791" s="216"/>
      <c r="O791" s="38"/>
    </row>
    <row r="792" spans="1:15">
      <c r="A792" s="7">
        <f>ROWS($A$3:A792)</f>
        <v>790</v>
      </c>
      <c r="B792" s="7">
        <f>ROWS($B$787:B792)</f>
        <v>6</v>
      </c>
      <c r="C792" s="37"/>
      <c r="D792" s="210"/>
      <c r="E792" s="830" t="s">
        <v>993</v>
      </c>
      <c r="F792" s="36" t="s">
        <v>994</v>
      </c>
      <c r="G792" s="37" t="s">
        <v>17</v>
      </c>
      <c r="H792" s="38"/>
      <c r="I792" s="34" t="s">
        <v>722</v>
      </c>
      <c r="J792" s="217">
        <v>40149</v>
      </c>
      <c r="K792" s="214">
        <f t="shared" ca="1" si="125"/>
        <v>13</v>
      </c>
      <c r="L792" s="37" t="s">
        <v>38</v>
      </c>
      <c r="M792" s="220" t="s">
        <v>751</v>
      </c>
      <c r="N792" s="216"/>
      <c r="O792" s="38"/>
    </row>
    <row r="793" spans="1:15">
      <c r="A793" s="7">
        <f>ROWS($A$3:A793)</f>
        <v>791</v>
      </c>
      <c r="B793" s="7">
        <f>ROWS($B$787:B793)</f>
        <v>7</v>
      </c>
      <c r="C793" s="37"/>
      <c r="D793" s="210"/>
      <c r="E793" s="830" t="s">
        <v>995</v>
      </c>
      <c r="F793" s="36" t="s">
        <v>996</v>
      </c>
      <c r="G793" s="37"/>
      <c r="H793" s="37" t="s">
        <v>7</v>
      </c>
      <c r="I793" s="34" t="s">
        <v>722</v>
      </c>
      <c r="J793" s="217">
        <v>40658</v>
      </c>
      <c r="K793" s="214">
        <f t="shared" ca="1" si="125"/>
        <v>11</v>
      </c>
      <c r="L793" s="37" t="s">
        <v>38</v>
      </c>
      <c r="M793" s="220" t="s">
        <v>751</v>
      </c>
      <c r="N793" s="216"/>
      <c r="O793" s="38"/>
    </row>
    <row r="794" spans="1:15">
      <c r="A794" s="7">
        <f>ROWS($A$3:A794)</f>
        <v>792</v>
      </c>
      <c r="B794" s="7">
        <f>ROWS($B$787:B794)</f>
        <v>8</v>
      </c>
      <c r="C794" s="37"/>
      <c r="D794" s="210"/>
      <c r="E794" s="830" t="s">
        <v>997</v>
      </c>
      <c r="F794" s="36" t="s">
        <v>998</v>
      </c>
      <c r="G794" s="37" t="s">
        <v>17</v>
      </c>
      <c r="H794" s="38"/>
      <c r="I794" s="34" t="s">
        <v>722</v>
      </c>
      <c r="J794" s="217">
        <v>42088</v>
      </c>
      <c r="K794" s="214">
        <f t="shared" ca="1" si="125"/>
        <v>7</v>
      </c>
      <c r="L794" s="37" t="s">
        <v>38</v>
      </c>
      <c r="M794" s="221" t="s">
        <v>798</v>
      </c>
      <c r="N794" s="216"/>
      <c r="O794" s="38"/>
    </row>
    <row r="795" spans="1:15">
      <c r="A795" s="7">
        <f>ROWS($A$3:A795)</f>
        <v>793</v>
      </c>
      <c r="B795" s="7">
        <f>ROWS($B$787:B795)</f>
        <v>9</v>
      </c>
      <c r="C795" s="37">
        <v>3</v>
      </c>
      <c r="D795" s="210" t="s">
        <v>999</v>
      </c>
      <c r="E795" s="830" t="s">
        <v>1000</v>
      </c>
      <c r="F795" s="41" t="s">
        <v>1001</v>
      </c>
      <c r="G795" s="37" t="s">
        <v>17</v>
      </c>
      <c r="H795" s="38"/>
      <c r="I795" s="34" t="s">
        <v>23</v>
      </c>
      <c r="J795" s="217">
        <v>14902</v>
      </c>
      <c r="K795" s="214">
        <f t="shared" ca="1" si="125"/>
        <v>82</v>
      </c>
      <c r="L795" s="37" t="s">
        <v>19</v>
      </c>
      <c r="M795" s="215" t="s">
        <v>772</v>
      </c>
      <c r="N795" s="216"/>
      <c r="O795" s="38"/>
    </row>
    <row r="796" spans="1:15">
      <c r="A796" s="7">
        <f>ROWS($A$3:A796)</f>
        <v>794</v>
      </c>
      <c r="B796" s="7">
        <f>ROWS($B$787:B796)</f>
        <v>10</v>
      </c>
      <c r="C796" s="37">
        <v>4</v>
      </c>
      <c r="D796" s="847" t="s">
        <v>1005</v>
      </c>
      <c r="E796" s="830" t="s">
        <v>1006</v>
      </c>
      <c r="F796" s="41" t="s">
        <v>1007</v>
      </c>
      <c r="G796" s="37" t="s">
        <v>17</v>
      </c>
      <c r="H796" s="38"/>
      <c r="I796" s="34" t="s">
        <v>81</v>
      </c>
      <c r="J796" s="217">
        <v>29104</v>
      </c>
      <c r="K796" s="214">
        <f t="shared" ref="K796:K832" ca="1" si="126">ROUNDDOWN(YEARFRAC(J796,TODAY(),1),0)</f>
        <v>43</v>
      </c>
      <c r="L796" s="37" t="s">
        <v>98</v>
      </c>
      <c r="M796" s="222" t="s">
        <v>1517</v>
      </c>
      <c r="N796" s="216"/>
      <c r="O796" s="38"/>
    </row>
    <row r="797" spans="1:15">
      <c r="A797" s="7">
        <f>ROWS($A$3:A797)</f>
        <v>795</v>
      </c>
      <c r="B797" s="7">
        <f>ROWS($B$787:B797)</f>
        <v>11</v>
      </c>
      <c r="C797" s="37"/>
      <c r="D797" s="210"/>
      <c r="E797" s="830" t="s">
        <v>1009</v>
      </c>
      <c r="F797" s="36" t="s">
        <v>1010</v>
      </c>
      <c r="G797" s="37"/>
      <c r="H797" s="37" t="s">
        <v>7</v>
      </c>
      <c r="I797" s="34" t="s">
        <v>23</v>
      </c>
      <c r="J797" s="217">
        <v>28903</v>
      </c>
      <c r="K797" s="214">
        <f t="shared" ca="1" si="126"/>
        <v>43</v>
      </c>
      <c r="L797" s="37" t="s">
        <v>1011</v>
      </c>
      <c r="M797" s="218" t="s">
        <v>42</v>
      </c>
      <c r="N797" s="216"/>
      <c r="O797" s="38"/>
    </row>
    <row r="798" spans="1:15">
      <c r="A798" s="7">
        <f>ROWS($A$3:A798)</f>
        <v>796</v>
      </c>
      <c r="B798" s="7">
        <f>ROWS($B$787:B798)</f>
        <v>12</v>
      </c>
      <c r="C798" s="37"/>
      <c r="D798" s="210"/>
      <c r="E798" s="830" t="s">
        <v>1012</v>
      </c>
      <c r="F798" s="36" t="s">
        <v>1013</v>
      </c>
      <c r="G798" s="37"/>
      <c r="H798" s="37" t="s">
        <v>7</v>
      </c>
      <c r="I798" s="34" t="s">
        <v>81</v>
      </c>
      <c r="J798" s="217">
        <v>38200</v>
      </c>
      <c r="K798" s="214">
        <f t="shared" ca="1" si="126"/>
        <v>18</v>
      </c>
      <c r="L798" s="37" t="s">
        <v>24</v>
      </c>
      <c r="M798" s="220" t="s">
        <v>751</v>
      </c>
      <c r="N798" s="216"/>
      <c r="O798" s="38"/>
    </row>
    <row r="799" spans="1:15">
      <c r="A799" s="7">
        <f>ROWS($A$3:A799)</f>
        <v>797</v>
      </c>
      <c r="B799" s="7">
        <f>ROWS($B$787:B799)</f>
        <v>13</v>
      </c>
      <c r="C799" s="37"/>
      <c r="D799" s="210"/>
      <c r="E799" s="830" t="s">
        <v>1014</v>
      </c>
      <c r="F799" s="36" t="s">
        <v>1015</v>
      </c>
      <c r="G799" s="37" t="s">
        <v>17</v>
      </c>
      <c r="H799" s="38"/>
      <c r="I799" s="34" t="s">
        <v>23</v>
      </c>
      <c r="J799" s="217">
        <v>39178</v>
      </c>
      <c r="K799" s="214">
        <f t="shared" ca="1" si="126"/>
        <v>15</v>
      </c>
      <c r="L799" s="223" t="s">
        <v>24</v>
      </c>
      <c r="M799" s="220" t="s">
        <v>751</v>
      </c>
      <c r="N799" s="216"/>
      <c r="O799" s="38"/>
    </row>
    <row r="800" spans="1:15">
      <c r="A800" s="7">
        <f>ROWS($A$3:A800)</f>
        <v>798</v>
      </c>
      <c r="B800" s="7">
        <f>ROWS($B$787:B800)</f>
        <v>14</v>
      </c>
      <c r="C800" s="37"/>
      <c r="D800" s="210"/>
      <c r="E800" s="830" t="s">
        <v>1016</v>
      </c>
      <c r="F800" s="36" t="s">
        <v>1017</v>
      </c>
      <c r="G800" s="37" t="s">
        <v>17</v>
      </c>
      <c r="H800" s="38"/>
      <c r="I800" s="34" t="s">
        <v>23</v>
      </c>
      <c r="J800" s="217">
        <v>39973</v>
      </c>
      <c r="K800" s="214">
        <f t="shared" ca="1" si="126"/>
        <v>13</v>
      </c>
      <c r="L800" s="37" t="s">
        <v>113</v>
      </c>
      <c r="M800" s="220" t="s">
        <v>751</v>
      </c>
      <c r="N800" s="216"/>
      <c r="O800" s="38"/>
    </row>
    <row r="801" spans="1:15">
      <c r="A801" s="7">
        <f>ROWS($A$3:A801)</f>
        <v>799</v>
      </c>
      <c r="B801" s="7">
        <f>ROWS($B$787:B801)</f>
        <v>15</v>
      </c>
      <c r="C801" s="37"/>
      <c r="D801" s="210"/>
      <c r="E801" s="830" t="s">
        <v>1018</v>
      </c>
      <c r="F801" s="36" t="s">
        <v>1019</v>
      </c>
      <c r="G801" s="37" t="s">
        <v>17</v>
      </c>
      <c r="H801" s="38"/>
      <c r="I801" s="34" t="s">
        <v>50</v>
      </c>
      <c r="J801" s="217">
        <v>41374</v>
      </c>
      <c r="K801" s="214">
        <f t="shared" ca="1" si="126"/>
        <v>9</v>
      </c>
      <c r="L801" s="37" t="s">
        <v>38</v>
      </c>
      <c r="M801" s="220" t="s">
        <v>751</v>
      </c>
      <c r="N801" s="216"/>
      <c r="O801" s="38"/>
    </row>
    <row r="802" spans="1:15">
      <c r="A802" s="7">
        <f>ROWS($A$3:A802)</f>
        <v>800</v>
      </c>
      <c r="B802" s="7">
        <f>ROWS($B$787:B802)</f>
        <v>16</v>
      </c>
      <c r="C802" s="37"/>
      <c r="D802" s="210"/>
      <c r="E802" s="830" t="s">
        <v>1020</v>
      </c>
      <c r="F802" s="36" t="s">
        <v>1021</v>
      </c>
      <c r="G802" s="37" t="s">
        <v>17</v>
      </c>
      <c r="H802" s="38"/>
      <c r="I802" s="34" t="s">
        <v>50</v>
      </c>
      <c r="J802" s="217">
        <v>42180</v>
      </c>
      <c r="K802" s="214">
        <f t="shared" ca="1" si="126"/>
        <v>7</v>
      </c>
      <c r="L802" s="37" t="s">
        <v>38</v>
      </c>
      <c r="M802" s="221" t="s">
        <v>798</v>
      </c>
      <c r="N802" s="216"/>
      <c r="O802" s="38"/>
    </row>
    <row r="803" spans="1:15">
      <c r="A803" s="7">
        <f>ROWS($A$3:A803)</f>
        <v>801</v>
      </c>
      <c r="B803" s="7">
        <f>ROWS($B$787:B803)</f>
        <v>17</v>
      </c>
      <c r="C803" s="37">
        <v>5</v>
      </c>
      <c r="D803" s="847" t="s">
        <v>1022</v>
      </c>
      <c r="E803" s="830" t="s">
        <v>1023</v>
      </c>
      <c r="F803" s="41" t="s">
        <v>1024</v>
      </c>
      <c r="G803" s="37" t="s">
        <v>17</v>
      </c>
      <c r="H803" s="38"/>
      <c r="I803" s="34" t="s">
        <v>1025</v>
      </c>
      <c r="J803" s="217">
        <v>22456</v>
      </c>
      <c r="K803" s="214">
        <f t="shared" ca="1" si="126"/>
        <v>61</v>
      </c>
      <c r="L803" s="37" t="s">
        <v>19</v>
      </c>
      <c r="M803" s="219" t="s">
        <v>42</v>
      </c>
      <c r="N803" s="216"/>
      <c r="O803" s="38"/>
    </row>
    <row r="804" spans="1:15">
      <c r="A804" s="7">
        <f>ROWS($A$3:A804)</f>
        <v>802</v>
      </c>
      <c r="B804" s="7">
        <f>ROWS($B$787:B804)</f>
        <v>18</v>
      </c>
      <c r="C804" s="37"/>
      <c r="D804" s="210"/>
      <c r="E804" s="830" t="s">
        <v>1026</v>
      </c>
      <c r="F804" s="36" t="s">
        <v>1027</v>
      </c>
      <c r="G804" s="37"/>
      <c r="H804" s="37" t="s">
        <v>7</v>
      </c>
      <c r="I804" s="34" t="s">
        <v>23</v>
      </c>
      <c r="J804" s="217">
        <v>22715</v>
      </c>
      <c r="K804" s="214">
        <f t="shared" ca="1" si="126"/>
        <v>60</v>
      </c>
      <c r="L804" s="37" t="s">
        <v>19</v>
      </c>
      <c r="M804" s="223" t="s">
        <v>2291</v>
      </c>
      <c r="N804" s="216"/>
      <c r="O804" s="38"/>
    </row>
    <row r="805" spans="1:15">
      <c r="A805" s="7">
        <f>ROWS($A$3:A805)</f>
        <v>803</v>
      </c>
      <c r="B805" s="7">
        <f>ROWS($B$787:B805)</f>
        <v>19</v>
      </c>
      <c r="C805" s="37"/>
      <c r="D805" s="210"/>
      <c r="E805" s="830" t="s">
        <v>1028</v>
      </c>
      <c r="F805" s="36" t="s">
        <v>1029</v>
      </c>
      <c r="G805" s="37"/>
      <c r="H805" s="37" t="s">
        <v>7</v>
      </c>
      <c r="I805" s="34" t="s">
        <v>50</v>
      </c>
      <c r="J805" s="217">
        <v>33221</v>
      </c>
      <c r="K805" s="214">
        <f t="shared" ca="1" si="126"/>
        <v>31</v>
      </c>
      <c r="L805" s="37" t="s">
        <v>82</v>
      </c>
      <c r="M805" s="218" t="s">
        <v>74</v>
      </c>
      <c r="N805" s="216"/>
      <c r="O805" s="38"/>
    </row>
    <row r="806" spans="1:15">
      <c r="A806" s="7">
        <f>ROWS($A$3:A806)</f>
        <v>804</v>
      </c>
      <c r="B806" s="7">
        <f>ROWS($B$787:B806)</f>
        <v>20</v>
      </c>
      <c r="C806" s="37"/>
      <c r="D806" s="210"/>
      <c r="E806" s="830" t="s">
        <v>1030</v>
      </c>
      <c r="F806" s="36" t="s">
        <v>1031</v>
      </c>
      <c r="G806" s="37"/>
      <c r="H806" s="37" t="s">
        <v>7</v>
      </c>
      <c r="I806" s="34" t="s">
        <v>50</v>
      </c>
      <c r="J806" s="217">
        <v>33592</v>
      </c>
      <c r="K806" s="214">
        <f t="shared" ca="1" si="126"/>
        <v>30</v>
      </c>
      <c r="L806" s="37" t="s">
        <v>98</v>
      </c>
      <c r="M806" s="218" t="s">
        <v>42</v>
      </c>
      <c r="N806" s="216"/>
      <c r="O806" s="38"/>
    </row>
    <row r="807" spans="1:15">
      <c r="A807" s="7">
        <f>ROWS($A$3:A807)</f>
        <v>805</v>
      </c>
      <c r="B807" s="7">
        <f>ROWS($B$787:B807)</f>
        <v>21</v>
      </c>
      <c r="C807" s="37"/>
      <c r="D807" s="210"/>
      <c r="E807" s="830" t="s">
        <v>1032</v>
      </c>
      <c r="F807" s="36" t="s">
        <v>1033</v>
      </c>
      <c r="G807" s="37" t="s">
        <v>17</v>
      </c>
      <c r="H807" s="38"/>
      <c r="I807" s="34" t="s">
        <v>50</v>
      </c>
      <c r="J807" s="217">
        <v>34308</v>
      </c>
      <c r="K807" s="214">
        <f t="shared" ca="1" si="126"/>
        <v>28</v>
      </c>
      <c r="L807" s="37" t="s">
        <v>98</v>
      </c>
      <c r="M807" s="218" t="s">
        <v>74</v>
      </c>
      <c r="N807" s="216"/>
      <c r="O807" s="38"/>
    </row>
    <row r="808" spans="1:15">
      <c r="A808" s="7">
        <f>ROWS($A$3:A808)</f>
        <v>806</v>
      </c>
      <c r="B808" s="7">
        <f>ROWS($B$787:B808)</f>
        <v>22</v>
      </c>
      <c r="C808" s="37"/>
      <c r="D808" s="210"/>
      <c r="E808" s="830" t="s">
        <v>1034</v>
      </c>
      <c r="F808" s="36" t="s">
        <v>1035</v>
      </c>
      <c r="G808" s="37"/>
      <c r="H808" s="37" t="s">
        <v>7</v>
      </c>
      <c r="I808" s="34" t="s">
        <v>50</v>
      </c>
      <c r="J808" s="217">
        <v>36142</v>
      </c>
      <c r="K808" s="214">
        <f t="shared" ca="1" si="126"/>
        <v>23</v>
      </c>
      <c r="L808" s="37" t="s">
        <v>19</v>
      </c>
      <c r="M808" s="220" t="s">
        <v>751</v>
      </c>
      <c r="N808" s="216"/>
      <c r="O808" s="38"/>
    </row>
    <row r="809" spans="1:15">
      <c r="A809" s="7">
        <f>ROWS($A$3:A809)</f>
        <v>807</v>
      </c>
      <c r="B809" s="7">
        <f>ROWS($B$787:B809)</f>
        <v>23</v>
      </c>
      <c r="C809" s="37">
        <v>6</v>
      </c>
      <c r="D809" s="847" t="s">
        <v>1036</v>
      </c>
      <c r="E809" s="830" t="s">
        <v>1037</v>
      </c>
      <c r="F809" s="41" t="s">
        <v>1038</v>
      </c>
      <c r="G809" s="37" t="s">
        <v>17</v>
      </c>
      <c r="H809" s="38"/>
      <c r="I809" s="34" t="s">
        <v>23</v>
      </c>
      <c r="J809" s="217">
        <v>16600</v>
      </c>
      <c r="K809" s="214">
        <f t="shared" ca="1" si="126"/>
        <v>77</v>
      </c>
      <c r="L809" s="37" t="s">
        <v>24</v>
      </c>
      <c r="M809" s="215" t="s">
        <v>772</v>
      </c>
      <c r="N809" s="216"/>
      <c r="O809" s="38"/>
    </row>
    <row r="810" spans="1:15">
      <c r="A810" s="7">
        <f>ROWS($A$3:A810)</f>
        <v>808</v>
      </c>
      <c r="B810" s="7">
        <f>ROWS($B$787:B810)</f>
        <v>24</v>
      </c>
      <c r="C810" s="37"/>
      <c r="D810" s="210"/>
      <c r="E810" s="830" t="s">
        <v>1040</v>
      </c>
      <c r="F810" s="36" t="s">
        <v>1041</v>
      </c>
      <c r="G810" s="37" t="s">
        <v>17</v>
      </c>
      <c r="H810" s="38"/>
      <c r="I810" s="34" t="s">
        <v>23</v>
      </c>
      <c r="J810" s="217">
        <v>27087</v>
      </c>
      <c r="K810" s="214">
        <f t="shared" ca="1" si="126"/>
        <v>48</v>
      </c>
      <c r="L810" s="37" t="s">
        <v>46</v>
      </c>
      <c r="M810" s="221" t="s">
        <v>27</v>
      </c>
      <c r="N810" s="216"/>
      <c r="O810" s="38"/>
    </row>
    <row r="811" spans="1:15">
      <c r="A811" s="7">
        <f>ROWS($A$3:A811)</f>
        <v>809</v>
      </c>
      <c r="B811" s="7">
        <f>ROWS($B$787:B811)</f>
        <v>25</v>
      </c>
      <c r="C811" s="37"/>
      <c r="D811" s="210"/>
      <c r="E811" s="830" t="s">
        <v>1042</v>
      </c>
      <c r="F811" s="36" t="s">
        <v>1043</v>
      </c>
      <c r="G811" s="37"/>
      <c r="H811" s="37" t="s">
        <v>7</v>
      </c>
      <c r="I811" s="34" t="s">
        <v>23</v>
      </c>
      <c r="J811" s="217">
        <v>29009</v>
      </c>
      <c r="K811" s="214">
        <f t="shared" ca="1" si="126"/>
        <v>43</v>
      </c>
      <c r="L811" s="37" t="s">
        <v>19</v>
      </c>
      <c r="M811" s="215" t="s">
        <v>772</v>
      </c>
      <c r="N811" s="216"/>
      <c r="O811" s="38"/>
    </row>
    <row r="812" spans="1:15">
      <c r="A812" s="7">
        <f>ROWS($A$3:A812)</f>
        <v>810</v>
      </c>
      <c r="B812" s="7">
        <f>ROWS($B$787:B812)</f>
        <v>26</v>
      </c>
      <c r="C812" s="37">
        <v>7</v>
      </c>
      <c r="D812" s="847" t="s">
        <v>1044</v>
      </c>
      <c r="E812" s="830" t="s">
        <v>1045</v>
      </c>
      <c r="F812" s="41" t="s">
        <v>1046</v>
      </c>
      <c r="G812" s="37" t="s">
        <v>17</v>
      </c>
      <c r="H812" s="38"/>
      <c r="I812" s="34" t="s">
        <v>23</v>
      </c>
      <c r="J812" s="217">
        <v>18605</v>
      </c>
      <c r="K812" s="214">
        <f t="shared" ca="1" si="126"/>
        <v>71</v>
      </c>
      <c r="L812" s="37" t="s">
        <v>113</v>
      </c>
      <c r="M812" s="215" t="s">
        <v>772</v>
      </c>
      <c r="N812" s="216"/>
      <c r="O812" s="38"/>
    </row>
    <row r="813" spans="1:15">
      <c r="A813" s="7">
        <f>ROWS($A$3:A813)</f>
        <v>811</v>
      </c>
      <c r="B813" s="7">
        <f>ROWS($B$787:B813)</f>
        <v>27</v>
      </c>
      <c r="C813" s="37"/>
      <c r="D813" s="210"/>
      <c r="E813" s="830" t="s">
        <v>1048</v>
      </c>
      <c r="F813" s="36" t="s">
        <v>1049</v>
      </c>
      <c r="G813" s="37"/>
      <c r="H813" s="37" t="s">
        <v>7</v>
      </c>
      <c r="I813" s="34" t="s">
        <v>1050</v>
      </c>
      <c r="J813" s="217">
        <v>19495</v>
      </c>
      <c r="K813" s="214">
        <f t="shared" ca="1" si="126"/>
        <v>69</v>
      </c>
      <c r="L813" s="37" t="s">
        <v>113</v>
      </c>
      <c r="M813" s="215" t="s">
        <v>772</v>
      </c>
      <c r="N813" s="216"/>
      <c r="O813" s="38"/>
    </row>
    <row r="814" spans="1:15">
      <c r="A814" s="7">
        <f>ROWS($A$3:A814)</f>
        <v>812</v>
      </c>
      <c r="B814" s="7">
        <f>ROWS($B$787:B814)</f>
        <v>28</v>
      </c>
      <c r="C814" s="37">
        <v>8</v>
      </c>
      <c r="D814" s="847" t="s">
        <v>1051</v>
      </c>
      <c r="E814" s="830" t="s">
        <v>1055</v>
      </c>
      <c r="F814" s="211" t="s">
        <v>1056</v>
      </c>
      <c r="G814" s="37"/>
      <c r="H814" s="37" t="s">
        <v>7</v>
      </c>
      <c r="I814" s="34" t="s">
        <v>828</v>
      </c>
      <c r="J814" s="217">
        <v>23910</v>
      </c>
      <c r="K814" s="214">
        <f t="shared" ca="1" si="126"/>
        <v>57</v>
      </c>
      <c r="L814" s="37" t="s">
        <v>24</v>
      </c>
      <c r="M814" s="215" t="s">
        <v>772</v>
      </c>
      <c r="N814" s="216"/>
      <c r="O814" s="38"/>
    </row>
    <row r="815" spans="1:15">
      <c r="A815" s="7">
        <f>ROWS($A$3:A815)</f>
        <v>813</v>
      </c>
      <c r="B815" s="7">
        <f>ROWS($B$787:B815)</f>
        <v>29</v>
      </c>
      <c r="C815" s="37"/>
      <c r="D815" s="210"/>
      <c r="E815" s="830" t="s">
        <v>1057</v>
      </c>
      <c r="F815" s="36" t="s">
        <v>1058</v>
      </c>
      <c r="G815" s="37"/>
      <c r="H815" s="37" t="s">
        <v>7</v>
      </c>
      <c r="I815" s="34" t="s">
        <v>23</v>
      </c>
      <c r="J815" s="217">
        <v>37414</v>
      </c>
      <c r="K815" s="214">
        <f t="shared" ca="1" si="126"/>
        <v>20</v>
      </c>
      <c r="L815" s="37" t="s">
        <v>24</v>
      </c>
      <c r="M815" s="221" t="s">
        <v>74</v>
      </c>
      <c r="N815" s="216"/>
      <c r="O815" s="38"/>
    </row>
    <row r="816" spans="1:15">
      <c r="A816" s="7">
        <f>ROWS($A$3:A816)</f>
        <v>814</v>
      </c>
      <c r="B816" s="7">
        <f>ROWS($B$787:B816)</f>
        <v>30</v>
      </c>
      <c r="C816" s="37"/>
      <c r="D816" s="210"/>
      <c r="E816" s="830" t="s">
        <v>1059</v>
      </c>
      <c r="F816" s="36" t="s">
        <v>1060</v>
      </c>
      <c r="G816" s="37"/>
      <c r="H816" s="37" t="s">
        <v>7</v>
      </c>
      <c r="I816" s="34" t="s">
        <v>23</v>
      </c>
      <c r="J816" s="217">
        <v>38153</v>
      </c>
      <c r="K816" s="214">
        <f t="shared" ca="1" si="126"/>
        <v>18</v>
      </c>
      <c r="L816" s="37" t="s">
        <v>24</v>
      </c>
      <c r="M816" s="220" t="s">
        <v>751</v>
      </c>
      <c r="N816" s="216"/>
      <c r="O816" s="38"/>
    </row>
    <row r="817" spans="1:15">
      <c r="A817" s="7">
        <f>ROWS($A$3:A817)</f>
        <v>815</v>
      </c>
      <c r="B817" s="7">
        <f>ROWS($B$787:B817)</f>
        <v>31</v>
      </c>
      <c r="C817" s="37">
        <v>9</v>
      </c>
      <c r="D817" s="847" t="s">
        <v>1061</v>
      </c>
      <c r="E817" s="830" t="s">
        <v>1062</v>
      </c>
      <c r="F817" s="41" t="s">
        <v>1063</v>
      </c>
      <c r="G817" s="37" t="s">
        <v>17</v>
      </c>
      <c r="H817" s="38"/>
      <c r="I817" s="34" t="s">
        <v>1064</v>
      </c>
      <c r="J817" s="217">
        <v>22379</v>
      </c>
      <c r="K817" s="214">
        <f t="shared" ca="1" si="126"/>
        <v>61</v>
      </c>
      <c r="L817" s="37" t="s">
        <v>19</v>
      </c>
      <c r="M817" s="219" t="s">
        <v>42</v>
      </c>
      <c r="N817" s="216"/>
      <c r="O817" s="38"/>
    </row>
    <row r="818" spans="1:15">
      <c r="A818" s="7">
        <f>ROWS($A$3:A818)</f>
        <v>816</v>
      </c>
      <c r="B818" s="7">
        <f>ROWS($B$787:B818)</f>
        <v>32</v>
      </c>
      <c r="C818" s="37"/>
      <c r="D818" s="210"/>
      <c r="E818" s="830" t="s">
        <v>1066</v>
      </c>
      <c r="F818" s="36" t="s">
        <v>1067</v>
      </c>
      <c r="G818" s="37"/>
      <c r="H818" s="37" t="s">
        <v>7</v>
      </c>
      <c r="I818" s="34" t="s">
        <v>23</v>
      </c>
      <c r="J818" s="217">
        <v>23291</v>
      </c>
      <c r="K818" s="214">
        <f t="shared" ca="1" si="126"/>
        <v>59</v>
      </c>
      <c r="L818" s="37" t="s">
        <v>19</v>
      </c>
      <c r="M818" s="218" t="s">
        <v>42</v>
      </c>
      <c r="N818" s="216"/>
      <c r="O818" s="38"/>
    </row>
    <row r="819" spans="1:15">
      <c r="A819" s="7">
        <f>ROWS($A$3:A819)</f>
        <v>817</v>
      </c>
      <c r="B819" s="7">
        <f>ROWS($B$787:B819)</f>
        <v>33</v>
      </c>
      <c r="C819" s="37"/>
      <c r="D819" s="210"/>
      <c r="E819" s="830" t="s">
        <v>1068</v>
      </c>
      <c r="F819" s="36" t="s">
        <v>1069</v>
      </c>
      <c r="G819" s="37"/>
      <c r="H819" s="37" t="s">
        <v>7</v>
      </c>
      <c r="I819" s="34" t="s">
        <v>50</v>
      </c>
      <c r="J819" s="217">
        <v>33499</v>
      </c>
      <c r="K819" s="214">
        <f t="shared" ca="1" si="126"/>
        <v>31</v>
      </c>
      <c r="L819" s="37" t="s">
        <v>19</v>
      </c>
      <c r="M819" s="218" t="s">
        <v>42</v>
      </c>
      <c r="N819" s="216"/>
      <c r="O819" s="38"/>
    </row>
    <row r="820" spans="1:15">
      <c r="A820" s="7">
        <f>ROWS($A$3:A820)</f>
        <v>818</v>
      </c>
      <c r="B820" s="7">
        <f>ROWS($B$787:B820)</f>
        <v>34</v>
      </c>
      <c r="C820" s="37"/>
      <c r="D820" s="210"/>
      <c r="E820" s="830" t="s">
        <v>1070</v>
      </c>
      <c r="F820" s="36" t="s">
        <v>1071</v>
      </c>
      <c r="G820" s="37" t="s">
        <v>17</v>
      </c>
      <c r="H820" s="38"/>
      <c r="I820" s="34" t="s">
        <v>50</v>
      </c>
      <c r="J820" s="217">
        <v>34163</v>
      </c>
      <c r="K820" s="214">
        <f t="shared" ca="1" si="126"/>
        <v>29</v>
      </c>
      <c r="L820" s="37" t="s">
        <v>19</v>
      </c>
      <c r="M820" s="218" t="s">
        <v>74</v>
      </c>
      <c r="N820" s="216"/>
      <c r="O820" s="38"/>
    </row>
    <row r="821" spans="1:15">
      <c r="A821" s="7">
        <f>ROWS($A$3:A821)</f>
        <v>819</v>
      </c>
      <c r="B821" s="7">
        <f>ROWS($B$787:B821)</f>
        <v>35</v>
      </c>
      <c r="C821" s="37"/>
      <c r="D821" s="210"/>
      <c r="E821" s="830" t="s">
        <v>1072</v>
      </c>
      <c r="F821" s="36" t="s">
        <v>1073</v>
      </c>
      <c r="G821" s="37"/>
      <c r="H821" s="37" t="s">
        <v>7</v>
      </c>
      <c r="I821" s="34" t="s">
        <v>50</v>
      </c>
      <c r="J821" s="217">
        <v>35445</v>
      </c>
      <c r="K821" s="214">
        <f t="shared" ca="1" si="126"/>
        <v>25</v>
      </c>
      <c r="L821" s="37" t="s">
        <v>82</v>
      </c>
      <c r="M821" s="220" t="s">
        <v>751</v>
      </c>
      <c r="N821" s="216"/>
      <c r="O821" s="38"/>
    </row>
    <row r="822" spans="1:15">
      <c r="A822" s="7">
        <f>ROWS($A$3:A822)</f>
        <v>820</v>
      </c>
      <c r="B822" s="7">
        <f>ROWS($B$787:B822)</f>
        <v>36</v>
      </c>
      <c r="C822" s="37">
        <v>10</v>
      </c>
      <c r="D822" s="847" t="s">
        <v>1074</v>
      </c>
      <c r="E822" s="830" t="s">
        <v>1075</v>
      </c>
      <c r="F822" s="41" t="s">
        <v>1076</v>
      </c>
      <c r="G822" s="37"/>
      <c r="H822" s="37" t="s">
        <v>7</v>
      </c>
      <c r="I822" s="34" t="s">
        <v>954</v>
      </c>
      <c r="J822" s="217">
        <v>18957</v>
      </c>
      <c r="K822" s="214">
        <f t="shared" ca="1" si="126"/>
        <v>71</v>
      </c>
      <c r="L822" s="37" t="s">
        <v>19</v>
      </c>
      <c r="M822" s="215" t="s">
        <v>1416</v>
      </c>
      <c r="N822" s="216"/>
      <c r="O822" s="38"/>
    </row>
    <row r="823" spans="1:15">
      <c r="A823" s="7">
        <f>ROWS($A$3:A823)</f>
        <v>821</v>
      </c>
      <c r="B823" s="7">
        <f>ROWS($B$787:B823)</f>
        <v>37</v>
      </c>
      <c r="C823" s="37"/>
      <c r="D823" s="210"/>
      <c r="E823" s="830" t="s">
        <v>1078</v>
      </c>
      <c r="F823" s="36" t="s">
        <v>1079</v>
      </c>
      <c r="G823" s="37" t="s">
        <v>17</v>
      </c>
      <c r="H823" s="38"/>
      <c r="I823" s="34" t="s">
        <v>50</v>
      </c>
      <c r="J823" s="217">
        <v>31969</v>
      </c>
      <c r="K823" s="214">
        <f t="shared" ca="1" si="126"/>
        <v>35</v>
      </c>
      <c r="L823" s="37" t="s">
        <v>98</v>
      </c>
      <c r="M823" s="218" t="s">
        <v>74</v>
      </c>
      <c r="N823" s="216"/>
      <c r="O823" s="38"/>
    </row>
    <row r="824" spans="1:15">
      <c r="A824" s="7">
        <f>ROWS($A$3:A824)</f>
        <v>822</v>
      </c>
      <c r="B824" s="7">
        <f>ROWS($B$787:B824)</f>
        <v>38</v>
      </c>
      <c r="C824" s="37"/>
      <c r="D824" s="210"/>
      <c r="E824" s="830" t="s">
        <v>1080</v>
      </c>
      <c r="F824" s="36" t="s">
        <v>1081</v>
      </c>
      <c r="G824" s="37" t="s">
        <v>17</v>
      </c>
      <c r="H824" s="38"/>
      <c r="I824" s="34" t="s">
        <v>50</v>
      </c>
      <c r="J824" s="217">
        <v>33013</v>
      </c>
      <c r="K824" s="214">
        <f t="shared" ca="1" si="126"/>
        <v>32</v>
      </c>
      <c r="L824" s="37" t="s">
        <v>98</v>
      </c>
      <c r="M824" s="218" t="s">
        <v>342</v>
      </c>
      <c r="N824" s="216"/>
      <c r="O824" s="38"/>
    </row>
    <row r="825" spans="1:15">
      <c r="A825" s="7">
        <f>ROWS($A$3:A825)</f>
        <v>823</v>
      </c>
      <c r="B825" s="7">
        <f>ROWS($B$787:B825)</f>
        <v>39</v>
      </c>
      <c r="C825" s="37">
        <v>11</v>
      </c>
      <c r="D825" s="847" t="s">
        <v>1082</v>
      </c>
      <c r="E825" s="830" t="s">
        <v>1083</v>
      </c>
      <c r="F825" s="41" t="s">
        <v>1084</v>
      </c>
      <c r="G825" s="37" t="s">
        <v>17</v>
      </c>
      <c r="H825" s="38"/>
      <c r="I825" s="34" t="s">
        <v>50</v>
      </c>
      <c r="J825" s="217">
        <v>30020</v>
      </c>
      <c r="K825" s="214">
        <f t="shared" ca="1" si="126"/>
        <v>40</v>
      </c>
      <c r="L825" s="37" t="s">
        <v>19</v>
      </c>
      <c r="M825" s="222" t="s">
        <v>1517</v>
      </c>
      <c r="N825" s="216"/>
      <c r="O825" s="38"/>
    </row>
    <row r="826" spans="1:15">
      <c r="A826" s="7">
        <f>ROWS($A$3:A826)</f>
        <v>824</v>
      </c>
      <c r="B826" s="7">
        <f>ROWS($B$787:B826)</f>
        <v>40</v>
      </c>
      <c r="C826" s="37"/>
      <c r="D826" s="210"/>
      <c r="E826" s="830" t="s">
        <v>1085</v>
      </c>
      <c r="F826" s="36" t="s">
        <v>1086</v>
      </c>
      <c r="G826" s="37"/>
      <c r="H826" s="37" t="s">
        <v>7</v>
      </c>
      <c r="I826" s="34" t="s">
        <v>50</v>
      </c>
      <c r="J826" s="217">
        <v>29869</v>
      </c>
      <c r="K826" s="214">
        <f t="shared" ca="1" si="126"/>
        <v>41</v>
      </c>
      <c r="L826" s="37" t="s">
        <v>98</v>
      </c>
      <c r="M826" s="222" t="s">
        <v>1517</v>
      </c>
      <c r="N826" s="216"/>
      <c r="O826" s="38"/>
    </row>
    <row r="827" spans="1:15">
      <c r="A827" s="7">
        <f>ROWS($A$3:A827)</f>
        <v>825</v>
      </c>
      <c r="B827" s="7">
        <f>ROWS($B$787:B827)</f>
        <v>41</v>
      </c>
      <c r="C827" s="37"/>
      <c r="D827" s="210"/>
      <c r="E827" s="830" t="s">
        <v>1087</v>
      </c>
      <c r="F827" s="36" t="s">
        <v>1088</v>
      </c>
      <c r="G827" s="37"/>
      <c r="H827" s="37" t="s">
        <v>7</v>
      </c>
      <c r="I827" s="34" t="s">
        <v>50</v>
      </c>
      <c r="J827" s="217">
        <v>41167</v>
      </c>
      <c r="K827" s="214">
        <f t="shared" ca="1" si="126"/>
        <v>10</v>
      </c>
      <c r="L827" s="37" t="s">
        <v>38</v>
      </c>
      <c r="M827" s="220" t="s">
        <v>751</v>
      </c>
      <c r="N827" s="216"/>
      <c r="O827" s="38"/>
    </row>
    <row r="828" spans="1:15">
      <c r="A828" s="7">
        <f>ROWS($A$3:A828)</f>
        <v>826</v>
      </c>
      <c r="B828" s="7">
        <f>ROWS($B$787:B828)</f>
        <v>42</v>
      </c>
      <c r="C828" s="37"/>
      <c r="D828" s="210"/>
      <c r="E828" s="830" t="s">
        <v>1089</v>
      </c>
      <c r="F828" s="36" t="s">
        <v>1090</v>
      </c>
      <c r="G828" s="37"/>
      <c r="H828" s="37" t="s">
        <v>7</v>
      </c>
      <c r="I828" s="34" t="s">
        <v>50</v>
      </c>
      <c r="J828" s="217">
        <v>42513</v>
      </c>
      <c r="K828" s="214">
        <f t="shared" ca="1" si="126"/>
        <v>6</v>
      </c>
      <c r="L828" s="37" t="s">
        <v>51</v>
      </c>
      <c r="M828" s="221" t="s">
        <v>798</v>
      </c>
      <c r="N828" s="216"/>
      <c r="O828" s="38"/>
    </row>
    <row r="829" spans="1:15">
      <c r="A829" s="7">
        <f>ROWS($A$3:A829)</f>
        <v>827</v>
      </c>
      <c r="B829" s="7">
        <f>ROWS($B$787:B829)</f>
        <v>43</v>
      </c>
      <c r="C829" s="37"/>
      <c r="D829" s="210"/>
      <c r="E829" s="830" t="s">
        <v>1091</v>
      </c>
      <c r="F829" s="36" t="s">
        <v>1092</v>
      </c>
      <c r="G829" s="37" t="s">
        <v>17</v>
      </c>
      <c r="H829" s="38"/>
      <c r="I829" s="34" t="s">
        <v>50</v>
      </c>
      <c r="J829" s="217">
        <v>43515</v>
      </c>
      <c r="K829" s="214">
        <f t="shared" ca="1" si="126"/>
        <v>3</v>
      </c>
      <c r="L829" s="37" t="s">
        <v>51</v>
      </c>
      <c r="M829" s="221" t="s">
        <v>798</v>
      </c>
      <c r="N829" s="216"/>
      <c r="O829" s="38"/>
    </row>
    <row r="830" spans="1:15">
      <c r="A830" s="7">
        <f>ROWS($A$3:A830)</f>
        <v>828</v>
      </c>
      <c r="B830" s="7">
        <f>ROWS($B$787:B830)</f>
        <v>44</v>
      </c>
      <c r="C830" s="37">
        <v>12</v>
      </c>
      <c r="D830" s="847" t="s">
        <v>1093</v>
      </c>
      <c r="E830" s="830" t="s">
        <v>1094</v>
      </c>
      <c r="F830" s="41" t="s">
        <v>1095</v>
      </c>
      <c r="G830" s="37" t="s">
        <v>17</v>
      </c>
      <c r="H830" s="38"/>
      <c r="I830" s="34" t="s">
        <v>1096</v>
      </c>
      <c r="J830" s="217">
        <v>24331</v>
      </c>
      <c r="K830" s="214">
        <f t="shared" ca="1" si="126"/>
        <v>56</v>
      </c>
      <c r="L830" s="37" t="s">
        <v>19</v>
      </c>
      <c r="M830" s="218" t="s">
        <v>342</v>
      </c>
      <c r="N830" s="216"/>
      <c r="O830" s="38"/>
    </row>
    <row r="831" spans="1:15">
      <c r="A831" s="7">
        <f>ROWS($A$3:A831)</f>
        <v>829</v>
      </c>
      <c r="B831" s="7">
        <f>ROWS($B$787:B831)</f>
        <v>45</v>
      </c>
      <c r="C831" s="37"/>
      <c r="D831" s="210"/>
      <c r="E831" s="830" t="s">
        <v>1098</v>
      </c>
      <c r="F831" s="36" t="s">
        <v>1099</v>
      </c>
      <c r="G831" s="37"/>
      <c r="H831" s="37" t="s">
        <v>7</v>
      </c>
      <c r="I831" s="34" t="s">
        <v>1100</v>
      </c>
      <c r="J831" s="217">
        <v>25906</v>
      </c>
      <c r="K831" s="214">
        <f t="shared" ca="1" si="126"/>
        <v>51</v>
      </c>
      <c r="L831" s="37" t="s">
        <v>19</v>
      </c>
      <c r="M831" s="215" t="s">
        <v>772</v>
      </c>
      <c r="N831" s="216"/>
      <c r="O831" s="38"/>
    </row>
    <row r="832" spans="1:15">
      <c r="A832" s="7">
        <f>ROWS($A$3:A832)</f>
        <v>830</v>
      </c>
      <c r="B832" s="7">
        <f>ROWS($B$787:B832)</f>
        <v>46</v>
      </c>
      <c r="C832" s="37"/>
      <c r="D832" s="210"/>
      <c r="E832" s="830" t="s">
        <v>1101</v>
      </c>
      <c r="F832" s="36" t="s">
        <v>1102</v>
      </c>
      <c r="G832" s="37" t="s">
        <v>17</v>
      </c>
      <c r="H832" s="38"/>
      <c r="I832" s="34" t="s">
        <v>1103</v>
      </c>
      <c r="J832" s="217">
        <v>36132</v>
      </c>
      <c r="K832" s="214">
        <f t="shared" ca="1" si="126"/>
        <v>23</v>
      </c>
      <c r="L832" s="37" t="s">
        <v>19</v>
      </c>
      <c r="M832" s="220" t="s">
        <v>751</v>
      </c>
      <c r="N832" s="216"/>
      <c r="O832" s="38"/>
    </row>
    <row r="833" spans="1:15">
      <c r="A833" s="7">
        <f>ROWS($A$3:A833)</f>
        <v>831</v>
      </c>
      <c r="B833" s="7">
        <f>ROWS($B$787:B833)</f>
        <v>47</v>
      </c>
      <c r="C833" s="37"/>
      <c r="D833" s="210"/>
      <c r="E833" s="830" t="s">
        <v>1104</v>
      </c>
      <c r="F833" s="36" t="s">
        <v>1105</v>
      </c>
      <c r="G833" s="37"/>
      <c r="H833" s="37" t="s">
        <v>7</v>
      </c>
      <c r="I833" s="34" t="s">
        <v>1103</v>
      </c>
      <c r="J833" s="217">
        <v>37706</v>
      </c>
      <c r="K833" s="214">
        <f t="shared" ref="K833:K896" ca="1" si="127">ROUNDDOWN(YEARFRAC(J833,TODAY(),1),0)</f>
        <v>19</v>
      </c>
      <c r="L833" s="37" t="s">
        <v>19</v>
      </c>
      <c r="M833" s="220" t="s">
        <v>751</v>
      </c>
      <c r="N833" s="216"/>
      <c r="O833" s="38"/>
    </row>
    <row r="834" spans="1:15">
      <c r="A834" s="7">
        <f>ROWS($A$3:A834)</f>
        <v>832</v>
      </c>
      <c r="B834" s="7">
        <f>ROWS($B$787:B834)</f>
        <v>48</v>
      </c>
      <c r="C834" s="37">
        <v>13</v>
      </c>
      <c r="D834" s="847" t="s">
        <v>1106</v>
      </c>
      <c r="E834" s="830" t="s">
        <v>1107</v>
      </c>
      <c r="F834" s="41" t="s">
        <v>1108</v>
      </c>
      <c r="G834" s="37" t="s">
        <v>17</v>
      </c>
      <c r="H834" s="38"/>
      <c r="I834" s="34" t="s">
        <v>50</v>
      </c>
      <c r="J834" s="217">
        <v>22442</v>
      </c>
      <c r="K834" s="214">
        <f t="shared" ca="1" si="127"/>
        <v>61</v>
      </c>
      <c r="L834" s="37" t="s">
        <v>98</v>
      </c>
      <c r="M834" s="219" t="s">
        <v>1109</v>
      </c>
      <c r="N834" s="216"/>
      <c r="O834" s="38"/>
    </row>
    <row r="835" spans="1:15">
      <c r="A835" s="7">
        <f>ROWS($A$3:A835)</f>
        <v>833</v>
      </c>
      <c r="B835" s="7">
        <f>ROWS($B$787:B835)</f>
        <v>49</v>
      </c>
      <c r="C835" s="37"/>
      <c r="D835" s="210"/>
      <c r="E835" s="830" t="s">
        <v>1111</v>
      </c>
      <c r="F835" s="36" t="s">
        <v>1112</v>
      </c>
      <c r="G835" s="37"/>
      <c r="H835" s="37" t="s">
        <v>7</v>
      </c>
      <c r="I835" s="34" t="s">
        <v>1113</v>
      </c>
      <c r="J835" s="217">
        <v>26659</v>
      </c>
      <c r="K835" s="214">
        <f t="shared" ca="1" si="127"/>
        <v>49</v>
      </c>
      <c r="L835" s="37" t="s">
        <v>19</v>
      </c>
      <c r="M835" s="218" t="s">
        <v>42</v>
      </c>
      <c r="N835" s="216"/>
      <c r="O835" s="38"/>
    </row>
    <row r="836" spans="1:15">
      <c r="A836" s="7">
        <f>ROWS($A$3:A836)</f>
        <v>834</v>
      </c>
      <c r="B836" s="7">
        <f>ROWS($B$787:B836)</f>
        <v>50</v>
      </c>
      <c r="C836" s="37"/>
      <c r="D836" s="210"/>
      <c r="E836" s="830" t="s">
        <v>1114</v>
      </c>
      <c r="F836" s="36" t="s">
        <v>1115</v>
      </c>
      <c r="G836" s="37" t="s">
        <v>17</v>
      </c>
      <c r="H836" s="38"/>
      <c r="I836" s="34" t="s">
        <v>1113</v>
      </c>
      <c r="J836" s="217">
        <v>34981</v>
      </c>
      <c r="K836" s="214">
        <f t="shared" ca="1" si="127"/>
        <v>27</v>
      </c>
      <c r="L836" s="37" t="s">
        <v>19</v>
      </c>
      <c r="M836" s="218" t="s">
        <v>74</v>
      </c>
      <c r="N836" s="216"/>
      <c r="O836" s="38"/>
    </row>
    <row r="837" spans="1:15">
      <c r="A837" s="7">
        <f>ROWS($A$3:A837)</f>
        <v>835</v>
      </c>
      <c r="B837" s="7">
        <f>ROWS($B$787:B837)</f>
        <v>51</v>
      </c>
      <c r="C837" s="37"/>
      <c r="D837" s="210"/>
      <c r="E837" s="830" t="s">
        <v>1116</v>
      </c>
      <c r="F837" s="36" t="s">
        <v>1117</v>
      </c>
      <c r="G837" s="37"/>
      <c r="H837" s="37" t="s">
        <v>7</v>
      </c>
      <c r="I837" s="34" t="s">
        <v>1113</v>
      </c>
      <c r="J837" s="217">
        <v>36322</v>
      </c>
      <c r="K837" s="214">
        <f t="shared" ca="1" si="127"/>
        <v>23</v>
      </c>
      <c r="L837" s="37" t="s">
        <v>19</v>
      </c>
      <c r="M837" s="220" t="s">
        <v>751</v>
      </c>
      <c r="N837" s="216"/>
      <c r="O837" s="38"/>
    </row>
    <row r="838" spans="1:15">
      <c r="A838" s="7">
        <f>ROWS($A$3:A838)</f>
        <v>836</v>
      </c>
      <c r="B838" s="7">
        <f>ROWS($B$787:B838)</f>
        <v>52</v>
      </c>
      <c r="C838" s="37"/>
      <c r="D838" s="210"/>
      <c r="E838" s="830" t="s">
        <v>1118</v>
      </c>
      <c r="F838" s="36" t="s">
        <v>1119</v>
      </c>
      <c r="G838" s="37"/>
      <c r="H838" s="37" t="s">
        <v>7</v>
      </c>
      <c r="I838" s="34" t="s">
        <v>191</v>
      </c>
      <c r="J838" s="217">
        <v>38975</v>
      </c>
      <c r="K838" s="214">
        <f t="shared" ca="1" si="127"/>
        <v>16</v>
      </c>
      <c r="L838" s="223" t="s">
        <v>24</v>
      </c>
      <c r="M838" s="220" t="s">
        <v>751</v>
      </c>
      <c r="N838" s="216"/>
      <c r="O838" s="38"/>
    </row>
    <row r="839" spans="1:15">
      <c r="A839" s="7">
        <f>ROWS($A$3:A839)</f>
        <v>837</v>
      </c>
      <c r="B839" s="7">
        <f>ROWS($B$787:B839)</f>
        <v>53</v>
      </c>
      <c r="C839" s="37">
        <v>14</v>
      </c>
      <c r="D839" s="847" t="s">
        <v>1120</v>
      </c>
      <c r="E839" s="830" t="s">
        <v>1121</v>
      </c>
      <c r="F839" s="41" t="s">
        <v>1122</v>
      </c>
      <c r="G839" s="37" t="s">
        <v>17</v>
      </c>
      <c r="H839" s="38"/>
      <c r="I839" s="34" t="s">
        <v>23</v>
      </c>
      <c r="J839" s="217">
        <v>26973</v>
      </c>
      <c r="K839" s="214">
        <f t="shared" ca="1" si="127"/>
        <v>49</v>
      </c>
      <c r="L839" s="37" t="s">
        <v>19</v>
      </c>
      <c r="M839" s="219" t="s">
        <v>42</v>
      </c>
      <c r="N839" s="216"/>
      <c r="O839" s="38"/>
    </row>
    <row r="840" spans="1:15">
      <c r="A840" s="7">
        <f>ROWS($A$3:A840)</f>
        <v>838</v>
      </c>
      <c r="B840" s="7">
        <f>ROWS($B$787:B840)</f>
        <v>54</v>
      </c>
      <c r="C840" s="37"/>
      <c r="D840" s="210"/>
      <c r="E840" s="830" t="s">
        <v>1124</v>
      </c>
      <c r="F840" s="36" t="s">
        <v>1125</v>
      </c>
      <c r="G840" s="37"/>
      <c r="H840" s="37" t="s">
        <v>7</v>
      </c>
      <c r="I840" s="34" t="s">
        <v>23</v>
      </c>
      <c r="J840" s="217">
        <v>29271</v>
      </c>
      <c r="K840" s="214">
        <f t="shared" ca="1" si="127"/>
        <v>42</v>
      </c>
      <c r="L840" s="37" t="s">
        <v>19</v>
      </c>
      <c r="M840" s="218" t="s">
        <v>42</v>
      </c>
      <c r="N840" s="216"/>
      <c r="O840" s="38"/>
    </row>
    <row r="841" spans="1:15">
      <c r="A841" s="7">
        <f>ROWS($A$3:A841)</f>
        <v>839</v>
      </c>
      <c r="B841" s="7">
        <f>ROWS($B$787:B841)</f>
        <v>55</v>
      </c>
      <c r="C841" s="37"/>
      <c r="D841" s="210"/>
      <c r="E841" s="830" t="s">
        <v>1126</v>
      </c>
      <c r="F841" s="36" t="s">
        <v>1127</v>
      </c>
      <c r="G841" s="37"/>
      <c r="H841" s="37" t="s">
        <v>7</v>
      </c>
      <c r="I841" s="34" t="s">
        <v>23</v>
      </c>
      <c r="J841" s="217">
        <v>35375</v>
      </c>
      <c r="K841" s="214">
        <f t="shared" ca="1" si="127"/>
        <v>26</v>
      </c>
      <c r="L841" s="37" t="s">
        <v>98</v>
      </c>
      <c r="M841" s="221" t="s">
        <v>74</v>
      </c>
      <c r="N841" s="216"/>
      <c r="O841" s="38"/>
    </row>
    <row r="842" spans="1:15">
      <c r="A842" s="7">
        <f>ROWS($A$3:A842)</f>
        <v>840</v>
      </c>
      <c r="B842" s="7">
        <f>ROWS($B$787:B842)</f>
        <v>56</v>
      </c>
      <c r="C842" s="37"/>
      <c r="D842" s="210"/>
      <c r="E842" s="830" t="s">
        <v>1128</v>
      </c>
      <c r="F842" s="36" t="s">
        <v>1129</v>
      </c>
      <c r="G842" s="37" t="s">
        <v>17</v>
      </c>
      <c r="H842" s="38"/>
      <c r="I842" s="34" t="s">
        <v>23</v>
      </c>
      <c r="J842" s="217">
        <v>35917</v>
      </c>
      <c r="K842" s="214">
        <f t="shared" ca="1" si="127"/>
        <v>24</v>
      </c>
      <c r="L842" s="37" t="s">
        <v>19</v>
      </c>
      <c r="M842" s="218" t="s">
        <v>74</v>
      </c>
      <c r="N842" s="216"/>
      <c r="O842" s="38"/>
    </row>
    <row r="843" spans="1:15">
      <c r="A843" s="7">
        <f>ROWS($A$3:A843)</f>
        <v>841</v>
      </c>
      <c r="B843" s="7">
        <f>ROWS($B$787:B843)</f>
        <v>57</v>
      </c>
      <c r="C843" s="37"/>
      <c r="D843" s="210"/>
      <c r="E843" s="830" t="s">
        <v>1130</v>
      </c>
      <c r="F843" s="36" t="s">
        <v>1131</v>
      </c>
      <c r="G843" s="37" t="s">
        <v>17</v>
      </c>
      <c r="H843" s="38"/>
      <c r="I843" s="34" t="s">
        <v>50</v>
      </c>
      <c r="J843" s="217">
        <v>41001</v>
      </c>
      <c r="K843" s="214">
        <f t="shared" ca="1" si="127"/>
        <v>10</v>
      </c>
      <c r="L843" s="37" t="s">
        <v>38</v>
      </c>
      <c r="M843" s="220" t="s">
        <v>751</v>
      </c>
      <c r="N843" s="216"/>
      <c r="O843" s="38"/>
    </row>
    <row r="844" spans="1:15">
      <c r="A844" s="7">
        <f>ROWS($A$3:A844)</f>
        <v>842</v>
      </c>
      <c r="B844" s="7">
        <f>ROWS($B$787:B844)</f>
        <v>58</v>
      </c>
      <c r="C844" s="37"/>
      <c r="D844" s="210"/>
      <c r="E844" s="830" t="s">
        <v>1132</v>
      </c>
      <c r="F844" s="36" t="s">
        <v>1133</v>
      </c>
      <c r="G844" s="37" t="s">
        <v>17</v>
      </c>
      <c r="H844" s="38"/>
      <c r="I844" s="34" t="s">
        <v>50</v>
      </c>
      <c r="J844" s="217">
        <v>41617</v>
      </c>
      <c r="K844" s="214">
        <f t="shared" ca="1" si="127"/>
        <v>8</v>
      </c>
      <c r="L844" s="37" t="s">
        <v>38</v>
      </c>
      <c r="M844" s="221" t="s">
        <v>798</v>
      </c>
      <c r="N844" s="216"/>
      <c r="O844" s="38"/>
    </row>
    <row r="845" spans="1:15">
      <c r="A845" s="7">
        <f>ROWS($A$3:A845)</f>
        <v>843</v>
      </c>
      <c r="B845" s="7">
        <f>ROWS($B$787:B845)</f>
        <v>59</v>
      </c>
      <c r="C845" s="37">
        <v>15</v>
      </c>
      <c r="D845" s="847" t="s">
        <v>1134</v>
      </c>
      <c r="E845" s="830" t="s">
        <v>1135</v>
      </c>
      <c r="F845" s="41" t="s">
        <v>1136</v>
      </c>
      <c r="G845" s="37" t="s">
        <v>17</v>
      </c>
      <c r="H845" s="38"/>
      <c r="I845" s="34" t="s">
        <v>23</v>
      </c>
      <c r="J845" s="217">
        <v>25359</v>
      </c>
      <c r="K845" s="214">
        <f t="shared" ca="1" si="127"/>
        <v>53</v>
      </c>
      <c r="L845" s="37" t="s">
        <v>19</v>
      </c>
      <c r="M845" s="219" t="s">
        <v>42</v>
      </c>
      <c r="N845" s="216"/>
      <c r="O845" s="38"/>
    </row>
    <row r="846" spans="1:15">
      <c r="A846" s="7">
        <f>ROWS($A$3:A846)</f>
        <v>844</v>
      </c>
      <c r="B846" s="7">
        <f>ROWS($B$787:B846)</f>
        <v>60</v>
      </c>
      <c r="C846" s="37"/>
      <c r="D846" s="210"/>
      <c r="E846" s="830" t="s">
        <v>1138</v>
      </c>
      <c r="F846" s="36" t="s">
        <v>1139</v>
      </c>
      <c r="G846" s="37"/>
      <c r="H846" s="37" t="s">
        <v>7</v>
      </c>
      <c r="I846" s="34" t="s">
        <v>1140</v>
      </c>
      <c r="J846" s="217">
        <v>25739</v>
      </c>
      <c r="K846" s="214">
        <f t="shared" ca="1" si="127"/>
        <v>52</v>
      </c>
      <c r="L846" s="37" t="s">
        <v>24</v>
      </c>
      <c r="M846" s="218" t="s">
        <v>42</v>
      </c>
      <c r="N846" s="216"/>
      <c r="O846" s="38"/>
    </row>
    <row r="847" spans="1:15">
      <c r="A847" s="7">
        <f>ROWS($A$3:A847)</f>
        <v>845</v>
      </c>
      <c r="B847" s="7">
        <f>ROWS($B$787:B847)</f>
        <v>61</v>
      </c>
      <c r="C847" s="37"/>
      <c r="D847" s="210"/>
      <c r="E847" s="830" t="s">
        <v>1141</v>
      </c>
      <c r="F847" s="36" t="s">
        <v>1142</v>
      </c>
      <c r="G847" s="37" t="s">
        <v>17</v>
      </c>
      <c r="H847" s="38"/>
      <c r="I847" s="34" t="s">
        <v>23</v>
      </c>
      <c r="J847" s="217">
        <v>33827</v>
      </c>
      <c r="K847" s="214">
        <f t="shared" ca="1" si="127"/>
        <v>30</v>
      </c>
      <c r="L847" s="37" t="s">
        <v>19</v>
      </c>
      <c r="M847" s="218" t="s">
        <v>74</v>
      </c>
      <c r="N847" s="216"/>
      <c r="O847" s="38"/>
    </row>
    <row r="848" spans="1:15">
      <c r="A848" s="7">
        <f>ROWS($A$3:A848)</f>
        <v>846</v>
      </c>
      <c r="B848" s="7">
        <f>ROWS($B$787:B848)</f>
        <v>62</v>
      </c>
      <c r="C848" s="37"/>
      <c r="D848" s="210"/>
      <c r="E848" s="830" t="s">
        <v>1143</v>
      </c>
      <c r="F848" s="36" t="s">
        <v>1144</v>
      </c>
      <c r="G848" s="37"/>
      <c r="H848" s="37" t="s">
        <v>7</v>
      </c>
      <c r="I848" s="34" t="s">
        <v>23</v>
      </c>
      <c r="J848" s="217">
        <v>34403</v>
      </c>
      <c r="K848" s="214">
        <f t="shared" ca="1" si="127"/>
        <v>28</v>
      </c>
      <c r="L848" s="37" t="s">
        <v>98</v>
      </c>
      <c r="M848" s="218" t="s">
        <v>74</v>
      </c>
      <c r="N848" s="216"/>
      <c r="O848" s="38"/>
    </row>
    <row r="849" spans="1:15">
      <c r="A849" s="7">
        <f>ROWS($A$3:A849)</f>
        <v>847</v>
      </c>
      <c r="B849" s="7">
        <f>ROWS($B$787:B849)</f>
        <v>63</v>
      </c>
      <c r="C849" s="37"/>
      <c r="D849" s="210"/>
      <c r="E849" s="830" t="s">
        <v>1145</v>
      </c>
      <c r="F849" s="36" t="s">
        <v>1146</v>
      </c>
      <c r="G849" s="37"/>
      <c r="H849" s="37" t="s">
        <v>7</v>
      </c>
      <c r="I849" s="34" t="s">
        <v>23</v>
      </c>
      <c r="J849" s="217">
        <v>35127</v>
      </c>
      <c r="K849" s="214">
        <f t="shared" ca="1" si="127"/>
        <v>26</v>
      </c>
      <c r="L849" s="37" t="s">
        <v>19</v>
      </c>
      <c r="M849" s="218" t="s">
        <v>74</v>
      </c>
      <c r="N849" s="216"/>
      <c r="O849" s="38"/>
    </row>
    <row r="850" spans="1:15">
      <c r="A850" s="7">
        <f>ROWS($A$3:A850)</f>
        <v>848</v>
      </c>
      <c r="B850" s="7">
        <f>ROWS($B$787:B850)</f>
        <v>64</v>
      </c>
      <c r="C850" s="37"/>
      <c r="D850" s="210"/>
      <c r="E850" s="830" t="s">
        <v>1147</v>
      </c>
      <c r="F850" s="36" t="s">
        <v>1148</v>
      </c>
      <c r="G850" s="37"/>
      <c r="H850" s="37" t="s">
        <v>7</v>
      </c>
      <c r="I850" s="34" t="s">
        <v>50</v>
      </c>
      <c r="J850" s="217">
        <v>36192</v>
      </c>
      <c r="K850" s="214">
        <f t="shared" ca="1" si="127"/>
        <v>23</v>
      </c>
      <c r="L850" s="37" t="s">
        <v>19</v>
      </c>
      <c r="M850" s="218" t="s">
        <v>74</v>
      </c>
      <c r="N850" s="216"/>
      <c r="O850" s="38"/>
    </row>
    <row r="851" spans="1:15">
      <c r="A851" s="7">
        <f>ROWS($A$3:A851)</f>
        <v>849</v>
      </c>
      <c r="B851" s="7">
        <f>ROWS($B$787:B851)</f>
        <v>65</v>
      </c>
      <c r="C851" s="37"/>
      <c r="D851" s="210"/>
      <c r="E851" s="830" t="s">
        <v>1149</v>
      </c>
      <c r="F851" s="36" t="s">
        <v>1150</v>
      </c>
      <c r="G851" s="37" t="s">
        <v>17</v>
      </c>
      <c r="H851" s="38"/>
      <c r="I851" s="34" t="s">
        <v>23</v>
      </c>
      <c r="J851" s="217">
        <v>36971</v>
      </c>
      <c r="K851" s="214">
        <f t="shared" ca="1" si="127"/>
        <v>21</v>
      </c>
      <c r="L851" s="37" t="s">
        <v>19</v>
      </c>
      <c r="M851" s="218" t="s">
        <v>74</v>
      </c>
      <c r="N851" s="216"/>
      <c r="O851" s="38"/>
    </row>
    <row r="852" spans="1:15">
      <c r="A852" s="7">
        <f>ROWS($A$3:A852)</f>
        <v>850</v>
      </c>
      <c r="B852" s="7">
        <f>ROWS($B$787:B852)</f>
        <v>66</v>
      </c>
      <c r="C852" s="37"/>
      <c r="D852" s="210"/>
      <c r="E852" s="830" t="s">
        <v>1151</v>
      </c>
      <c r="F852" s="36" t="s">
        <v>1152</v>
      </c>
      <c r="G852" s="37"/>
      <c r="H852" s="37" t="s">
        <v>7</v>
      </c>
      <c r="I852" s="34" t="s">
        <v>23</v>
      </c>
      <c r="J852" s="217">
        <v>37607</v>
      </c>
      <c r="K852" s="214">
        <f t="shared" ca="1" si="127"/>
        <v>19</v>
      </c>
      <c r="L852" s="37" t="s">
        <v>19</v>
      </c>
      <c r="M852" s="218" t="s">
        <v>74</v>
      </c>
      <c r="N852" s="216"/>
      <c r="O852" s="38"/>
    </row>
    <row r="853" spans="1:15">
      <c r="A853" s="7">
        <f>ROWS($A$3:A853)</f>
        <v>851</v>
      </c>
      <c r="B853" s="7">
        <f>ROWS($B$787:B853)</f>
        <v>67</v>
      </c>
      <c r="C853" s="37">
        <v>16</v>
      </c>
      <c r="D853" s="847" t="s">
        <v>1153</v>
      </c>
      <c r="E853" s="830" t="s">
        <v>1154</v>
      </c>
      <c r="F853" s="41" t="s">
        <v>1155</v>
      </c>
      <c r="G853" s="37" t="s">
        <v>17</v>
      </c>
      <c r="H853" s="38"/>
      <c r="I853" s="34" t="s">
        <v>163</v>
      </c>
      <c r="J853" s="217">
        <v>22281</v>
      </c>
      <c r="K853" s="214">
        <f t="shared" ca="1" si="127"/>
        <v>61</v>
      </c>
      <c r="L853" s="37" t="s">
        <v>113</v>
      </c>
      <c r="M853" s="219" t="s">
        <v>42</v>
      </c>
      <c r="N853" s="216"/>
      <c r="O853" s="38"/>
    </row>
    <row r="854" spans="1:15">
      <c r="A854" s="7">
        <f>ROWS($A$3:A854)</f>
        <v>852</v>
      </c>
      <c r="B854" s="7">
        <f>ROWS($B$787:B854)</f>
        <v>68</v>
      </c>
      <c r="C854" s="37"/>
      <c r="D854" s="210"/>
      <c r="E854" s="830" t="s">
        <v>1157</v>
      </c>
      <c r="F854" s="36" t="s">
        <v>1158</v>
      </c>
      <c r="G854" s="37"/>
      <c r="H854" s="37" t="s">
        <v>7</v>
      </c>
      <c r="I854" s="34" t="s">
        <v>50</v>
      </c>
      <c r="J854" s="217">
        <v>21778</v>
      </c>
      <c r="K854" s="214">
        <f t="shared" ca="1" si="127"/>
        <v>63</v>
      </c>
      <c r="L854" s="37" t="s">
        <v>24</v>
      </c>
      <c r="M854" s="218" t="s">
        <v>42</v>
      </c>
      <c r="N854" s="216"/>
      <c r="O854" s="38"/>
    </row>
    <row r="855" spans="1:15">
      <c r="A855" s="7">
        <f>ROWS($A$3:A855)</f>
        <v>853</v>
      </c>
      <c r="B855" s="7">
        <f>ROWS($B$787:B855)</f>
        <v>69</v>
      </c>
      <c r="C855" s="37"/>
      <c r="D855" s="210"/>
      <c r="E855" s="830" t="s">
        <v>1159</v>
      </c>
      <c r="F855" s="36" t="s">
        <v>1160</v>
      </c>
      <c r="G855" s="37"/>
      <c r="H855" s="37" t="s">
        <v>7</v>
      </c>
      <c r="I855" s="34" t="s">
        <v>163</v>
      </c>
      <c r="J855" s="217">
        <v>32116</v>
      </c>
      <c r="K855" s="214">
        <f t="shared" ca="1" si="127"/>
        <v>34</v>
      </c>
      <c r="L855" s="37" t="s">
        <v>113</v>
      </c>
      <c r="M855" s="222" t="s">
        <v>429</v>
      </c>
      <c r="N855" s="216"/>
      <c r="O855" s="38"/>
    </row>
    <row r="856" spans="1:15">
      <c r="A856" s="7">
        <f>ROWS($A$3:A856)</f>
        <v>854</v>
      </c>
      <c r="B856" s="7">
        <f>ROWS($B$787:B856)</f>
        <v>70</v>
      </c>
      <c r="C856" s="37"/>
      <c r="D856" s="210"/>
      <c r="E856" s="830" t="s">
        <v>1161</v>
      </c>
      <c r="F856" s="36" t="s">
        <v>1162</v>
      </c>
      <c r="G856" s="37" t="s">
        <v>17</v>
      </c>
      <c r="H856" s="38"/>
      <c r="I856" s="34" t="s">
        <v>50</v>
      </c>
      <c r="J856" s="217">
        <v>33887</v>
      </c>
      <c r="K856" s="214">
        <f t="shared" ca="1" si="127"/>
        <v>30</v>
      </c>
      <c r="L856" s="37" t="s">
        <v>113</v>
      </c>
      <c r="M856" s="222" t="s">
        <v>429</v>
      </c>
      <c r="N856" s="216"/>
      <c r="O856" s="38"/>
    </row>
    <row r="857" spans="1:15">
      <c r="A857" s="7">
        <f>ROWS($A$3:A857)</f>
        <v>855</v>
      </c>
      <c r="B857" s="7">
        <f>ROWS($B$787:B857)</f>
        <v>71</v>
      </c>
      <c r="C857" s="37"/>
      <c r="D857" s="210"/>
      <c r="E857" s="830" t="s">
        <v>1163</v>
      </c>
      <c r="F857" s="36" t="s">
        <v>1164</v>
      </c>
      <c r="G857" s="37"/>
      <c r="H857" s="37" t="s">
        <v>7</v>
      </c>
      <c r="I857" s="34" t="s">
        <v>50</v>
      </c>
      <c r="J857" s="217">
        <v>36379</v>
      </c>
      <c r="K857" s="214">
        <f t="shared" ca="1" si="127"/>
        <v>23</v>
      </c>
      <c r="L857" s="37" t="s">
        <v>19</v>
      </c>
      <c r="M857" s="218" t="s">
        <v>74</v>
      </c>
      <c r="N857" s="216"/>
      <c r="O857" s="38"/>
    </row>
    <row r="858" spans="1:15">
      <c r="A858" s="7">
        <f>ROWS($A$3:A858)</f>
        <v>856</v>
      </c>
      <c r="B858" s="7">
        <f>ROWS($B$787:B858)</f>
        <v>72</v>
      </c>
      <c r="C858" s="37">
        <v>17</v>
      </c>
      <c r="D858" s="847" t="s">
        <v>1165</v>
      </c>
      <c r="E858" s="830" t="s">
        <v>1166</v>
      </c>
      <c r="F858" s="41" t="s">
        <v>1167</v>
      </c>
      <c r="G858" s="37" t="s">
        <v>17</v>
      </c>
      <c r="H858" s="38"/>
      <c r="I858" s="34" t="s">
        <v>50</v>
      </c>
      <c r="J858" s="217">
        <v>27211</v>
      </c>
      <c r="K858" s="214">
        <f t="shared" ca="1" si="127"/>
        <v>48</v>
      </c>
      <c r="L858" s="37" t="s">
        <v>19</v>
      </c>
      <c r="M858" s="219" t="s">
        <v>42</v>
      </c>
      <c r="N858" s="216"/>
      <c r="O858" s="38"/>
    </row>
    <row r="859" spans="1:15">
      <c r="A859" s="7">
        <f>ROWS($A$3:A859)</f>
        <v>857</v>
      </c>
      <c r="B859" s="7">
        <f>ROWS($B$787:B859)</f>
        <v>73</v>
      </c>
      <c r="C859" s="37"/>
      <c r="D859" s="210"/>
      <c r="E859" s="830" t="s">
        <v>1169</v>
      </c>
      <c r="F859" s="36" t="s">
        <v>1170</v>
      </c>
      <c r="G859" s="37"/>
      <c r="H859" s="37" t="s">
        <v>7</v>
      </c>
      <c r="I859" s="34" t="s">
        <v>50</v>
      </c>
      <c r="J859" s="217">
        <v>30131</v>
      </c>
      <c r="K859" s="214">
        <f t="shared" ca="1" si="127"/>
        <v>40</v>
      </c>
      <c r="L859" s="37" t="s">
        <v>19</v>
      </c>
      <c r="M859" s="218" t="s">
        <v>42</v>
      </c>
      <c r="N859" s="216"/>
      <c r="O859" s="38"/>
    </row>
    <row r="860" spans="1:15">
      <c r="A860" s="7">
        <f>ROWS($A$3:A860)</f>
        <v>858</v>
      </c>
      <c r="B860" s="7">
        <f>ROWS($B$787:B860)</f>
        <v>74</v>
      </c>
      <c r="C860" s="37"/>
      <c r="D860" s="210"/>
      <c r="E860" s="830" t="s">
        <v>1171</v>
      </c>
      <c r="F860" s="36" t="s">
        <v>1172</v>
      </c>
      <c r="G860" s="37"/>
      <c r="H860" s="37" t="s">
        <v>7</v>
      </c>
      <c r="I860" s="34" t="s">
        <v>50</v>
      </c>
      <c r="J860" s="217">
        <v>36924</v>
      </c>
      <c r="K860" s="214">
        <f t="shared" ca="1" si="127"/>
        <v>21</v>
      </c>
      <c r="L860" s="37" t="s">
        <v>19</v>
      </c>
      <c r="M860" s="218" t="s">
        <v>74</v>
      </c>
      <c r="N860" s="216"/>
      <c r="O860" s="38"/>
    </row>
    <row r="861" spans="1:15">
      <c r="A861" s="7">
        <f>ROWS($A$3:A861)</f>
        <v>859</v>
      </c>
      <c r="B861" s="7">
        <f>ROWS($B$787:B861)</f>
        <v>75</v>
      </c>
      <c r="C861" s="37"/>
      <c r="D861" s="210"/>
      <c r="E861" s="830" t="s">
        <v>1173</v>
      </c>
      <c r="F861" s="36" t="s">
        <v>1174</v>
      </c>
      <c r="G861" s="37" t="s">
        <v>17</v>
      </c>
      <c r="H861" s="38"/>
      <c r="I861" s="34" t="s">
        <v>50</v>
      </c>
      <c r="J861" s="217">
        <v>37375</v>
      </c>
      <c r="K861" s="214">
        <f t="shared" ca="1" si="127"/>
        <v>20</v>
      </c>
      <c r="L861" s="37" t="s">
        <v>19</v>
      </c>
      <c r="M861" s="220" t="s">
        <v>751</v>
      </c>
      <c r="N861" s="216"/>
      <c r="O861" s="38"/>
    </row>
    <row r="862" spans="1:15">
      <c r="A862" s="7">
        <f>ROWS($A$3:A862)</f>
        <v>860</v>
      </c>
      <c r="B862" s="7">
        <f>ROWS($B$787:B862)</f>
        <v>76</v>
      </c>
      <c r="C862" s="37"/>
      <c r="D862" s="210"/>
      <c r="E862" s="830" t="s">
        <v>1175</v>
      </c>
      <c r="F862" s="36" t="s">
        <v>1176</v>
      </c>
      <c r="G862" s="37"/>
      <c r="H862" s="37" t="s">
        <v>7</v>
      </c>
      <c r="I862" s="34" t="s">
        <v>50</v>
      </c>
      <c r="J862" s="217">
        <v>38679</v>
      </c>
      <c r="K862" s="214">
        <f t="shared" ca="1" si="127"/>
        <v>17</v>
      </c>
      <c r="L862" s="37" t="s">
        <v>24</v>
      </c>
      <c r="M862" s="220" t="s">
        <v>751</v>
      </c>
      <c r="N862" s="216"/>
      <c r="O862" s="38"/>
    </row>
    <row r="863" spans="1:15">
      <c r="A863" s="7">
        <f>ROWS($A$3:A863)</f>
        <v>861</v>
      </c>
      <c r="B863" s="7">
        <f>ROWS($B$787:B863)</f>
        <v>77</v>
      </c>
      <c r="C863" s="37"/>
      <c r="D863" s="210"/>
      <c r="E863" s="830" t="s">
        <v>1177</v>
      </c>
      <c r="F863" s="36" t="s">
        <v>1178</v>
      </c>
      <c r="G863" s="37" t="s">
        <v>17</v>
      </c>
      <c r="H863" s="38"/>
      <c r="I863" s="34" t="s">
        <v>50</v>
      </c>
      <c r="J863" s="217">
        <v>38863</v>
      </c>
      <c r="K863" s="214">
        <f t="shared" ca="1" si="127"/>
        <v>16</v>
      </c>
      <c r="L863" s="37" t="s">
        <v>24</v>
      </c>
      <c r="M863" s="220" t="s">
        <v>751</v>
      </c>
      <c r="N863" s="216"/>
      <c r="O863" s="38"/>
    </row>
    <row r="864" spans="1:15">
      <c r="A864" s="7">
        <f>ROWS($A$3:A864)</f>
        <v>862</v>
      </c>
      <c r="B864" s="7">
        <f>ROWS($B$787:B864)</f>
        <v>78</v>
      </c>
      <c r="C864" s="37"/>
      <c r="D864" s="210"/>
      <c r="E864" s="830" t="s">
        <v>1179</v>
      </c>
      <c r="F864" s="36" t="s">
        <v>1180</v>
      </c>
      <c r="G864" s="37" t="s">
        <v>17</v>
      </c>
      <c r="H864" s="38"/>
      <c r="I864" s="34" t="s">
        <v>50</v>
      </c>
      <c r="J864" s="217">
        <v>39342</v>
      </c>
      <c r="K864" s="214">
        <f t="shared" ca="1" si="127"/>
        <v>15</v>
      </c>
      <c r="L864" s="37" t="s">
        <v>113</v>
      </c>
      <c r="M864" s="220" t="s">
        <v>751</v>
      </c>
      <c r="N864" s="216"/>
      <c r="O864" s="38"/>
    </row>
    <row r="865" spans="1:15">
      <c r="A865" s="7">
        <f>ROWS($A$3:A865)</f>
        <v>863</v>
      </c>
      <c r="B865" s="7">
        <f>ROWS($B$787:B865)</f>
        <v>79</v>
      </c>
      <c r="C865" s="37">
        <v>18</v>
      </c>
      <c r="D865" s="847" t="s">
        <v>1181</v>
      </c>
      <c r="E865" s="830" t="s">
        <v>1182</v>
      </c>
      <c r="F865" s="41" t="s">
        <v>1183</v>
      </c>
      <c r="G865" s="37" t="s">
        <v>17</v>
      </c>
      <c r="H865" s="38"/>
      <c r="I865" s="34" t="s">
        <v>23</v>
      </c>
      <c r="J865" s="217">
        <v>16935</v>
      </c>
      <c r="K865" s="214">
        <f t="shared" ca="1" si="127"/>
        <v>76</v>
      </c>
      <c r="L865" s="37" t="s">
        <v>24</v>
      </c>
      <c r="M865" s="215" t="s">
        <v>772</v>
      </c>
      <c r="N865" s="216"/>
      <c r="O865" s="38"/>
    </row>
    <row r="866" spans="1:15">
      <c r="A866" s="7">
        <f>ROWS($A$3:A866)</f>
        <v>864</v>
      </c>
      <c r="B866" s="7">
        <f>ROWS($B$787:B866)</f>
        <v>80</v>
      </c>
      <c r="C866" s="37"/>
      <c r="D866" s="210"/>
      <c r="E866" s="830" t="s">
        <v>1185</v>
      </c>
      <c r="F866" s="36" t="s">
        <v>1186</v>
      </c>
      <c r="G866" s="37"/>
      <c r="H866" s="37" t="s">
        <v>7</v>
      </c>
      <c r="I866" s="34" t="s">
        <v>23</v>
      </c>
      <c r="J866" s="217">
        <v>19855</v>
      </c>
      <c r="K866" s="214">
        <f t="shared" ca="1" si="127"/>
        <v>68</v>
      </c>
      <c r="L866" s="37" t="s">
        <v>24</v>
      </c>
      <c r="M866" s="218" t="s">
        <v>42</v>
      </c>
      <c r="N866" s="216"/>
      <c r="O866" s="38"/>
    </row>
    <row r="867" spans="1:15">
      <c r="A867" s="7">
        <f>ROWS($A$3:A867)</f>
        <v>865</v>
      </c>
      <c r="B867" s="7">
        <f>ROWS($B$787:B867)</f>
        <v>81</v>
      </c>
      <c r="C867" s="37">
        <v>19</v>
      </c>
      <c r="D867" s="847" t="s">
        <v>1187</v>
      </c>
      <c r="E867" s="830" t="s">
        <v>1188</v>
      </c>
      <c r="F867" s="41" t="s">
        <v>1189</v>
      </c>
      <c r="G867" s="37" t="s">
        <v>17</v>
      </c>
      <c r="H867" s="38"/>
      <c r="I867" s="34" t="s">
        <v>50</v>
      </c>
      <c r="J867" s="217">
        <v>25135</v>
      </c>
      <c r="K867" s="214">
        <f t="shared" ca="1" si="127"/>
        <v>54</v>
      </c>
      <c r="L867" s="37" t="s">
        <v>24</v>
      </c>
      <c r="M867" s="215" t="s">
        <v>772</v>
      </c>
      <c r="N867" s="216"/>
      <c r="O867" s="38"/>
    </row>
    <row r="868" spans="1:15">
      <c r="A868" s="7">
        <f>ROWS($A$3:A868)</f>
        <v>866</v>
      </c>
      <c r="B868" s="7">
        <f>ROWS($B$787:B868)</f>
        <v>82</v>
      </c>
      <c r="C868" s="37"/>
      <c r="D868" s="210"/>
      <c r="E868" s="830" t="s">
        <v>1191</v>
      </c>
      <c r="F868" s="36" t="s">
        <v>1192</v>
      </c>
      <c r="G868" s="37"/>
      <c r="H868" s="37" t="s">
        <v>7</v>
      </c>
      <c r="I868" s="34" t="s">
        <v>23</v>
      </c>
      <c r="J868" s="217">
        <v>27322</v>
      </c>
      <c r="K868" s="214">
        <f t="shared" ca="1" si="127"/>
        <v>48</v>
      </c>
      <c r="L868" s="37" t="s">
        <v>24</v>
      </c>
      <c r="M868" s="215" t="s">
        <v>772</v>
      </c>
      <c r="N868" s="216"/>
      <c r="O868" s="38"/>
    </row>
    <row r="869" spans="1:15">
      <c r="A869" s="7">
        <f>ROWS($A$3:A869)</f>
        <v>867</v>
      </c>
      <c r="B869" s="7">
        <f>ROWS($B$787:B869)</f>
        <v>83</v>
      </c>
      <c r="C869" s="37">
        <v>20</v>
      </c>
      <c r="D869" s="847" t="s">
        <v>1193</v>
      </c>
      <c r="E869" s="830" t="s">
        <v>1194</v>
      </c>
      <c r="F869" s="41" t="s">
        <v>1195</v>
      </c>
      <c r="G869" s="37" t="s">
        <v>17</v>
      </c>
      <c r="H869" s="38"/>
      <c r="I869" s="34" t="s">
        <v>50</v>
      </c>
      <c r="J869" s="217">
        <v>24034</v>
      </c>
      <c r="K869" s="214">
        <f t="shared" ca="1" si="127"/>
        <v>57</v>
      </c>
      <c r="L869" s="37" t="s">
        <v>98</v>
      </c>
      <c r="M869" s="215" t="s">
        <v>772</v>
      </c>
      <c r="N869" s="216"/>
      <c r="O869" s="38"/>
    </row>
    <row r="870" spans="1:15">
      <c r="A870" s="7">
        <f>ROWS($A$3:A870)</f>
        <v>868</v>
      </c>
      <c r="B870" s="7">
        <f>ROWS($B$787:B870)</f>
        <v>84</v>
      </c>
      <c r="C870" s="37">
        <v>21</v>
      </c>
      <c r="D870" s="210" t="s">
        <v>2592</v>
      </c>
      <c r="E870" s="830" t="s">
        <v>1204</v>
      </c>
      <c r="F870" s="211" t="s">
        <v>1205</v>
      </c>
      <c r="G870" s="37" t="s">
        <v>17</v>
      </c>
      <c r="H870" s="38"/>
      <c r="I870" s="34" t="s">
        <v>738</v>
      </c>
      <c r="J870" s="217">
        <v>37010</v>
      </c>
      <c r="K870" s="214">
        <f t="shared" ca="1" si="127"/>
        <v>21</v>
      </c>
      <c r="L870" s="37" t="s">
        <v>19</v>
      </c>
      <c r="M870" s="218" t="s">
        <v>74</v>
      </c>
      <c r="N870" s="216"/>
      <c r="O870" s="38"/>
    </row>
    <row r="871" spans="1:15">
      <c r="A871" s="7">
        <f>ROWS($A$3:A871)</f>
        <v>869</v>
      </c>
      <c r="B871" s="7">
        <f>ROWS($B$787:B871)</f>
        <v>85</v>
      </c>
      <c r="C871" s="37"/>
      <c r="D871" s="210"/>
      <c r="E871" s="830" t="s">
        <v>1206</v>
      </c>
      <c r="F871" s="36" t="s">
        <v>1207</v>
      </c>
      <c r="G871" s="37"/>
      <c r="H871" s="37" t="s">
        <v>7</v>
      </c>
      <c r="I871" s="34" t="s">
        <v>738</v>
      </c>
      <c r="J871" s="217">
        <v>37933</v>
      </c>
      <c r="K871" s="214">
        <f t="shared" ca="1" si="127"/>
        <v>19</v>
      </c>
      <c r="L871" s="37" t="s">
        <v>19</v>
      </c>
      <c r="M871" s="220" t="s">
        <v>751</v>
      </c>
      <c r="N871" s="216"/>
      <c r="O871" s="38"/>
    </row>
    <row r="872" spans="1:15">
      <c r="A872" s="7">
        <f>ROWS($A$3:A872)</f>
        <v>870</v>
      </c>
      <c r="B872" s="7">
        <f>ROWS($B$787:B872)</f>
        <v>86</v>
      </c>
      <c r="C872" s="37"/>
      <c r="D872" s="210"/>
      <c r="E872" s="830" t="s">
        <v>1208</v>
      </c>
      <c r="F872" s="36" t="s">
        <v>1209</v>
      </c>
      <c r="G872" s="37"/>
      <c r="H872" s="37" t="s">
        <v>7</v>
      </c>
      <c r="I872" s="34" t="s">
        <v>738</v>
      </c>
      <c r="J872" s="217">
        <v>38626</v>
      </c>
      <c r="K872" s="214">
        <f t="shared" ca="1" si="127"/>
        <v>17</v>
      </c>
      <c r="L872" s="37" t="s">
        <v>24</v>
      </c>
      <c r="M872" s="220" t="s">
        <v>751</v>
      </c>
      <c r="N872" s="216"/>
      <c r="O872" s="38"/>
    </row>
    <row r="873" spans="1:15">
      <c r="A873" s="7">
        <f>ROWS($A$3:A873)</f>
        <v>871</v>
      </c>
      <c r="B873" s="7">
        <f>ROWS($B$787:B873)</f>
        <v>87</v>
      </c>
      <c r="C873" s="37">
        <v>22</v>
      </c>
      <c r="D873" s="847" t="s">
        <v>1210</v>
      </c>
      <c r="E873" s="830" t="s">
        <v>1211</v>
      </c>
      <c r="F873" s="41" t="s">
        <v>1212</v>
      </c>
      <c r="G873" s="37" t="s">
        <v>17</v>
      </c>
      <c r="H873" s="38"/>
      <c r="I873" s="34" t="s">
        <v>23</v>
      </c>
      <c r="J873" s="217">
        <v>29435</v>
      </c>
      <c r="K873" s="214">
        <f t="shared" ca="1" si="127"/>
        <v>42</v>
      </c>
      <c r="L873" s="37" t="s">
        <v>113</v>
      </c>
      <c r="M873" s="215" t="s">
        <v>772</v>
      </c>
      <c r="N873" s="216"/>
      <c r="O873" s="38"/>
    </row>
    <row r="874" spans="1:15">
      <c r="A874" s="7">
        <f>ROWS($A$3:A874)</f>
        <v>872</v>
      </c>
      <c r="B874" s="7">
        <f>ROWS($B$787:B874)</f>
        <v>88</v>
      </c>
      <c r="C874" s="37"/>
      <c r="D874" s="210"/>
      <c r="E874" s="830" t="s">
        <v>1214</v>
      </c>
      <c r="F874" s="36" t="s">
        <v>1215</v>
      </c>
      <c r="G874" s="37"/>
      <c r="H874" s="37" t="s">
        <v>7</v>
      </c>
      <c r="I874" s="34" t="s">
        <v>1216</v>
      </c>
      <c r="J874" s="217">
        <v>30480</v>
      </c>
      <c r="K874" s="214">
        <f t="shared" ca="1" si="127"/>
        <v>39</v>
      </c>
      <c r="L874" s="37" t="s">
        <v>113</v>
      </c>
      <c r="M874" s="215" t="s">
        <v>772</v>
      </c>
      <c r="N874" s="216"/>
      <c r="O874" s="38"/>
    </row>
    <row r="875" spans="1:15">
      <c r="A875" s="7">
        <f>ROWS($A$3:A875)</f>
        <v>873</v>
      </c>
      <c r="B875" s="7">
        <f>ROWS($B$787:B875)</f>
        <v>89</v>
      </c>
      <c r="C875" s="37"/>
      <c r="D875" s="210"/>
      <c r="E875" s="830" t="s">
        <v>1217</v>
      </c>
      <c r="F875" s="36" t="s">
        <v>1218</v>
      </c>
      <c r="G875" s="37"/>
      <c r="H875" s="37" t="s">
        <v>7</v>
      </c>
      <c r="I875" s="34" t="s">
        <v>50</v>
      </c>
      <c r="J875" s="217">
        <v>42011</v>
      </c>
      <c r="K875" s="214">
        <f t="shared" ca="1" si="127"/>
        <v>7</v>
      </c>
      <c r="L875" s="37" t="s">
        <v>38</v>
      </c>
      <c r="M875" s="221" t="s">
        <v>798</v>
      </c>
      <c r="N875" s="216"/>
      <c r="O875" s="38"/>
    </row>
    <row r="876" spans="1:15">
      <c r="A876" s="7">
        <f>ROWS($A$3:A876)</f>
        <v>874</v>
      </c>
      <c r="B876" s="7">
        <f>ROWS($B$787:B876)</f>
        <v>90</v>
      </c>
      <c r="C876" s="37">
        <v>23</v>
      </c>
      <c r="D876" s="847" t="s">
        <v>1219</v>
      </c>
      <c r="E876" s="830" t="s">
        <v>1220</v>
      </c>
      <c r="F876" s="41" t="s">
        <v>1221</v>
      </c>
      <c r="G876" s="37"/>
      <c r="H876" s="37" t="s">
        <v>7</v>
      </c>
      <c r="I876" s="34" t="s">
        <v>1222</v>
      </c>
      <c r="J876" s="217">
        <v>21754</v>
      </c>
      <c r="K876" s="214">
        <f t="shared" ca="1" si="127"/>
        <v>63</v>
      </c>
      <c r="L876" s="37" t="s">
        <v>46</v>
      </c>
      <c r="M876" s="222" t="s">
        <v>429</v>
      </c>
      <c r="N876" s="216"/>
      <c r="O876" s="38"/>
    </row>
    <row r="877" spans="1:15">
      <c r="A877" s="7">
        <f>ROWS($A$3:A877)</f>
        <v>875</v>
      </c>
      <c r="B877" s="7">
        <f>ROWS($B$787:B877)</f>
        <v>91</v>
      </c>
      <c r="C877" s="220">
        <v>24</v>
      </c>
      <c r="D877" s="224" t="s">
        <v>1224</v>
      </c>
      <c r="E877" s="225" t="s">
        <v>1225</v>
      </c>
      <c r="F877" s="226" t="s">
        <v>1226</v>
      </c>
      <c r="G877" s="220" t="s">
        <v>17</v>
      </c>
      <c r="H877" s="38"/>
      <c r="I877" s="239" t="s">
        <v>50</v>
      </c>
      <c r="J877" s="240">
        <v>33623</v>
      </c>
      <c r="K877" s="214">
        <f t="shared" ca="1" si="127"/>
        <v>30</v>
      </c>
      <c r="L877" s="220" t="s">
        <v>19</v>
      </c>
      <c r="M877" s="220" t="s">
        <v>42</v>
      </c>
      <c r="N877" s="216"/>
      <c r="O877" s="38"/>
    </row>
    <row r="878" spans="1:15">
      <c r="A878" s="7">
        <f>ROWS($A$3:A878)</f>
        <v>876</v>
      </c>
      <c r="B878" s="7">
        <f>ROWS($B$787:B878)</f>
        <v>92</v>
      </c>
      <c r="C878" s="215"/>
      <c r="D878" s="227"/>
      <c r="E878" s="228" t="s">
        <v>1227</v>
      </c>
      <c r="F878" s="229" t="s">
        <v>1228</v>
      </c>
      <c r="G878" s="37"/>
      <c r="H878" s="215" t="s">
        <v>7</v>
      </c>
      <c r="I878" s="241" t="s">
        <v>1229</v>
      </c>
      <c r="J878" s="240">
        <v>34417</v>
      </c>
      <c r="K878" s="214">
        <f t="shared" ca="1" si="127"/>
        <v>28</v>
      </c>
      <c r="L878" s="215" t="s">
        <v>19</v>
      </c>
      <c r="M878" s="215" t="s">
        <v>42</v>
      </c>
      <c r="N878" s="216"/>
      <c r="O878" s="38"/>
    </row>
    <row r="879" spans="1:15">
      <c r="A879" s="7">
        <f>ROWS($A$3:A879)</f>
        <v>877</v>
      </c>
      <c r="B879" s="7">
        <f>ROWS($B$787:B879)</f>
        <v>93</v>
      </c>
      <c r="C879" s="215"/>
      <c r="D879" s="227"/>
      <c r="E879" s="833" t="s">
        <v>1230</v>
      </c>
      <c r="F879" s="229" t="s">
        <v>1231</v>
      </c>
      <c r="G879" s="215" t="s">
        <v>17</v>
      </c>
      <c r="H879" s="38"/>
      <c r="I879" s="241" t="s">
        <v>50</v>
      </c>
      <c r="J879" s="240">
        <v>44279</v>
      </c>
      <c r="K879" s="214">
        <f t="shared" ca="1" si="127"/>
        <v>1</v>
      </c>
      <c r="L879" s="215" t="s">
        <v>51</v>
      </c>
      <c r="M879" s="215" t="s">
        <v>798</v>
      </c>
      <c r="N879" s="216"/>
      <c r="O879" s="38"/>
    </row>
    <row r="880" spans="1:15">
      <c r="A880" s="7">
        <f>ROWS($A$3:A880)</f>
        <v>878</v>
      </c>
      <c r="B880" s="7">
        <f>ROWS($B$787:B880)</f>
        <v>94</v>
      </c>
      <c r="C880" s="37">
        <v>25</v>
      </c>
      <c r="D880" s="848" t="s">
        <v>1232</v>
      </c>
      <c r="E880" s="835" t="s">
        <v>1233</v>
      </c>
      <c r="F880" s="836" t="s">
        <v>1234</v>
      </c>
      <c r="G880" s="838" t="s">
        <v>17</v>
      </c>
      <c r="H880" s="38"/>
      <c r="I880" s="34" t="s">
        <v>1235</v>
      </c>
      <c r="J880" s="242" t="str">
        <f>MID(E880,7,2)&amp;"/"&amp;MID(E880,9,2)&amp;"/"&amp;MID(E880,11,2)</f>
        <v>25/05/73</v>
      </c>
      <c r="K880" s="214">
        <f t="shared" ca="1" si="127"/>
        <v>49</v>
      </c>
      <c r="L880" s="838" t="s">
        <v>19</v>
      </c>
      <c r="M880" s="219" t="s">
        <v>42</v>
      </c>
      <c r="N880" s="216"/>
      <c r="O880" s="38"/>
    </row>
    <row r="881" spans="1:15">
      <c r="A881" s="7">
        <f>ROWS($A$3:A881)</f>
        <v>879</v>
      </c>
      <c r="B881" s="7">
        <f>ROWS($B$787:B881)</f>
        <v>95</v>
      </c>
      <c r="C881" s="37"/>
      <c r="D881" s="210"/>
      <c r="E881" s="835" t="s">
        <v>1236</v>
      </c>
      <c r="F881" s="232" t="s">
        <v>1237</v>
      </c>
      <c r="G881" s="37"/>
      <c r="H881" s="838" t="s">
        <v>7</v>
      </c>
      <c r="I881" s="34" t="s">
        <v>81</v>
      </c>
      <c r="J881" s="242" t="str">
        <f>MID(E881,7,2)-40&amp;"/"&amp;MID(E881,9,2)&amp;"/"&amp;MID(E881,11,2)</f>
        <v>23/04/74</v>
      </c>
      <c r="K881" s="214">
        <f t="shared" ca="1" si="127"/>
        <v>48</v>
      </c>
      <c r="L881" s="838" t="s">
        <v>24</v>
      </c>
      <c r="M881" s="243" t="s">
        <v>719</v>
      </c>
      <c r="N881" s="216"/>
      <c r="O881" s="38"/>
    </row>
    <row r="882" spans="1:15">
      <c r="A882" s="7">
        <f>ROWS($A$3:A882)</f>
        <v>880</v>
      </c>
      <c r="B882" s="7">
        <f>ROWS($B$787:B882)</f>
        <v>96</v>
      </c>
      <c r="C882" s="37"/>
      <c r="D882" s="210"/>
      <c r="E882" s="830" t="s">
        <v>1238</v>
      </c>
      <c r="F882" s="233" t="s">
        <v>1239</v>
      </c>
      <c r="G882" s="37" t="s">
        <v>17</v>
      </c>
      <c r="H882" s="38"/>
      <c r="I882" s="34" t="s">
        <v>81</v>
      </c>
      <c r="J882" s="244">
        <v>34082</v>
      </c>
      <c r="K882" s="214">
        <f t="shared" ca="1" si="127"/>
        <v>29</v>
      </c>
      <c r="L882" s="37" t="s">
        <v>19</v>
      </c>
      <c r="M882" s="219" t="s">
        <v>74</v>
      </c>
      <c r="N882" s="216"/>
      <c r="O882" s="38"/>
    </row>
    <row r="883" spans="1:15">
      <c r="A883" s="7">
        <f>ROWS($A$3:A883)</f>
        <v>881</v>
      </c>
      <c r="B883" s="7">
        <f>ROWS($B$787:B883)</f>
        <v>97</v>
      </c>
      <c r="C883" s="37">
        <v>26</v>
      </c>
      <c r="D883" s="210" t="s">
        <v>1240</v>
      </c>
      <c r="E883" s="35" t="s">
        <v>1241</v>
      </c>
      <c r="F883" s="234" t="s">
        <v>1242</v>
      </c>
      <c r="G883" s="37" t="s">
        <v>17</v>
      </c>
      <c r="H883" s="38"/>
      <c r="I883" s="34" t="s">
        <v>81</v>
      </c>
      <c r="J883" s="244">
        <v>30848</v>
      </c>
      <c r="K883" s="214">
        <f t="shared" ca="1" si="127"/>
        <v>38</v>
      </c>
      <c r="L883" s="37" t="s">
        <v>19</v>
      </c>
      <c r="M883" s="219" t="s">
        <v>42</v>
      </c>
      <c r="N883" s="216"/>
      <c r="O883" s="38"/>
    </row>
    <row r="884" spans="1:15">
      <c r="A884" s="7">
        <f>ROWS($A$3:A884)</f>
        <v>882</v>
      </c>
      <c r="B884" s="7">
        <f>ROWS($B$787:B884)</f>
        <v>98</v>
      </c>
      <c r="C884" s="37"/>
      <c r="D884" s="210"/>
      <c r="E884" s="35" t="s">
        <v>1244</v>
      </c>
      <c r="F884" s="235" t="s">
        <v>1245</v>
      </c>
      <c r="G884" s="37"/>
      <c r="H884" s="37" t="s">
        <v>7</v>
      </c>
      <c r="I884" s="34" t="s">
        <v>50</v>
      </c>
      <c r="J884" s="244">
        <v>30616</v>
      </c>
      <c r="K884" s="214">
        <f t="shared" ca="1" si="127"/>
        <v>39</v>
      </c>
      <c r="L884" s="37" t="s">
        <v>98</v>
      </c>
      <c r="M884" s="218" t="s">
        <v>342</v>
      </c>
      <c r="N884" s="216"/>
      <c r="O884" s="38"/>
    </row>
    <row r="885" spans="1:15">
      <c r="A885" s="7">
        <f>ROWS($A$3:A885)</f>
        <v>883</v>
      </c>
      <c r="B885" s="7">
        <f>ROWS($B$787:B885)</f>
        <v>99</v>
      </c>
      <c r="C885" s="37">
        <v>27</v>
      </c>
      <c r="D885" s="847" t="s">
        <v>1247</v>
      </c>
      <c r="E885" s="830" t="s">
        <v>1248</v>
      </c>
      <c r="F885" s="51" t="s">
        <v>1249</v>
      </c>
      <c r="G885" s="37" t="s">
        <v>17</v>
      </c>
      <c r="H885" s="38"/>
      <c r="I885" s="34" t="s">
        <v>23</v>
      </c>
      <c r="J885" s="244">
        <v>28868</v>
      </c>
      <c r="K885" s="214">
        <f t="shared" ca="1" si="127"/>
        <v>43</v>
      </c>
      <c r="L885" s="37" t="s">
        <v>1250</v>
      </c>
      <c r="M885" s="218" t="s">
        <v>42</v>
      </c>
      <c r="N885" s="216"/>
      <c r="O885" s="38"/>
    </row>
    <row r="886" spans="1:15">
      <c r="A886" s="7">
        <f>ROWS($A$3:A886)</f>
        <v>884</v>
      </c>
      <c r="B886" s="7">
        <f>ROWS($B$787:B886)</f>
        <v>100</v>
      </c>
      <c r="C886" s="37"/>
      <c r="D886" s="210"/>
      <c r="E886" s="830" t="s">
        <v>1251</v>
      </c>
      <c r="F886" s="233" t="s">
        <v>1252</v>
      </c>
      <c r="G886" s="37"/>
      <c r="H886" s="37" t="s">
        <v>7</v>
      </c>
      <c r="I886" s="34" t="s">
        <v>1253</v>
      </c>
      <c r="J886" s="244">
        <v>29592</v>
      </c>
      <c r="K886" s="214">
        <f t="shared" ca="1" si="127"/>
        <v>41</v>
      </c>
      <c r="L886" s="37" t="s">
        <v>19</v>
      </c>
      <c r="M886" s="243" t="s">
        <v>719</v>
      </c>
      <c r="N886" s="216"/>
      <c r="O886" s="38"/>
    </row>
    <row r="887" spans="1:15">
      <c r="A887" s="7">
        <f>ROWS($A$3:A887)</f>
        <v>885</v>
      </c>
      <c r="B887" s="7">
        <f>ROWS($B$787:B887)</f>
        <v>101</v>
      </c>
      <c r="C887" s="37"/>
      <c r="D887" s="210"/>
      <c r="E887" s="830" t="s">
        <v>1254</v>
      </c>
      <c r="F887" s="233" t="s">
        <v>1255</v>
      </c>
      <c r="G887" s="37" t="s">
        <v>17</v>
      </c>
      <c r="H887" s="38"/>
      <c r="I887" s="34" t="s">
        <v>393</v>
      </c>
      <c r="J887" s="244">
        <v>39125</v>
      </c>
      <c r="K887" s="214">
        <f t="shared" ca="1" si="127"/>
        <v>15</v>
      </c>
      <c r="L887" s="37" t="s">
        <v>24</v>
      </c>
      <c r="M887" s="220" t="s">
        <v>751</v>
      </c>
      <c r="N887" s="216"/>
      <c r="O887" s="38"/>
    </row>
    <row r="888" spans="1:15">
      <c r="A888" s="7">
        <f>ROWS($A$3:A888)</f>
        <v>886</v>
      </c>
      <c r="B888" s="7">
        <f>ROWS($B$787:B888)</f>
        <v>102</v>
      </c>
      <c r="C888" s="37"/>
      <c r="D888" s="210"/>
      <c r="E888" s="830" t="s">
        <v>1256</v>
      </c>
      <c r="F888" s="233" t="s">
        <v>1257</v>
      </c>
      <c r="G888" s="37"/>
      <c r="H888" s="37" t="s">
        <v>7</v>
      </c>
      <c r="I888" s="34" t="s">
        <v>50</v>
      </c>
      <c r="J888" s="244">
        <v>40599</v>
      </c>
      <c r="K888" s="214">
        <f t="shared" ca="1" si="127"/>
        <v>11</v>
      </c>
      <c r="L888" s="223" t="s">
        <v>113</v>
      </c>
      <c r="M888" s="220" t="s">
        <v>751</v>
      </c>
      <c r="N888" s="216"/>
      <c r="O888" s="38"/>
    </row>
    <row r="889" spans="1:15">
      <c r="A889" s="7">
        <f>ROWS($A$3:A889)</f>
        <v>887</v>
      </c>
      <c r="B889" s="7">
        <f>ROWS($B$787:B889)</f>
        <v>103</v>
      </c>
      <c r="C889" s="37"/>
      <c r="D889" s="210"/>
      <c r="E889" s="830" t="s">
        <v>1258</v>
      </c>
      <c r="F889" s="233" t="s">
        <v>1259</v>
      </c>
      <c r="G889" s="37" t="s">
        <v>17</v>
      </c>
      <c r="H889" s="38"/>
      <c r="I889" s="34" t="s">
        <v>1260</v>
      </c>
      <c r="J889" s="244">
        <v>43069</v>
      </c>
      <c r="K889" s="214">
        <f t="shared" ca="1" si="127"/>
        <v>5</v>
      </c>
      <c r="L889" s="37" t="s">
        <v>51</v>
      </c>
      <c r="M889" s="245" t="s">
        <v>798</v>
      </c>
      <c r="N889" s="216"/>
      <c r="O889" s="38"/>
    </row>
    <row r="890" spans="1:15">
      <c r="A890" s="7">
        <f>ROWS($A$3:A890)</f>
        <v>888</v>
      </c>
      <c r="B890" s="7">
        <f>ROWS($B$787:B890)</f>
        <v>104</v>
      </c>
      <c r="C890" s="37">
        <v>28</v>
      </c>
      <c r="D890" s="847" t="s">
        <v>1261</v>
      </c>
      <c r="E890" s="35" t="s">
        <v>1262</v>
      </c>
      <c r="F890" s="236" t="s">
        <v>1263</v>
      </c>
      <c r="G890" s="37" t="s">
        <v>17</v>
      </c>
      <c r="H890" s="38"/>
      <c r="I890" s="34" t="s">
        <v>50</v>
      </c>
      <c r="J890" s="244">
        <v>36902</v>
      </c>
      <c r="K890" s="214">
        <f t="shared" ca="1" si="127"/>
        <v>21</v>
      </c>
      <c r="L890" s="37" t="s">
        <v>19</v>
      </c>
      <c r="M890" s="218" t="s">
        <v>42</v>
      </c>
      <c r="N890" s="216"/>
      <c r="O890" s="38"/>
    </row>
    <row r="891" spans="1:15">
      <c r="A891" s="7">
        <f>ROWS($A$3:A891)</f>
        <v>889</v>
      </c>
      <c r="B891" s="7">
        <f>ROWS($B$787:B891)</f>
        <v>105</v>
      </c>
      <c r="C891" s="37"/>
      <c r="D891" s="210"/>
      <c r="E891" s="35" t="s">
        <v>1264</v>
      </c>
      <c r="F891" s="233" t="s">
        <v>1265</v>
      </c>
      <c r="G891" s="37"/>
      <c r="H891" s="37" t="s">
        <v>7</v>
      </c>
      <c r="I891" s="34" t="s">
        <v>1266</v>
      </c>
      <c r="J891" s="244">
        <v>37198</v>
      </c>
      <c r="K891" s="214">
        <f t="shared" ca="1" si="127"/>
        <v>21</v>
      </c>
      <c r="L891" s="37" t="s">
        <v>19</v>
      </c>
      <c r="M891" s="218" t="s">
        <v>42</v>
      </c>
      <c r="N891" s="216"/>
      <c r="O891" s="38"/>
    </row>
    <row r="892" spans="1:15">
      <c r="A892" s="7">
        <f>ROWS($A$3:A892)</f>
        <v>890</v>
      </c>
      <c r="B892" s="7">
        <f>ROWS($B$787:B892)</f>
        <v>106</v>
      </c>
      <c r="C892" s="37">
        <v>29</v>
      </c>
      <c r="D892" s="847" t="s">
        <v>1268</v>
      </c>
      <c r="E892" s="35" t="s">
        <v>1269</v>
      </c>
      <c r="F892" s="236" t="s">
        <v>1270</v>
      </c>
      <c r="G892" s="37" t="s">
        <v>17</v>
      </c>
      <c r="H892" s="38"/>
      <c r="I892" s="34" t="s">
        <v>561</v>
      </c>
      <c r="J892" s="244">
        <v>32629</v>
      </c>
      <c r="K892" s="214">
        <f t="shared" ca="1" si="127"/>
        <v>33</v>
      </c>
      <c r="L892" s="37" t="s">
        <v>24</v>
      </c>
      <c r="M892" s="223" t="s">
        <v>1346</v>
      </c>
      <c r="N892" s="216"/>
      <c r="O892" s="38"/>
    </row>
    <row r="893" spans="1:15">
      <c r="A893" s="7">
        <f>ROWS($A$3:A893)</f>
        <v>891</v>
      </c>
      <c r="B893" s="7">
        <f>ROWS($B$787:B893)</f>
        <v>107</v>
      </c>
      <c r="C893" s="37"/>
      <c r="D893" s="210"/>
      <c r="E893" s="35" t="s">
        <v>1272</v>
      </c>
      <c r="F893" s="233" t="s">
        <v>1273</v>
      </c>
      <c r="G893" s="37"/>
      <c r="H893" s="37" t="s">
        <v>7</v>
      </c>
      <c r="I893" s="34" t="s">
        <v>1274</v>
      </c>
      <c r="J893" s="244">
        <v>32300</v>
      </c>
      <c r="K893" s="214">
        <f t="shared" ca="1" si="127"/>
        <v>34</v>
      </c>
      <c r="L893" s="37" t="s">
        <v>24</v>
      </c>
      <c r="M893" s="215" t="s">
        <v>772</v>
      </c>
      <c r="N893" s="216"/>
      <c r="O893" s="38"/>
    </row>
    <row r="894" spans="1:15">
      <c r="A894" s="7">
        <f>ROWS($A$3:A894)</f>
        <v>892</v>
      </c>
      <c r="B894" s="7">
        <f>ROWS($B$787:B894)</f>
        <v>108</v>
      </c>
      <c r="C894" s="37"/>
      <c r="D894" s="210"/>
      <c r="E894" s="35" t="s">
        <v>1275</v>
      </c>
      <c r="F894" s="233" t="s">
        <v>1276</v>
      </c>
      <c r="G894" s="37"/>
      <c r="H894" s="37" t="s">
        <v>7</v>
      </c>
      <c r="I894" s="34" t="s">
        <v>50</v>
      </c>
      <c r="J894" s="244">
        <v>42778</v>
      </c>
      <c r="K894" s="214">
        <f t="shared" ca="1" si="127"/>
        <v>5</v>
      </c>
      <c r="L894" s="37" t="s">
        <v>51</v>
      </c>
      <c r="M894" s="218" t="s">
        <v>798</v>
      </c>
      <c r="N894" s="216"/>
      <c r="O894" s="38"/>
    </row>
    <row r="895" spans="1:15">
      <c r="A895" s="7">
        <f>ROWS($A$3:A895)</f>
        <v>893</v>
      </c>
      <c r="B895" s="7">
        <f>ROWS($B$787:B895)</f>
        <v>109</v>
      </c>
      <c r="C895" s="37">
        <v>30</v>
      </c>
      <c r="D895" s="227" t="s">
        <v>1277</v>
      </c>
      <c r="E895" s="228" t="s">
        <v>1278</v>
      </c>
      <c r="F895" s="237" t="s">
        <v>1279</v>
      </c>
      <c r="G895" s="37"/>
      <c r="H895" s="215" t="s">
        <v>7</v>
      </c>
      <c r="I895" s="241" t="s">
        <v>1280</v>
      </c>
      <c r="J895" s="240">
        <v>25194</v>
      </c>
      <c r="K895" s="214">
        <f t="shared" ca="1" si="127"/>
        <v>53</v>
      </c>
      <c r="L895" s="215" t="s">
        <v>98</v>
      </c>
      <c r="M895" s="243" t="s">
        <v>719</v>
      </c>
      <c r="N895" s="216"/>
      <c r="O895" s="38"/>
    </row>
    <row r="896" spans="1:15">
      <c r="A896" s="7">
        <f>ROWS($A$3:A896)</f>
        <v>894</v>
      </c>
      <c r="B896" s="7">
        <f>ROWS($B$787:B896)</f>
        <v>110</v>
      </c>
      <c r="C896" s="37"/>
      <c r="D896" s="238"/>
      <c r="E896" s="50" t="s">
        <v>1281</v>
      </c>
      <c r="F896" s="229" t="s">
        <v>1282</v>
      </c>
      <c r="G896" s="37"/>
      <c r="H896" s="215" t="s">
        <v>7</v>
      </c>
      <c r="I896" s="241" t="s">
        <v>1283</v>
      </c>
      <c r="J896" s="240">
        <v>38180</v>
      </c>
      <c r="K896" s="214">
        <f t="shared" ca="1" si="127"/>
        <v>18</v>
      </c>
      <c r="L896" s="215" t="s">
        <v>19</v>
      </c>
      <c r="M896" s="220" t="s">
        <v>751</v>
      </c>
      <c r="N896" s="216"/>
      <c r="O896" s="38"/>
    </row>
    <row r="897" spans="1:15">
      <c r="A897" s="7">
        <f>ROWS($A$3:A897)</f>
        <v>895</v>
      </c>
      <c r="B897" s="7">
        <f>ROWS($B$787:B897)</f>
        <v>111</v>
      </c>
      <c r="C897" s="37"/>
      <c r="D897" s="238"/>
      <c r="E897" s="50" t="s">
        <v>1284</v>
      </c>
      <c r="F897" s="229" t="s">
        <v>1285</v>
      </c>
      <c r="G897" s="215" t="s">
        <v>17</v>
      </c>
      <c r="H897" s="38"/>
      <c r="I897" s="241" t="s">
        <v>50</v>
      </c>
      <c r="J897" s="240">
        <v>40058</v>
      </c>
      <c r="K897" s="214">
        <f t="shared" ref="K897:K917" ca="1" si="128">ROUNDDOWN(YEARFRAC(J897,TODAY(),1),0)</f>
        <v>13</v>
      </c>
      <c r="L897" s="215" t="s">
        <v>113</v>
      </c>
      <c r="M897" s="220" t="s">
        <v>751</v>
      </c>
      <c r="N897" s="216"/>
      <c r="O897" s="38"/>
    </row>
    <row r="898" spans="1:15">
      <c r="A898" s="7">
        <f>ROWS($A$3:A898)</f>
        <v>896</v>
      </c>
      <c r="B898" s="7">
        <f>ROWS($B$787:B898)</f>
        <v>112</v>
      </c>
      <c r="C898" s="218">
        <v>31</v>
      </c>
      <c r="D898" s="238" t="s">
        <v>1286</v>
      </c>
      <c r="E898" s="50" t="s">
        <v>1287</v>
      </c>
      <c r="F898" s="51" t="s">
        <v>1288</v>
      </c>
      <c r="G898" s="215" t="s">
        <v>17</v>
      </c>
      <c r="H898" s="38"/>
      <c r="I898" s="277" t="s">
        <v>50</v>
      </c>
      <c r="J898" s="240">
        <v>27840</v>
      </c>
      <c r="K898" s="214">
        <f t="shared" ca="1" si="128"/>
        <v>46</v>
      </c>
      <c r="L898" s="215" t="s">
        <v>19</v>
      </c>
      <c r="M898" s="222" t="s">
        <v>1517</v>
      </c>
      <c r="N898" s="216"/>
      <c r="O898" s="38"/>
    </row>
    <row r="899" spans="1:15">
      <c r="A899" s="7">
        <f>ROWS($A$3:A899)</f>
        <v>897</v>
      </c>
      <c r="B899" s="7">
        <f>ROWS($B$787:B899)</f>
        <v>113</v>
      </c>
      <c r="C899" s="218"/>
      <c r="D899" s="238"/>
      <c r="E899" s="50" t="s">
        <v>1289</v>
      </c>
      <c r="F899" s="229" t="s">
        <v>1290</v>
      </c>
      <c r="G899" s="37"/>
      <c r="H899" s="215" t="s">
        <v>7</v>
      </c>
      <c r="I899" s="277" t="s">
        <v>50</v>
      </c>
      <c r="J899" s="240">
        <v>29394</v>
      </c>
      <c r="K899" s="214">
        <f t="shared" ca="1" si="128"/>
        <v>42</v>
      </c>
      <c r="L899" s="215" t="s">
        <v>19</v>
      </c>
      <c r="M899" s="243" t="s">
        <v>719</v>
      </c>
      <c r="N899" s="216"/>
      <c r="O899" s="38"/>
    </row>
    <row r="900" spans="1:15">
      <c r="A900" s="7">
        <f>ROWS($A$3:A900)</f>
        <v>898</v>
      </c>
      <c r="B900" s="7">
        <f>ROWS($B$787:B900)</f>
        <v>114</v>
      </c>
      <c r="C900" s="218"/>
      <c r="D900" s="238"/>
      <c r="E900" s="50" t="s">
        <v>1291</v>
      </c>
      <c r="F900" s="229" t="s">
        <v>1292</v>
      </c>
      <c r="G900" s="37"/>
      <c r="H900" s="215" t="s">
        <v>7</v>
      </c>
      <c r="I900" s="277" t="s">
        <v>50</v>
      </c>
      <c r="J900" s="240">
        <v>37979</v>
      </c>
      <c r="K900" s="214">
        <f t="shared" ca="1" si="128"/>
        <v>18</v>
      </c>
      <c r="L900" s="215" t="s">
        <v>24</v>
      </c>
      <c r="M900" s="220" t="s">
        <v>751</v>
      </c>
      <c r="N900" s="216"/>
      <c r="O900" s="38"/>
    </row>
    <row r="901" spans="1:15">
      <c r="A901" s="7">
        <f>ROWS($A$3:A901)</f>
        <v>899</v>
      </c>
      <c r="B901" s="7">
        <f>ROWS($B$787:B901)</f>
        <v>115</v>
      </c>
      <c r="C901" s="218"/>
      <c r="D901" s="238"/>
      <c r="E901" s="50" t="s">
        <v>1293</v>
      </c>
      <c r="F901" s="229" t="s">
        <v>1294</v>
      </c>
      <c r="G901" s="37"/>
      <c r="H901" s="215" t="s">
        <v>7</v>
      </c>
      <c r="I901" s="277" t="s">
        <v>62</v>
      </c>
      <c r="J901" s="240">
        <v>38470</v>
      </c>
      <c r="K901" s="214">
        <f t="shared" ca="1" si="128"/>
        <v>17</v>
      </c>
      <c r="L901" s="215" t="s">
        <v>24</v>
      </c>
      <c r="M901" s="220" t="s">
        <v>751</v>
      </c>
      <c r="N901" s="216"/>
      <c r="O901" s="38"/>
    </row>
    <row r="902" spans="1:15">
      <c r="A902" s="7">
        <f>ROWS($A$3:A902)</f>
        <v>900</v>
      </c>
      <c r="B902" s="7">
        <f>ROWS($B$787:B902)</f>
        <v>116</v>
      </c>
      <c r="C902" s="218"/>
      <c r="D902" s="230"/>
      <c r="E902" s="231" t="s">
        <v>1295</v>
      </c>
      <c r="F902" s="232" t="s">
        <v>1296</v>
      </c>
      <c r="G902" s="37"/>
      <c r="H902" s="218" t="s">
        <v>7</v>
      </c>
      <c r="I902" s="278" t="s">
        <v>50</v>
      </c>
      <c r="J902" s="242">
        <v>39238</v>
      </c>
      <c r="K902" s="214">
        <f t="shared" ca="1" si="128"/>
        <v>15</v>
      </c>
      <c r="L902" s="223" t="s">
        <v>24</v>
      </c>
      <c r="M902" s="220" t="s">
        <v>751</v>
      </c>
      <c r="N902" s="216"/>
      <c r="O902" s="38"/>
    </row>
    <row r="903" spans="1:15">
      <c r="A903" s="7">
        <f>ROWS($A$3:A903)</f>
        <v>901</v>
      </c>
      <c r="B903" s="7">
        <f>ROWS($B$787:B903)</f>
        <v>117</v>
      </c>
      <c r="C903" s="245"/>
      <c r="D903" s="246"/>
      <c r="E903" s="247" t="s">
        <v>1297</v>
      </c>
      <c r="F903" s="248" t="s">
        <v>1298</v>
      </c>
      <c r="G903" s="218" t="s">
        <v>17</v>
      </c>
      <c r="H903" s="38"/>
      <c r="I903" s="279" t="s">
        <v>50</v>
      </c>
      <c r="J903" s="280">
        <v>40511</v>
      </c>
      <c r="K903" s="214">
        <f t="shared" ca="1" si="128"/>
        <v>12</v>
      </c>
      <c r="L903" s="245" t="s">
        <v>38</v>
      </c>
      <c r="M903" s="220" t="s">
        <v>751</v>
      </c>
      <c r="N903" s="216"/>
      <c r="O903" s="38"/>
    </row>
    <row r="904" spans="1:15">
      <c r="A904" s="249">
        <f>ROWS($A$3:A904)</f>
        <v>902</v>
      </c>
      <c r="B904" s="249">
        <f>ROWS($B$787:B904)</f>
        <v>118</v>
      </c>
      <c r="C904" s="245"/>
      <c r="D904" s="246"/>
      <c r="E904" s="247" t="s">
        <v>1299</v>
      </c>
      <c r="F904" s="248" t="s">
        <v>1300</v>
      </c>
      <c r="G904" s="245" t="s">
        <v>17</v>
      </c>
      <c r="H904" s="250"/>
      <c r="I904" s="279" t="s">
        <v>50</v>
      </c>
      <c r="J904" s="280">
        <v>43160</v>
      </c>
      <c r="K904" s="214">
        <f t="shared" ca="1" si="128"/>
        <v>4</v>
      </c>
      <c r="L904" s="245" t="s">
        <v>51</v>
      </c>
      <c r="M904" s="221" t="s">
        <v>798</v>
      </c>
      <c r="N904" s="281"/>
      <c r="O904" s="250"/>
    </row>
    <row r="905" spans="1:15" s="54" customFormat="1">
      <c r="A905" s="7">
        <f>ROWS($A$3:A905)</f>
        <v>903</v>
      </c>
      <c r="B905" s="7">
        <f>ROWS($B$787:B905)</f>
        <v>119</v>
      </c>
      <c r="C905" s="37">
        <v>32</v>
      </c>
      <c r="D905" s="210" t="s">
        <v>2501</v>
      </c>
      <c r="E905" s="251" t="s">
        <v>2502</v>
      </c>
      <c r="F905" s="234" t="s">
        <v>2503</v>
      </c>
      <c r="G905" s="37"/>
      <c r="H905" s="37" t="s">
        <v>7</v>
      </c>
      <c r="I905" s="282" t="s">
        <v>50</v>
      </c>
      <c r="J905" s="244">
        <v>21804</v>
      </c>
      <c r="K905" s="214">
        <f t="shared" ca="1" si="128"/>
        <v>63</v>
      </c>
      <c r="L905" s="222" t="s">
        <v>24</v>
      </c>
      <c r="M905" s="222" t="s">
        <v>42</v>
      </c>
      <c r="N905" s="283"/>
      <c r="O905" s="37"/>
    </row>
    <row r="906" spans="1:15" s="56" customFormat="1">
      <c r="A906" s="160">
        <f>ROWS($A$3:A906)</f>
        <v>904</v>
      </c>
      <c r="B906" s="160">
        <f>ROWS($B$787:B906)</f>
        <v>120</v>
      </c>
      <c r="C906" s="223"/>
      <c r="D906" s="252"/>
      <c r="E906" s="253" t="s">
        <v>2504</v>
      </c>
      <c r="F906" s="254" t="s">
        <v>2505</v>
      </c>
      <c r="G906" s="223" t="s">
        <v>17</v>
      </c>
      <c r="H906" s="255"/>
      <c r="I906" s="255" t="s">
        <v>50</v>
      </c>
      <c r="J906" s="284">
        <v>37116</v>
      </c>
      <c r="K906" s="285">
        <f t="shared" ca="1" si="128"/>
        <v>21</v>
      </c>
      <c r="L906" s="223" t="s">
        <v>19</v>
      </c>
      <c r="M906" s="223" t="s">
        <v>74</v>
      </c>
      <c r="N906" s="223"/>
      <c r="O906" s="223"/>
    </row>
    <row r="907" spans="1:15" s="55" customFormat="1">
      <c r="A907" s="160">
        <f>ROWS($A$3:A907)</f>
        <v>905</v>
      </c>
      <c r="B907" s="160">
        <f>ROWS($B$787:B907)</f>
        <v>121</v>
      </c>
      <c r="C907" s="223">
        <v>33</v>
      </c>
      <c r="D907" s="252" t="s">
        <v>2506</v>
      </c>
      <c r="E907" s="256" t="s">
        <v>2507</v>
      </c>
      <c r="F907" s="257" t="s">
        <v>2508</v>
      </c>
      <c r="G907" s="223" t="s">
        <v>17</v>
      </c>
      <c r="H907" s="258"/>
      <c r="I907" s="286" t="s">
        <v>50</v>
      </c>
      <c r="J907" s="287">
        <v>30806</v>
      </c>
      <c r="K907" s="285">
        <f t="shared" ca="1" si="128"/>
        <v>38</v>
      </c>
      <c r="L907" s="288" t="s">
        <v>24</v>
      </c>
      <c r="M907" s="223" t="s">
        <v>42</v>
      </c>
      <c r="N907" s="259"/>
      <c r="O907" s="258"/>
    </row>
    <row r="908" spans="1:15" s="55" customFormat="1" ht="14.25" customHeight="1">
      <c r="A908" s="160">
        <f>ROWS($A$3:A908)</f>
        <v>906</v>
      </c>
      <c r="B908" s="160">
        <f>ROWS($B$787:B908)</f>
        <v>122</v>
      </c>
      <c r="C908" s="223"/>
      <c r="D908" s="252"/>
      <c r="E908" s="256" t="s">
        <v>2509</v>
      </c>
      <c r="F908" s="259" t="s">
        <v>2510</v>
      </c>
      <c r="G908" s="223"/>
      <c r="H908" s="223" t="s">
        <v>7</v>
      </c>
      <c r="I908" s="289" t="s">
        <v>2511</v>
      </c>
      <c r="J908" s="287">
        <v>32299</v>
      </c>
      <c r="K908" s="285">
        <f t="shared" ca="1" si="128"/>
        <v>34</v>
      </c>
      <c r="L908" s="288" t="s">
        <v>19</v>
      </c>
      <c r="M908" s="223" t="s">
        <v>42</v>
      </c>
      <c r="N908" s="259"/>
      <c r="O908" s="258"/>
    </row>
    <row r="909" spans="1:15" s="55" customFormat="1">
      <c r="A909" s="160">
        <f>ROWS($A$3:A909)</f>
        <v>907</v>
      </c>
      <c r="B909" s="160">
        <f>ROWS($B$787:B909)</f>
        <v>123</v>
      </c>
      <c r="C909" s="223"/>
      <c r="D909" s="252"/>
      <c r="E909" s="256" t="s">
        <v>2512</v>
      </c>
      <c r="F909" s="259" t="s">
        <v>2513</v>
      </c>
      <c r="G909" s="223" t="s">
        <v>17</v>
      </c>
      <c r="H909" s="258"/>
      <c r="I909" s="289" t="s">
        <v>2514</v>
      </c>
      <c r="J909" s="287">
        <v>40757</v>
      </c>
      <c r="K909" s="285">
        <f t="shared" ca="1" si="128"/>
        <v>11</v>
      </c>
      <c r="L909" s="288" t="s">
        <v>38</v>
      </c>
      <c r="M909" s="221" t="s">
        <v>751</v>
      </c>
      <c r="N909" s="259"/>
      <c r="O909" s="258"/>
    </row>
    <row r="910" spans="1:15" s="55" customFormat="1">
      <c r="A910" s="160">
        <f>ROWS($A$3:A910)</f>
        <v>908</v>
      </c>
      <c r="B910" s="160">
        <f>ROWS($B$787:B910)</f>
        <v>124</v>
      </c>
      <c r="C910" s="223"/>
      <c r="D910" s="252"/>
      <c r="E910" s="256" t="s">
        <v>2515</v>
      </c>
      <c r="F910" s="259" t="s">
        <v>2516</v>
      </c>
      <c r="G910" s="223"/>
      <c r="H910" s="223" t="s">
        <v>7</v>
      </c>
      <c r="I910" s="289" t="s">
        <v>50</v>
      </c>
      <c r="J910" s="287">
        <v>41808</v>
      </c>
      <c r="K910" s="285">
        <f t="shared" ca="1" si="128"/>
        <v>8</v>
      </c>
      <c r="L910" s="288" t="s">
        <v>38</v>
      </c>
      <c r="M910" s="221" t="s">
        <v>751</v>
      </c>
      <c r="N910" s="259"/>
      <c r="O910" s="258"/>
    </row>
    <row r="911" spans="1:15" s="55" customFormat="1">
      <c r="A911" s="160">
        <f>ROWS($A$3:A911)</f>
        <v>909</v>
      </c>
      <c r="B911" s="160">
        <f>ROWS($B$787:B911)</f>
        <v>125</v>
      </c>
      <c r="C911" s="223"/>
      <c r="D911" s="252"/>
      <c r="E911" s="256" t="s">
        <v>2517</v>
      </c>
      <c r="F911" s="259" t="s">
        <v>2518</v>
      </c>
      <c r="G911" s="223" t="s">
        <v>17</v>
      </c>
      <c r="H911" s="258"/>
      <c r="I911" s="289" t="s">
        <v>50</v>
      </c>
      <c r="J911" s="287">
        <v>42791</v>
      </c>
      <c r="K911" s="285">
        <f t="shared" ca="1" si="128"/>
        <v>5</v>
      </c>
      <c r="L911" s="288" t="s">
        <v>51</v>
      </c>
      <c r="M911" s="221" t="s">
        <v>798</v>
      </c>
      <c r="N911" s="259"/>
      <c r="O911" s="258"/>
    </row>
    <row r="912" spans="1:15" s="55" customFormat="1">
      <c r="A912" s="160">
        <f>ROWS($A$3:A912)</f>
        <v>910</v>
      </c>
      <c r="B912" s="160">
        <f>ROWS($B$787:B912)</f>
        <v>126</v>
      </c>
      <c r="C912" s="223">
        <v>34</v>
      </c>
      <c r="D912" s="252" t="s">
        <v>2547</v>
      </c>
      <c r="E912" s="256" t="s">
        <v>2548</v>
      </c>
      <c r="F912" s="259" t="s">
        <v>2549</v>
      </c>
      <c r="G912" s="223" t="s">
        <v>17</v>
      </c>
      <c r="H912" s="258"/>
      <c r="I912" s="289" t="s">
        <v>2550</v>
      </c>
      <c r="J912" s="287">
        <v>31444</v>
      </c>
      <c r="K912" s="285">
        <f t="shared" ca="1" si="128"/>
        <v>36</v>
      </c>
      <c r="L912" s="288" t="s">
        <v>24</v>
      </c>
      <c r="M912" s="221" t="s">
        <v>42</v>
      </c>
      <c r="N912" s="259"/>
      <c r="O912" s="258"/>
    </row>
    <row r="913" spans="1:15" s="55" customFormat="1">
      <c r="A913" s="160">
        <f>ROWS($A$3:A913)</f>
        <v>911</v>
      </c>
      <c r="B913" s="160">
        <f>ROWS($B$787:B913)</f>
        <v>127</v>
      </c>
      <c r="C913" s="223"/>
      <c r="D913" s="252"/>
      <c r="E913" s="256" t="s">
        <v>2551</v>
      </c>
      <c r="F913" s="259" t="s">
        <v>1519</v>
      </c>
      <c r="G913" s="223"/>
      <c r="H913" s="258" t="s">
        <v>7</v>
      </c>
      <c r="I913" s="289" t="s">
        <v>23</v>
      </c>
      <c r="J913" s="287">
        <v>31346</v>
      </c>
      <c r="K913" s="285">
        <f t="shared" ca="1" si="128"/>
        <v>37</v>
      </c>
      <c r="L913" s="288" t="s">
        <v>82</v>
      </c>
      <c r="M913" s="221" t="s">
        <v>42</v>
      </c>
      <c r="N913" s="259"/>
      <c r="O913" s="258"/>
    </row>
    <row r="914" spans="1:15" s="55" customFormat="1">
      <c r="A914" s="160">
        <f>ROWS($A$3:A914)</f>
        <v>912</v>
      </c>
      <c r="B914" s="160">
        <f>ROWS($B$787:B914)</f>
        <v>128</v>
      </c>
      <c r="C914" s="223"/>
      <c r="D914" s="252"/>
      <c r="E914" s="256" t="s">
        <v>2552</v>
      </c>
      <c r="F914" s="259" t="s">
        <v>2553</v>
      </c>
      <c r="G914" s="223"/>
      <c r="H914" s="258" t="s">
        <v>7</v>
      </c>
      <c r="I914" s="289" t="s">
        <v>1734</v>
      </c>
      <c r="J914" s="287">
        <v>39962</v>
      </c>
      <c r="K914" s="285">
        <f t="shared" ca="1" si="128"/>
        <v>13</v>
      </c>
      <c r="L914" s="288" t="s">
        <v>113</v>
      </c>
      <c r="M914" s="221" t="s">
        <v>751</v>
      </c>
      <c r="N914" s="259"/>
      <c r="O914" s="258"/>
    </row>
    <row r="915" spans="1:15" s="55" customFormat="1">
      <c r="A915" s="160">
        <f>ROWS($A$3:A915)</f>
        <v>913</v>
      </c>
      <c r="B915" s="160">
        <f>ROWS($B$787:B915)</f>
        <v>129</v>
      </c>
      <c r="C915" s="223"/>
      <c r="D915" s="252"/>
      <c r="E915" s="256" t="s">
        <v>2554</v>
      </c>
      <c r="F915" s="259" t="s">
        <v>2555</v>
      </c>
      <c r="G915" s="223"/>
      <c r="H915" s="258" t="s">
        <v>7</v>
      </c>
      <c r="I915" s="289" t="s">
        <v>1734</v>
      </c>
      <c r="J915" s="287">
        <v>40506</v>
      </c>
      <c r="K915" s="285">
        <f t="shared" ca="1" si="128"/>
        <v>12</v>
      </c>
      <c r="L915" s="288" t="s">
        <v>38</v>
      </c>
      <c r="M915" s="221" t="s">
        <v>751</v>
      </c>
      <c r="N915" s="259"/>
      <c r="O915" s="258"/>
    </row>
    <row r="916" spans="1:15" s="55" customFormat="1">
      <c r="A916" s="160">
        <f>ROWS($A$3:A916)</f>
        <v>914</v>
      </c>
      <c r="B916" s="160">
        <f>ROWS($B$787:B916)</f>
        <v>130</v>
      </c>
      <c r="C916" s="223"/>
      <c r="D916" s="252"/>
      <c r="E916" s="256" t="s">
        <v>2593</v>
      </c>
      <c r="F916" s="259" t="s">
        <v>2594</v>
      </c>
      <c r="G916" s="223"/>
      <c r="H916" s="258" t="s">
        <v>7</v>
      </c>
      <c r="I916" s="289" t="s">
        <v>1734</v>
      </c>
      <c r="J916" s="287">
        <v>42549</v>
      </c>
      <c r="K916" s="285">
        <f t="shared" ca="1" si="128"/>
        <v>6</v>
      </c>
      <c r="L916" s="288" t="s">
        <v>38</v>
      </c>
      <c r="M916" s="221" t="s">
        <v>751</v>
      </c>
      <c r="N916" s="259"/>
      <c r="O916" s="258"/>
    </row>
    <row r="917" spans="1:15" s="55" customFormat="1">
      <c r="A917" s="160">
        <f>ROWS($A$3:A917)</f>
        <v>915</v>
      </c>
      <c r="B917" s="160">
        <f>ROWS($B$787:B917)</f>
        <v>131</v>
      </c>
      <c r="C917" s="223"/>
      <c r="D917" s="252"/>
      <c r="E917" s="256" t="s">
        <v>2595</v>
      </c>
      <c r="F917" s="259" t="s">
        <v>2596</v>
      </c>
      <c r="G917" s="223"/>
      <c r="H917" s="258" t="s">
        <v>7</v>
      </c>
      <c r="I917" s="289" t="s">
        <v>1734</v>
      </c>
      <c r="J917" s="287">
        <v>42893</v>
      </c>
      <c r="K917" s="285">
        <f t="shared" ca="1" si="128"/>
        <v>5</v>
      </c>
      <c r="L917" s="288" t="s">
        <v>51</v>
      </c>
      <c r="M917" s="221" t="s">
        <v>798</v>
      </c>
      <c r="N917" s="259"/>
      <c r="O917" s="258"/>
    </row>
    <row r="918" spans="1:15" s="55" customFormat="1">
      <c r="C918" s="260"/>
      <c r="D918" s="261"/>
      <c r="E918" s="262"/>
      <c r="F918" s="263"/>
      <c r="G918" s="260"/>
      <c r="I918" s="290"/>
      <c r="J918" s="291"/>
      <c r="K918" s="290"/>
      <c r="L918" s="292"/>
      <c r="M918" s="260"/>
      <c r="N918" s="263"/>
    </row>
    <row r="919" spans="1:15" s="55" customFormat="1">
      <c r="C919" s="260"/>
      <c r="D919" s="261"/>
      <c r="E919" s="262"/>
      <c r="F919" s="263"/>
      <c r="G919" s="260"/>
      <c r="I919" s="290"/>
      <c r="J919" s="291"/>
      <c r="K919" s="290"/>
      <c r="L919" s="292"/>
      <c r="M919" s="260"/>
      <c r="N919" s="263"/>
    </row>
    <row r="920" spans="1:15" s="55" customFormat="1">
      <c r="C920" s="260"/>
      <c r="D920" s="261"/>
      <c r="E920" s="262"/>
      <c r="F920" s="263"/>
      <c r="G920" s="260"/>
      <c r="I920" s="290"/>
      <c r="J920" s="291"/>
      <c r="K920" s="290"/>
      <c r="L920" s="292"/>
      <c r="M920" s="260"/>
      <c r="N920" s="263"/>
    </row>
    <row r="921" spans="1:15" s="55" customFormat="1">
      <c r="C921" s="260"/>
      <c r="D921" s="261"/>
      <c r="E921" s="262"/>
      <c r="F921" s="263"/>
      <c r="G921" s="260"/>
      <c r="I921" s="290"/>
      <c r="J921" s="291"/>
      <c r="K921" s="290"/>
      <c r="L921" s="292"/>
      <c r="M921" s="260"/>
      <c r="N921" s="263"/>
    </row>
    <row r="922" spans="1:15" s="55" customFormat="1">
      <c r="C922" s="260"/>
      <c r="D922" s="261"/>
      <c r="E922" s="262"/>
      <c r="F922" s="263"/>
      <c r="G922" s="260"/>
      <c r="I922" s="290"/>
      <c r="J922" s="291"/>
      <c r="K922" s="290"/>
      <c r="L922" s="292"/>
      <c r="M922" s="260"/>
      <c r="N922" s="263"/>
    </row>
    <row r="923" spans="1:15" s="55" customFormat="1">
      <c r="C923" s="898"/>
      <c r="D923" s="898"/>
      <c r="E923" s="898"/>
      <c r="F923" s="263"/>
      <c r="G923" s="260"/>
      <c r="I923" s="290"/>
      <c r="J923" s="291"/>
      <c r="K923" s="290"/>
      <c r="L923" s="292"/>
      <c r="M923" s="260"/>
      <c r="N923" s="263"/>
    </row>
    <row r="924" spans="1:15" s="55" customFormat="1">
      <c r="C924" s="260"/>
      <c r="D924" s="263"/>
      <c r="E924" s="262"/>
      <c r="F924" s="263"/>
      <c r="G924" s="260"/>
      <c r="I924" s="290"/>
      <c r="J924" s="291"/>
      <c r="K924" s="290"/>
      <c r="L924" s="292"/>
      <c r="M924" s="260"/>
      <c r="N924" s="263"/>
    </row>
    <row r="925" spans="1:15" s="55" customFormat="1">
      <c r="C925" s="260"/>
      <c r="D925" s="261"/>
      <c r="E925" s="262"/>
      <c r="F925" s="900" t="s">
        <v>2597</v>
      </c>
      <c r="G925" s="901"/>
      <c r="I925" s="902" t="s">
        <v>2556</v>
      </c>
      <c r="J925" s="903"/>
      <c r="K925" s="904"/>
      <c r="L925" s="292"/>
      <c r="M925" s="260"/>
      <c r="N925" s="263"/>
    </row>
    <row r="926" spans="1:15" s="55" customFormat="1">
      <c r="C926" s="260"/>
      <c r="D926" s="261"/>
      <c r="E926" s="262"/>
      <c r="F926" s="264" t="s">
        <v>970</v>
      </c>
      <c r="G926" s="265">
        <f>COUNTIF(L3:L918,"BELUM SEKOLAH")</f>
        <v>81</v>
      </c>
      <c r="I926" s="905" t="s">
        <v>798</v>
      </c>
      <c r="J926" s="906"/>
      <c r="K926" s="293">
        <f>COUNTIF(M2:M918,"BELUM BEKERJA")</f>
        <v>97</v>
      </c>
      <c r="L926" s="292"/>
      <c r="M926" s="260"/>
      <c r="N926" s="263"/>
    </row>
    <row r="927" spans="1:15" s="55" customFormat="1" ht="16.5" customHeight="1">
      <c r="C927" s="260"/>
      <c r="D927" s="261"/>
      <c r="E927" s="262"/>
      <c r="F927" s="266" t="s">
        <v>38</v>
      </c>
      <c r="G927" s="265">
        <f>COUNTIF(L3:L918,"MASIH SD")</f>
        <v>110</v>
      </c>
      <c r="I927" s="905" t="s">
        <v>603</v>
      </c>
      <c r="J927" s="906"/>
      <c r="K927" s="293">
        <f>COUNTIF(M3:M911,"BIDUAN")</f>
        <v>1</v>
      </c>
      <c r="M927" s="260"/>
      <c r="N927" s="263"/>
    </row>
    <row r="928" spans="1:15" s="55" customFormat="1">
      <c r="C928" s="260"/>
      <c r="D928" s="261"/>
      <c r="E928" s="262"/>
      <c r="F928" s="264" t="s">
        <v>113</v>
      </c>
      <c r="G928" s="265">
        <f>COUNTIF(L3:L918,"SD")</f>
        <v>86</v>
      </c>
      <c r="I928" s="907" t="s">
        <v>1346</v>
      </c>
      <c r="J928" s="908"/>
      <c r="K928" s="293">
        <f>COUNTIF(M3:M918,"BURUH")</f>
        <v>2</v>
      </c>
      <c r="M928" s="260"/>
      <c r="N928" s="263"/>
    </row>
    <row r="929" spans="2:14" s="55" customFormat="1">
      <c r="C929" s="260"/>
      <c r="D929" s="261"/>
      <c r="E929" s="262"/>
      <c r="F929" s="264" t="s">
        <v>24</v>
      </c>
      <c r="G929" s="265">
        <f>COUNTIF(L3:L918,"SLTP")</f>
        <v>182</v>
      </c>
      <c r="I929" s="905" t="s">
        <v>2287</v>
      </c>
      <c r="J929" s="906"/>
      <c r="K929" s="293">
        <f>COUNTIF(M3:M918,"DOSEN")</f>
        <v>1</v>
      </c>
      <c r="M929" s="260"/>
      <c r="N929" s="263"/>
    </row>
    <row r="930" spans="2:14" s="55" customFormat="1">
      <c r="C930" s="260"/>
      <c r="D930" s="261"/>
      <c r="E930" s="262"/>
      <c r="F930" s="264" t="s">
        <v>19</v>
      </c>
      <c r="G930" s="265">
        <f>COUNTIF(L3:L918,"SLTA")</f>
        <v>361</v>
      </c>
      <c r="I930" s="905" t="s">
        <v>2525</v>
      </c>
      <c r="J930" s="906"/>
      <c r="K930" s="293">
        <f>COUNTIF(M3:M919,"GURU HONORER")</f>
        <v>4</v>
      </c>
      <c r="M930" s="260"/>
      <c r="N930" s="263"/>
    </row>
    <row r="931" spans="2:14" s="55" customFormat="1">
      <c r="C931" s="260"/>
      <c r="D931" s="261"/>
      <c r="E931" s="262"/>
      <c r="F931" s="264" t="s">
        <v>1011</v>
      </c>
      <c r="G931" s="265">
        <f>COUNTIF(L3:L911,"D1")</f>
        <v>1</v>
      </c>
      <c r="I931" s="905" t="s">
        <v>252</v>
      </c>
      <c r="J931" s="906"/>
      <c r="K931" s="293">
        <f>COUNTIF(M3:M920,"GURU PAUD")</f>
        <v>1</v>
      </c>
      <c r="M931" s="260"/>
      <c r="N931" s="263"/>
    </row>
    <row r="932" spans="2:14" s="55" customFormat="1">
      <c r="C932" s="260"/>
      <c r="D932" s="261"/>
      <c r="E932" s="262"/>
      <c r="F932" s="264" t="s">
        <v>82</v>
      </c>
      <c r="G932" s="265">
        <f>COUNTIF(L3:L918,"D3")</f>
        <v>26</v>
      </c>
      <c r="I932" s="907" t="s">
        <v>1425</v>
      </c>
      <c r="J932" s="908"/>
      <c r="K932" s="293">
        <f>COUNTIF(M3:M923,"KARYAWAN BUMN")</f>
        <v>1</v>
      </c>
      <c r="M932" s="260"/>
      <c r="N932" s="263"/>
    </row>
    <row r="933" spans="2:14" s="55" customFormat="1">
      <c r="C933" s="260"/>
      <c r="D933" s="261"/>
      <c r="E933" s="262"/>
      <c r="F933" s="264" t="s">
        <v>2286</v>
      </c>
      <c r="G933" s="265">
        <f>COUNTIF(L4:L911,"DIV")</f>
        <v>1</v>
      </c>
      <c r="I933" s="905" t="s">
        <v>1517</v>
      </c>
      <c r="J933" s="906"/>
      <c r="K933" s="293">
        <f>COUNTIF(M3:M924,"KARYAWAN HONORER")</f>
        <v>12</v>
      </c>
      <c r="M933" s="260"/>
      <c r="N933" s="263"/>
    </row>
    <row r="934" spans="2:14" s="55" customFormat="1">
      <c r="C934" s="260"/>
      <c r="D934" s="261"/>
      <c r="E934" s="262"/>
      <c r="F934" s="264" t="s">
        <v>1250</v>
      </c>
      <c r="G934" s="265">
        <f>COUNTIF(L4:L911,"DIP III")</f>
        <v>1</v>
      </c>
      <c r="I934" s="909" t="s">
        <v>314</v>
      </c>
      <c r="J934" s="910"/>
      <c r="K934" s="293">
        <f>COUNTIF(M3:M925,"KARYAWAN HOTEL")</f>
        <v>1</v>
      </c>
      <c r="M934" s="260"/>
      <c r="N934" s="263"/>
    </row>
    <row r="935" spans="2:14" s="55" customFormat="1">
      <c r="C935" s="260"/>
      <c r="D935" s="261"/>
      <c r="E935" s="262"/>
      <c r="F935" s="264" t="s">
        <v>98</v>
      </c>
      <c r="G935" s="265">
        <f>COUNTIF(L3:L911,"S1")</f>
        <v>60</v>
      </c>
      <c r="I935" s="907" t="s">
        <v>1574</v>
      </c>
      <c r="J935" s="908"/>
      <c r="K935" s="293">
        <f>COUNTIF(M3:M926,"KARYAWAN PABRIK")</f>
        <v>1</v>
      </c>
      <c r="M935" s="260"/>
      <c r="N935" s="263"/>
    </row>
    <row r="936" spans="2:14" s="55" customFormat="1">
      <c r="B936"/>
      <c r="C936" s="57"/>
      <c r="D936" s="58"/>
      <c r="E936" s="262"/>
      <c r="F936" s="266" t="s">
        <v>2335</v>
      </c>
      <c r="G936" s="265">
        <f>COUNTIF(L3:L911,"TIDAK ADA LULUSAN")</f>
        <v>6</v>
      </c>
      <c r="I936" s="909" t="s">
        <v>74</v>
      </c>
      <c r="J936" s="910"/>
      <c r="K936" s="293">
        <f>COUNTIF(M3:M927,"KARYAWAN SWASTA")</f>
        <v>65</v>
      </c>
      <c r="M936" s="260"/>
      <c r="N936" s="263"/>
    </row>
    <row r="937" spans="2:14" s="55" customFormat="1">
      <c r="B937"/>
      <c r="C937" s="57"/>
      <c r="D937" s="58"/>
      <c r="E937" s="262"/>
      <c r="F937" s="264" t="s">
        <v>2559</v>
      </c>
      <c r="G937" s="267">
        <f>SUM(G926:G936)</f>
        <v>915</v>
      </c>
      <c r="I937" s="905" t="s">
        <v>2527</v>
      </c>
      <c r="J937" s="906"/>
      <c r="K937" s="293">
        <f>COUNTIF(M12:M926,"KEPALA DESA")</f>
        <v>1</v>
      </c>
      <c r="M937" s="260"/>
      <c r="N937" s="263"/>
    </row>
    <row r="938" spans="2:14" s="55" customFormat="1">
      <c r="B938"/>
      <c r="C938" s="57"/>
      <c r="D938" s="58"/>
      <c r="E938" s="262"/>
      <c r="G938" s="260"/>
      <c r="I938" s="905" t="s">
        <v>2564</v>
      </c>
      <c r="J938" s="906"/>
      <c r="K938" s="293">
        <f>COUNTIF(M3:M927,"BURUH TUKANG")</f>
        <v>2</v>
      </c>
      <c r="M938" s="260"/>
      <c r="N938" s="263"/>
    </row>
    <row r="939" spans="2:14" s="55" customFormat="1">
      <c r="B939"/>
      <c r="C939" s="57"/>
      <c r="D939" s="58"/>
      <c r="E939" s="262"/>
      <c r="F939" s="263"/>
      <c r="G939" s="260"/>
      <c r="I939" s="905" t="s">
        <v>719</v>
      </c>
      <c r="J939" s="906"/>
      <c r="K939" s="293">
        <f>COUNTIF(M3:M928,"MENGURUS RUMAH TANGGA")</f>
        <v>38</v>
      </c>
      <c r="M939" s="260"/>
      <c r="N939" s="263"/>
    </row>
    <row r="940" spans="2:14">
      <c r="F940" s="899" t="s">
        <v>733</v>
      </c>
      <c r="G940" s="899"/>
      <c r="I940" s="905" t="s">
        <v>166</v>
      </c>
      <c r="J940" s="906"/>
      <c r="K940" s="293">
        <f>COUNTIF(M3:M929,"NELAYAN")</f>
        <v>5</v>
      </c>
    </row>
    <row r="941" spans="2:14">
      <c r="F941" s="268" t="s">
        <v>2557</v>
      </c>
      <c r="G941" s="269">
        <f>COUNTIF(G3:G918,"LK")</f>
        <v>458</v>
      </c>
      <c r="I941" s="905" t="s">
        <v>429</v>
      </c>
      <c r="J941" s="906"/>
      <c r="K941" s="293">
        <f>COUNTIF(M3:M930,"PEDAGANG")</f>
        <v>13</v>
      </c>
    </row>
    <row r="942" spans="2:14">
      <c r="F942" s="270" t="s">
        <v>2558</v>
      </c>
      <c r="G942" s="269">
        <f>COUNTIF(H3:H919,"PR")</f>
        <v>457</v>
      </c>
      <c r="I942" s="909" t="s">
        <v>751</v>
      </c>
      <c r="J942" s="910"/>
      <c r="K942" s="293">
        <f>COUNTIF(M3:M933,"PELAJAR/MAHASISWA")</f>
        <v>254</v>
      </c>
    </row>
    <row r="943" spans="2:14">
      <c r="F943" s="268" t="s">
        <v>2559</v>
      </c>
      <c r="G943" s="269">
        <f>SUM(G941:G942)</f>
        <v>915</v>
      </c>
      <c r="I943" s="905" t="s">
        <v>1109</v>
      </c>
      <c r="J943" s="906"/>
      <c r="K943" s="293">
        <f>COUNTIF(M3:M932,"PEMULUNG")</f>
        <v>1</v>
      </c>
    </row>
    <row r="944" spans="2:14">
      <c r="I944" s="905" t="s">
        <v>27</v>
      </c>
      <c r="J944" s="906"/>
      <c r="K944" s="293">
        <f>COUNTIF(M3:M933,"PENGANGGURAN")</f>
        <v>13</v>
      </c>
    </row>
    <row r="945" spans="5:12">
      <c r="I945" s="923" t="s">
        <v>1416</v>
      </c>
      <c r="J945" s="923"/>
      <c r="K945" s="293">
        <f>COUNTIF(M3:M934,"PENSIUNAN GURU")</f>
        <v>4</v>
      </c>
    </row>
    <row r="946" spans="5:12">
      <c r="I946" s="923" t="s">
        <v>2291</v>
      </c>
      <c r="J946" s="923"/>
      <c r="K946" s="293">
        <f>COUNTIF(M3:M935,"PENSIUNAN PNS")</f>
        <v>1</v>
      </c>
    </row>
    <row r="947" spans="5:12">
      <c r="H947" s="271"/>
      <c r="I947" s="923" t="s">
        <v>1311</v>
      </c>
      <c r="J947" s="923"/>
      <c r="K947" s="293">
        <f>COUNTIF(M3:M918,"PENSIUNAN TNI")</f>
        <v>1</v>
      </c>
    </row>
    <row r="948" spans="5:12">
      <c r="I948" s="923" t="s">
        <v>342</v>
      </c>
      <c r="J948" s="923"/>
      <c r="K948" s="293">
        <f>COUNTIF(M3:M937,"PERANGKAT DESA")</f>
        <v>10</v>
      </c>
    </row>
    <row r="949" spans="5:12">
      <c r="I949" s="909" t="s">
        <v>772</v>
      </c>
      <c r="J949" s="910"/>
      <c r="K949" s="293">
        <f>COUNTIF(M3:M940,"PETANI/PEKEBUN")</f>
        <v>124</v>
      </c>
    </row>
    <row r="950" spans="5:12">
      <c r="I950" s="905" t="s">
        <v>78</v>
      </c>
      <c r="J950" s="906"/>
      <c r="K950" s="293">
        <f>COUNTIF(M3:M939,"PNS")</f>
        <v>7</v>
      </c>
    </row>
    <row r="951" spans="5:12">
      <c r="I951" s="905" t="s">
        <v>1314</v>
      </c>
      <c r="J951" s="906"/>
      <c r="K951" s="293">
        <f>COUNTIF(M3:M940,"PNS GURU")</f>
        <v>4</v>
      </c>
    </row>
    <row r="952" spans="5:12">
      <c r="I952" s="905" t="s">
        <v>2226</v>
      </c>
      <c r="J952" s="906"/>
      <c r="K952" s="293">
        <f>COUNTIF(M27:M941,"POLISI")</f>
        <v>1</v>
      </c>
    </row>
    <row r="953" spans="5:12">
      <c r="I953" s="905" t="s">
        <v>472</v>
      </c>
      <c r="J953" s="906"/>
      <c r="K953" s="293">
        <f>COUNTIF(M28:M942,"TUKANG BANGUNAN")</f>
        <v>1</v>
      </c>
    </row>
    <row r="954" spans="5:12">
      <c r="I954" s="905" t="s">
        <v>42</v>
      </c>
      <c r="J954" s="906"/>
      <c r="K954" s="293">
        <f>COUNTIF(M3:M943,"WIRASWASTA")</f>
        <v>249</v>
      </c>
    </row>
    <row r="955" spans="5:12">
      <c r="I955" s="896" t="s">
        <v>2559</v>
      </c>
      <c r="J955" s="897"/>
      <c r="K955" s="294">
        <f>SUM(K926:K954)</f>
        <v>915</v>
      </c>
    </row>
    <row r="957" spans="5:12" hidden="1"/>
    <row r="958" spans="5:12" ht="15.75" hidden="1" thickBot="1">
      <c r="E958" s="900" t="s">
        <v>2597</v>
      </c>
      <c r="F958" s="924"/>
      <c r="I958" s="919" t="s">
        <v>2556</v>
      </c>
      <c r="J958" s="911" t="s">
        <v>733</v>
      </c>
      <c r="K958" s="912"/>
      <c r="L958" s="913"/>
    </row>
    <row r="959" spans="5:12" ht="15.75" hidden="1" thickBot="1">
      <c r="E959" s="926" t="s">
        <v>2556</v>
      </c>
      <c r="F959" s="925" t="s">
        <v>733</v>
      </c>
      <c r="G959" s="925"/>
      <c r="I959" s="920"/>
      <c r="J959" s="295"/>
      <c r="K959" s="296" t="s">
        <v>17</v>
      </c>
      <c r="L959" s="297" t="s">
        <v>7</v>
      </c>
    </row>
    <row r="960" spans="5:12" ht="15.75" hidden="1" thickBot="1">
      <c r="E960" s="920"/>
      <c r="F960" s="272" t="s">
        <v>17</v>
      </c>
      <c r="G960" s="273" t="s">
        <v>7</v>
      </c>
      <c r="I960" s="914" t="s">
        <v>798</v>
      </c>
      <c r="J960" s="915"/>
      <c r="K960" s="298">
        <v>51</v>
      </c>
      <c r="L960" s="276">
        <v>49</v>
      </c>
    </row>
    <row r="961" spans="5:12" ht="15.75" hidden="1" thickBot="1">
      <c r="E961" s="274" t="s">
        <v>970</v>
      </c>
      <c r="F961" s="275">
        <v>43</v>
      </c>
      <c r="G961" s="276">
        <v>31</v>
      </c>
      <c r="I961" s="914" t="s">
        <v>603</v>
      </c>
      <c r="J961" s="916"/>
      <c r="K961" s="298">
        <v>1</v>
      </c>
      <c r="L961" s="276"/>
    </row>
    <row r="962" spans="5:12" ht="15.75" hidden="1" thickBot="1">
      <c r="E962" s="274" t="s">
        <v>38</v>
      </c>
      <c r="F962" s="275">
        <v>53</v>
      </c>
      <c r="G962" s="276">
        <v>57</v>
      </c>
      <c r="I962" s="914" t="s">
        <v>1346</v>
      </c>
      <c r="J962" s="916"/>
      <c r="K962" s="298">
        <v>2</v>
      </c>
      <c r="L962" s="276"/>
    </row>
    <row r="963" spans="5:12" ht="15.75" hidden="1" thickBot="1">
      <c r="E963" s="274" t="s">
        <v>113</v>
      </c>
      <c r="F963" s="275">
        <v>41</v>
      </c>
      <c r="G963" s="276">
        <v>47</v>
      </c>
      <c r="I963" s="914" t="s">
        <v>2287</v>
      </c>
      <c r="J963" s="916"/>
      <c r="K963" s="299"/>
      <c r="L963" s="276">
        <v>1</v>
      </c>
    </row>
    <row r="964" spans="5:12" ht="15.75" hidden="1" thickBot="1">
      <c r="E964" s="274" t="s">
        <v>24</v>
      </c>
      <c r="F964" s="275">
        <v>94</v>
      </c>
      <c r="G964" s="276">
        <v>89</v>
      </c>
      <c r="I964" s="914" t="s">
        <v>2525</v>
      </c>
      <c r="J964" s="916"/>
      <c r="K964" s="298">
        <v>2</v>
      </c>
      <c r="L964" s="276">
        <v>2</v>
      </c>
    </row>
    <row r="965" spans="5:12" ht="15.75" hidden="1" thickBot="1">
      <c r="E965" s="274" t="s">
        <v>19</v>
      </c>
      <c r="F965" s="275">
        <v>180</v>
      </c>
      <c r="G965" s="276">
        <v>178</v>
      </c>
      <c r="I965" s="914" t="s">
        <v>252</v>
      </c>
      <c r="J965" s="916"/>
      <c r="K965" s="299"/>
      <c r="L965" s="276">
        <v>1</v>
      </c>
    </row>
    <row r="966" spans="5:12" ht="15.75" hidden="1" thickBot="1">
      <c r="E966" s="274" t="s">
        <v>1011</v>
      </c>
      <c r="F966" s="275" t="s">
        <v>52</v>
      </c>
      <c r="G966" s="276">
        <v>1</v>
      </c>
      <c r="I966" s="914" t="s">
        <v>1425</v>
      </c>
      <c r="J966" s="916"/>
      <c r="K966" s="299"/>
      <c r="L966" s="276">
        <v>1</v>
      </c>
    </row>
    <row r="967" spans="5:12" ht="15.75" hidden="1" thickBot="1">
      <c r="E967" s="274" t="s">
        <v>82</v>
      </c>
      <c r="F967" s="275">
        <v>11</v>
      </c>
      <c r="G967" s="276">
        <v>15</v>
      </c>
      <c r="I967" s="914" t="s">
        <v>1517</v>
      </c>
      <c r="J967" s="916"/>
      <c r="K967" s="298">
        <v>7</v>
      </c>
      <c r="L967" s="276">
        <v>5</v>
      </c>
    </row>
    <row r="968" spans="5:12" ht="15.75" hidden="1" thickBot="1">
      <c r="E968" s="274" t="s">
        <v>2286</v>
      </c>
      <c r="F968" s="275" t="s">
        <v>52</v>
      </c>
      <c r="G968" s="276">
        <v>1</v>
      </c>
      <c r="I968" s="914" t="s">
        <v>314</v>
      </c>
      <c r="J968" s="916"/>
      <c r="K968" s="298">
        <v>1</v>
      </c>
      <c r="L968" s="276"/>
    </row>
    <row r="969" spans="5:12" ht="15.75" hidden="1" thickBot="1">
      <c r="E969" s="274" t="s">
        <v>1250</v>
      </c>
      <c r="F969" s="275">
        <v>1</v>
      </c>
      <c r="G969" s="276" t="s">
        <v>52</v>
      </c>
      <c r="I969" s="914" t="s">
        <v>1574</v>
      </c>
      <c r="J969" s="916"/>
      <c r="K969" s="299"/>
      <c r="L969" s="276">
        <v>1</v>
      </c>
    </row>
    <row r="970" spans="5:12" ht="15.75" hidden="1" thickBot="1">
      <c r="E970" s="274" t="s">
        <v>98</v>
      </c>
      <c r="F970" s="275">
        <v>28</v>
      </c>
      <c r="G970" s="276">
        <v>32</v>
      </c>
      <c r="I970" s="914" t="s">
        <v>74</v>
      </c>
      <c r="J970" s="916"/>
      <c r="K970" s="298">
        <v>39</v>
      </c>
      <c r="L970" s="276">
        <v>27</v>
      </c>
    </row>
    <row r="971" spans="5:12" ht="15.75" hidden="1" thickBot="1">
      <c r="E971" s="274" t="s">
        <v>2335</v>
      </c>
      <c r="F971" s="275">
        <v>3</v>
      </c>
      <c r="G971" s="276">
        <v>3</v>
      </c>
      <c r="I971" s="914" t="s">
        <v>2527</v>
      </c>
      <c r="J971" s="916"/>
      <c r="K971" s="299"/>
      <c r="L971" s="276">
        <v>1</v>
      </c>
    </row>
    <row r="972" spans="5:12" ht="15.75" hidden="1" thickBot="1">
      <c r="I972" s="914" t="s">
        <v>2598</v>
      </c>
      <c r="J972" s="916"/>
      <c r="K972" s="298">
        <v>2</v>
      </c>
      <c r="L972" s="276"/>
    </row>
    <row r="973" spans="5:12" ht="15.75" hidden="1" thickBot="1">
      <c r="I973" s="914" t="s">
        <v>719</v>
      </c>
      <c r="J973" s="916"/>
      <c r="K973" s="299"/>
      <c r="L973" s="276">
        <v>37</v>
      </c>
    </row>
    <row r="974" spans="5:12" ht="15.75" hidden="1" thickBot="1">
      <c r="I974" s="914" t="s">
        <v>166</v>
      </c>
      <c r="J974" s="916"/>
      <c r="K974" s="298">
        <v>5</v>
      </c>
      <c r="L974" s="276"/>
    </row>
    <row r="975" spans="5:12" ht="15.75" hidden="1" thickBot="1">
      <c r="I975" s="914" t="s">
        <v>429</v>
      </c>
      <c r="J975" s="916"/>
      <c r="K975" s="298">
        <v>5</v>
      </c>
      <c r="L975" s="276">
        <v>8</v>
      </c>
    </row>
    <row r="976" spans="5:12" ht="15.75" hidden="1" thickBot="1">
      <c r="I976" s="914" t="s">
        <v>751</v>
      </c>
      <c r="J976" s="916"/>
      <c r="K976" s="298">
        <v>115</v>
      </c>
      <c r="L976" s="276">
        <v>139</v>
      </c>
    </row>
    <row r="977" spans="9:12" ht="15.75" hidden="1" thickBot="1">
      <c r="I977" s="914" t="s">
        <v>1109</v>
      </c>
      <c r="J977" s="916"/>
      <c r="K977" s="298">
        <v>1</v>
      </c>
      <c r="L977" s="276"/>
    </row>
    <row r="978" spans="9:12" ht="15.75" hidden="1" thickBot="1">
      <c r="I978" s="914" t="s">
        <v>27</v>
      </c>
      <c r="J978" s="916"/>
      <c r="K978" s="298">
        <v>11</v>
      </c>
      <c r="L978" s="276">
        <v>2</v>
      </c>
    </row>
    <row r="979" spans="9:12" ht="15.75" hidden="1" thickBot="1">
      <c r="I979" s="914" t="s">
        <v>1416</v>
      </c>
      <c r="J979" s="916"/>
      <c r="K979" s="298">
        <v>1</v>
      </c>
      <c r="L979" s="276">
        <v>3</v>
      </c>
    </row>
    <row r="980" spans="9:12" ht="15.75" hidden="1" thickBot="1">
      <c r="I980" s="914" t="s">
        <v>2291</v>
      </c>
      <c r="J980" s="916"/>
      <c r="K980" s="299"/>
      <c r="L980" s="276">
        <v>1</v>
      </c>
    </row>
    <row r="981" spans="9:12" ht="15.75" hidden="1" thickBot="1">
      <c r="I981" s="914" t="s">
        <v>1311</v>
      </c>
      <c r="J981" s="916"/>
      <c r="K981" s="298">
        <v>1</v>
      </c>
      <c r="L981" s="276"/>
    </row>
    <row r="982" spans="9:12" ht="15.75" hidden="1" thickBot="1">
      <c r="I982" s="914" t="s">
        <v>342</v>
      </c>
      <c r="J982" s="916"/>
      <c r="K982" s="298">
        <v>8</v>
      </c>
      <c r="L982" s="276">
        <v>2</v>
      </c>
    </row>
    <row r="983" spans="9:12" ht="15.75" hidden="1" thickBot="1">
      <c r="I983" s="914" t="s">
        <v>772</v>
      </c>
      <c r="J983" s="916"/>
      <c r="K983" s="298">
        <v>53</v>
      </c>
      <c r="L983" s="276">
        <v>74</v>
      </c>
    </row>
    <row r="984" spans="9:12" ht="15.75" hidden="1" thickBot="1">
      <c r="I984" s="914" t="s">
        <v>78</v>
      </c>
      <c r="J984" s="916"/>
      <c r="K984" s="298">
        <v>3</v>
      </c>
      <c r="L984" s="276">
        <v>4</v>
      </c>
    </row>
    <row r="985" spans="9:12" ht="15.75" hidden="1" thickBot="1">
      <c r="I985" s="914" t="s">
        <v>1314</v>
      </c>
      <c r="J985" s="916"/>
      <c r="K985" s="298">
        <v>1</v>
      </c>
      <c r="L985" s="276">
        <v>3</v>
      </c>
    </row>
    <row r="986" spans="9:12" ht="15.75" hidden="1" thickBot="1">
      <c r="I986" s="914" t="s">
        <v>2226</v>
      </c>
      <c r="J986" s="916"/>
      <c r="K986" s="298">
        <v>1</v>
      </c>
      <c r="L986" s="276"/>
    </row>
    <row r="987" spans="9:12" ht="15.75" hidden="1" thickBot="1">
      <c r="I987" s="914" t="s">
        <v>472</v>
      </c>
      <c r="J987" s="916"/>
      <c r="K987" s="298">
        <v>1</v>
      </c>
      <c r="L987" s="276"/>
    </row>
    <row r="988" spans="9:12" ht="15.75" hidden="1" thickBot="1">
      <c r="I988" s="914" t="s">
        <v>42</v>
      </c>
      <c r="J988" s="916"/>
      <c r="K988" s="298">
        <v>143</v>
      </c>
      <c r="L988" s="276">
        <v>103</v>
      </c>
    </row>
    <row r="989" spans="9:12" ht="15.75" hidden="1" thickBot="1">
      <c r="I989" s="917" t="s">
        <v>2559</v>
      </c>
      <c r="J989" s="918"/>
      <c r="K989" s="300">
        <v>908</v>
      </c>
      <c r="L989" s="301"/>
    </row>
    <row r="990" spans="9:12" hidden="1"/>
    <row r="991" spans="9:12" hidden="1"/>
    <row r="992" spans="9:12" hidden="1"/>
    <row r="993" hidden="1"/>
    <row r="994" hidden="1"/>
    <row r="995" hidden="1"/>
    <row r="996" hidden="1"/>
    <row r="997" hidden="1"/>
    <row r="998" hidden="1"/>
    <row r="999" hidden="1"/>
    <row r="1000" hidden="1"/>
    <row r="1001" hidden="1"/>
    <row r="1002" hidden="1"/>
  </sheetData>
  <mergeCells count="70">
    <mergeCell ref="I987:J987"/>
    <mergeCell ref="I988:J988"/>
    <mergeCell ref="I989:J989"/>
    <mergeCell ref="E959:E960"/>
    <mergeCell ref="I958:I959"/>
    <mergeCell ref="I982:J982"/>
    <mergeCell ref="I983:J983"/>
    <mergeCell ref="I984:J984"/>
    <mergeCell ref="I985:J985"/>
    <mergeCell ref="I986:J986"/>
    <mergeCell ref="I977:J977"/>
    <mergeCell ref="I978:J978"/>
    <mergeCell ref="I979:J979"/>
    <mergeCell ref="I980:J980"/>
    <mergeCell ref="I981:J981"/>
    <mergeCell ref="I972:J972"/>
    <mergeCell ref="I976:J976"/>
    <mergeCell ref="I967:J967"/>
    <mergeCell ref="I968:J968"/>
    <mergeCell ref="I969:J969"/>
    <mergeCell ref="I970:J970"/>
    <mergeCell ref="I971:J971"/>
    <mergeCell ref="I965:J965"/>
    <mergeCell ref="I966:J966"/>
    <mergeCell ref="I973:J973"/>
    <mergeCell ref="I974:J974"/>
    <mergeCell ref="I975:J975"/>
    <mergeCell ref="I960:J960"/>
    <mergeCell ref="I961:J961"/>
    <mergeCell ref="I962:J962"/>
    <mergeCell ref="I963:J963"/>
    <mergeCell ref="I964:J964"/>
    <mergeCell ref="E958:F958"/>
    <mergeCell ref="I946:J946"/>
    <mergeCell ref="F959:G959"/>
    <mergeCell ref="I947:J947"/>
    <mergeCell ref="I948:J948"/>
    <mergeCell ref="I949:J949"/>
    <mergeCell ref="I950:J950"/>
    <mergeCell ref="I951:J951"/>
    <mergeCell ref="I952:J952"/>
    <mergeCell ref="I953:J953"/>
    <mergeCell ref="I954:J954"/>
    <mergeCell ref="I955:J955"/>
    <mergeCell ref="J958:L958"/>
    <mergeCell ref="I941:J941"/>
    <mergeCell ref="I942:J942"/>
    <mergeCell ref="I943:J943"/>
    <mergeCell ref="I944:J944"/>
    <mergeCell ref="I945:J945"/>
    <mergeCell ref="I937:J937"/>
    <mergeCell ref="I938:J938"/>
    <mergeCell ref="I939:J939"/>
    <mergeCell ref="F940:G940"/>
    <mergeCell ref="I940:J940"/>
    <mergeCell ref="I932:J932"/>
    <mergeCell ref="I933:J933"/>
    <mergeCell ref="I934:J934"/>
    <mergeCell ref="I935:J935"/>
    <mergeCell ref="I936:J936"/>
    <mergeCell ref="I927:J927"/>
    <mergeCell ref="I928:J928"/>
    <mergeCell ref="I929:J929"/>
    <mergeCell ref="I930:J930"/>
    <mergeCell ref="I931:J931"/>
    <mergeCell ref="C1:M1"/>
    <mergeCell ref="C923:E923"/>
    <mergeCell ref="F925:G925"/>
    <mergeCell ref="I925:K925"/>
    <mergeCell ref="I926:J926"/>
  </mergeCells>
  <dataValidations count="2">
    <dataValidation type="textLength" operator="equal" showInputMessage="1" showErrorMessage="1" sqref="E414">
      <formula1>16</formula1>
    </dataValidation>
    <dataValidation type="date" allowBlank="1" showInputMessage="1" showErrorMessage="1" sqref="J414">
      <formula1>STARTDATE</formula1>
      <formula2>ENDDATE</formula2>
    </dataValidation>
  </dataValidations>
  <pageMargins left="0.7" right="0.7" top="0.75" bottom="0.75" header="0.3" footer="0.3"/>
  <pageSetup orientation="portrait" horizontalDpi="360" verticalDpi="36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7"/>
  <sheetViews>
    <sheetView topLeftCell="A91" workbookViewId="0">
      <selection activeCell="C9" sqref="C9"/>
    </sheetView>
  </sheetViews>
  <sheetFormatPr defaultColWidth="9" defaultRowHeight="15"/>
  <cols>
    <col min="1" max="1" width="4.42578125" customWidth="1"/>
    <col min="2" max="2" width="16.85546875" style="60" customWidth="1"/>
    <col min="3" max="3" width="16.5703125" style="60" customWidth="1"/>
    <col min="4" max="4" width="34.5703125" style="60" customWidth="1"/>
    <col min="5" max="5" width="11.85546875" customWidth="1"/>
    <col min="6" max="6" width="17.5703125" style="57" customWidth="1"/>
    <col min="7" max="7" width="14.7109375" style="405" customWidth="1"/>
    <col min="8" max="8" width="10.5703125" style="371" customWidth="1"/>
    <col min="9" max="9" width="14.85546875" customWidth="1"/>
    <col min="10" max="10" width="20.28515625" customWidth="1"/>
  </cols>
  <sheetData>
    <row r="1" spans="1:10" ht="18.75">
      <c r="A1" s="853" t="s">
        <v>732</v>
      </c>
      <c r="B1" s="853"/>
      <c r="C1" s="853"/>
      <c r="D1" s="853"/>
      <c r="E1" s="853"/>
      <c r="F1" s="853"/>
      <c r="G1" s="853"/>
      <c r="H1" s="853"/>
      <c r="I1" s="853"/>
      <c r="J1" s="853"/>
    </row>
    <row r="2" spans="1:10" s="53" customFormat="1" ht="15.75">
      <c r="A2" s="525" t="s">
        <v>2</v>
      </c>
      <c r="B2" s="526" t="s">
        <v>3</v>
      </c>
      <c r="C2" s="526" t="s">
        <v>4</v>
      </c>
      <c r="D2" s="525" t="s">
        <v>5</v>
      </c>
      <c r="E2" s="527" t="s">
        <v>733</v>
      </c>
      <c r="F2" s="525" t="s">
        <v>734</v>
      </c>
      <c r="G2" s="528" t="s">
        <v>9</v>
      </c>
      <c r="H2" s="529" t="s">
        <v>10</v>
      </c>
      <c r="I2" s="525" t="s">
        <v>11</v>
      </c>
      <c r="J2" s="525" t="s">
        <v>12</v>
      </c>
    </row>
    <row r="3" spans="1:10">
      <c r="A3" s="530">
        <v>1</v>
      </c>
      <c r="B3" s="531" t="s">
        <v>735</v>
      </c>
      <c r="C3" s="532" t="s">
        <v>736</v>
      </c>
      <c r="D3" s="533" t="s">
        <v>737</v>
      </c>
      <c r="E3" s="534" t="s">
        <v>17</v>
      </c>
      <c r="F3" s="530" t="s">
        <v>738</v>
      </c>
      <c r="G3" s="535" t="str">
        <f>MID(C3,7,2)&amp;"/"&amp;MID(C3,9,2)&amp;"/"&amp;MID(C3,11,2)</f>
        <v>09/02/54</v>
      </c>
      <c r="H3" s="536">
        <f ca="1">ROUNDDOWN(YEARFRAC(G3,TODAY(),1),0)</f>
        <v>68</v>
      </c>
      <c r="I3" s="530" t="s">
        <v>24</v>
      </c>
      <c r="J3" s="530" t="s">
        <v>42</v>
      </c>
    </row>
    <row r="4" spans="1:10">
      <c r="A4" s="537"/>
      <c r="B4" s="538"/>
      <c r="C4" s="538" t="s">
        <v>739</v>
      </c>
      <c r="D4" s="472" t="s">
        <v>740</v>
      </c>
      <c r="E4" s="474" t="s">
        <v>7</v>
      </c>
      <c r="F4" s="539" t="s">
        <v>23</v>
      </c>
      <c r="G4" s="540" t="str">
        <f>MID(C4,7,2)-40&amp;"/"&amp;MID(C4,9,2)&amp;"/"&amp;MID(C4,11,2)</f>
        <v>30/08/64</v>
      </c>
      <c r="H4" s="470">
        <f ca="1">ROUNDDOWN(YEARFRAC(G4,TODAY(),1),0)</f>
        <v>58</v>
      </c>
      <c r="I4" s="537" t="s">
        <v>19</v>
      </c>
      <c r="J4" s="537" t="s">
        <v>42</v>
      </c>
    </row>
    <row r="5" spans="1:10">
      <c r="A5" s="530">
        <v>2</v>
      </c>
      <c r="B5" s="532" t="s">
        <v>741</v>
      </c>
      <c r="C5" s="532" t="s">
        <v>742</v>
      </c>
      <c r="D5" s="533" t="s">
        <v>743</v>
      </c>
      <c r="E5" s="541" t="s">
        <v>17</v>
      </c>
      <c r="F5" s="530" t="s">
        <v>23</v>
      </c>
      <c r="G5" s="535">
        <v>24047</v>
      </c>
      <c r="H5" s="536">
        <f t="shared" ref="H5:H68" ca="1" si="0">ROUNDDOWN(YEARFRAC(G5,TODAY(),1),0)</f>
        <v>57</v>
      </c>
      <c r="I5" s="530" t="s">
        <v>24</v>
      </c>
      <c r="J5" s="530" t="s">
        <v>42</v>
      </c>
    </row>
    <row r="6" spans="1:10">
      <c r="A6" s="537"/>
      <c r="B6" s="538"/>
      <c r="C6" s="538" t="s">
        <v>744</v>
      </c>
      <c r="D6" s="475" t="s">
        <v>745</v>
      </c>
      <c r="E6" s="483" t="s">
        <v>7</v>
      </c>
      <c r="F6" s="537" t="s">
        <v>746</v>
      </c>
      <c r="G6" s="540">
        <v>25562</v>
      </c>
      <c r="H6" s="470">
        <f t="shared" ca="1" si="0"/>
        <v>52</v>
      </c>
      <c r="I6" s="537" t="s">
        <v>24</v>
      </c>
      <c r="J6" s="537" t="s">
        <v>42</v>
      </c>
    </row>
    <row r="7" spans="1:10">
      <c r="A7" s="539"/>
      <c r="B7" s="542"/>
      <c r="C7" s="542" t="s">
        <v>747</v>
      </c>
      <c r="D7" s="477" t="s">
        <v>748</v>
      </c>
      <c r="E7" s="543" t="s">
        <v>17</v>
      </c>
      <c r="F7" s="544" t="s">
        <v>50</v>
      </c>
      <c r="G7" s="540">
        <v>34416</v>
      </c>
      <c r="H7" s="470">
        <f t="shared" ca="1" si="0"/>
        <v>28</v>
      </c>
      <c r="I7" s="539" t="s">
        <v>19</v>
      </c>
      <c r="J7" s="539" t="s">
        <v>42</v>
      </c>
    </row>
    <row r="8" spans="1:10">
      <c r="A8" s="537"/>
      <c r="B8" s="538"/>
      <c r="C8" s="538" t="s">
        <v>749</v>
      </c>
      <c r="D8" s="472" t="s">
        <v>750</v>
      </c>
      <c r="E8" s="482" t="s">
        <v>17</v>
      </c>
      <c r="F8" s="539" t="s">
        <v>50</v>
      </c>
      <c r="G8" s="540">
        <v>35877</v>
      </c>
      <c r="H8" s="470">
        <f t="shared" ca="1" si="0"/>
        <v>24</v>
      </c>
      <c r="I8" s="537" t="s">
        <v>19</v>
      </c>
      <c r="J8" s="537" t="s">
        <v>751</v>
      </c>
    </row>
    <row r="9" spans="1:10">
      <c r="A9" s="539"/>
      <c r="B9" s="542"/>
      <c r="C9" s="542" t="s">
        <v>752</v>
      </c>
      <c r="D9" s="477" t="s">
        <v>753</v>
      </c>
      <c r="E9" s="482" t="s">
        <v>17</v>
      </c>
      <c r="F9" s="539" t="s">
        <v>50</v>
      </c>
      <c r="G9" s="545">
        <v>36640</v>
      </c>
      <c r="H9" s="470">
        <f t="shared" ca="1" si="0"/>
        <v>22</v>
      </c>
      <c r="I9" s="539" t="s">
        <v>24</v>
      </c>
      <c r="J9" s="539" t="s">
        <v>42</v>
      </c>
    </row>
    <row r="10" spans="1:10">
      <c r="A10" s="539"/>
      <c r="B10" s="542"/>
      <c r="C10" s="542" t="s">
        <v>754</v>
      </c>
      <c r="D10" s="477" t="s">
        <v>755</v>
      </c>
      <c r="E10" s="482" t="s">
        <v>17</v>
      </c>
      <c r="F10" s="539" t="s">
        <v>756</v>
      </c>
      <c r="G10" s="540" t="str">
        <f>MID(C10,7,2)&amp;"/"&amp;MID(C10,9,2)&amp;"/"&amp;MID(C10,11,2)</f>
        <v>20/03/07</v>
      </c>
      <c r="H10" s="470">
        <f t="shared" ca="1" si="0"/>
        <v>15</v>
      </c>
      <c r="I10" s="537" t="s">
        <v>113</v>
      </c>
      <c r="J10" s="537" t="s">
        <v>751</v>
      </c>
    </row>
    <row r="11" spans="1:10">
      <c r="A11" s="546">
        <v>3</v>
      </c>
      <c r="B11" s="547" t="s">
        <v>757</v>
      </c>
      <c r="C11" s="547" t="s">
        <v>758</v>
      </c>
      <c r="D11" s="548" t="s">
        <v>759</v>
      </c>
      <c r="E11" s="549" t="s">
        <v>17</v>
      </c>
      <c r="F11" s="530" t="s">
        <v>50</v>
      </c>
      <c r="G11" s="535" t="str">
        <f t="shared" ref="G11:G22" si="1">MID(C11,7,2)&amp;"/"&amp;MID(C11,9,2)&amp;"/"&amp;MID(C11,11,2)</f>
        <v>05/11/87</v>
      </c>
      <c r="H11" s="536">
        <f t="shared" ca="1" si="0"/>
        <v>35</v>
      </c>
      <c r="I11" s="546" t="s">
        <v>19</v>
      </c>
      <c r="J11" s="546" t="s">
        <v>42</v>
      </c>
    </row>
    <row r="12" spans="1:10">
      <c r="A12" s="539"/>
      <c r="B12" s="542"/>
      <c r="C12" s="542" t="s">
        <v>760</v>
      </c>
      <c r="D12" s="477" t="s">
        <v>761</v>
      </c>
      <c r="E12" s="474" t="s">
        <v>7</v>
      </c>
      <c r="F12" s="550" t="s">
        <v>81</v>
      </c>
      <c r="G12" s="540" t="str">
        <f>MID(C12,7,2)-40&amp;"/"&amp;MID(C12,9,2)&amp;"/"&amp;MID(C12,11,2)</f>
        <v>23/04/89</v>
      </c>
      <c r="H12" s="470">
        <f t="shared" ca="1" si="0"/>
        <v>33</v>
      </c>
      <c r="I12" s="539" t="s">
        <v>19</v>
      </c>
      <c r="J12" s="539" t="s">
        <v>42</v>
      </c>
    </row>
    <row r="13" spans="1:10" s="54" customFormat="1">
      <c r="A13" s="537"/>
      <c r="B13" s="538"/>
      <c r="C13" s="538" t="s">
        <v>762</v>
      </c>
      <c r="D13" s="472" t="s">
        <v>763</v>
      </c>
      <c r="E13" s="479" t="s">
        <v>17</v>
      </c>
      <c r="F13" s="551" t="s">
        <v>50</v>
      </c>
      <c r="G13" s="540" t="str">
        <f t="shared" si="1"/>
        <v>31/05/11</v>
      </c>
      <c r="H13" s="470">
        <f t="shared" ca="1" si="0"/>
        <v>11</v>
      </c>
      <c r="I13" s="537" t="s">
        <v>113</v>
      </c>
      <c r="J13" s="537" t="s">
        <v>751</v>
      </c>
    </row>
    <row r="14" spans="1:10">
      <c r="A14" s="539"/>
      <c r="B14" s="542"/>
      <c r="C14" s="542" t="s">
        <v>764</v>
      </c>
      <c r="D14" s="477" t="s">
        <v>765</v>
      </c>
      <c r="E14" s="474" t="s">
        <v>7</v>
      </c>
      <c r="F14" s="539" t="s">
        <v>50</v>
      </c>
      <c r="G14" s="540" t="str">
        <f>MID(C14,7,2)-40&amp;"/"&amp;MID(C14,9,2)&amp;"/"&amp;MID(C14,11,2)</f>
        <v>6/04/13</v>
      </c>
      <c r="H14" s="470">
        <f t="shared" ca="1" si="0"/>
        <v>9</v>
      </c>
      <c r="I14" s="539" t="s">
        <v>113</v>
      </c>
      <c r="J14" s="539" t="s">
        <v>751</v>
      </c>
    </row>
    <row r="15" spans="1:10" s="54" customFormat="1">
      <c r="A15" s="552">
        <v>4</v>
      </c>
      <c r="B15" s="553" t="s">
        <v>766</v>
      </c>
      <c r="C15" s="553" t="s">
        <v>767</v>
      </c>
      <c r="D15" s="554" t="s">
        <v>768</v>
      </c>
      <c r="E15" s="555" t="s">
        <v>17</v>
      </c>
      <c r="F15" s="556" t="s">
        <v>23</v>
      </c>
      <c r="G15" s="557" t="str">
        <f t="shared" si="1"/>
        <v>27/10/50</v>
      </c>
      <c r="H15" s="558">
        <f t="shared" ca="1" si="0"/>
        <v>72</v>
      </c>
      <c r="I15" s="552" t="s">
        <v>24</v>
      </c>
      <c r="J15" s="552" t="s">
        <v>42</v>
      </c>
    </row>
    <row r="16" spans="1:10">
      <c r="A16" s="539"/>
      <c r="B16" s="542"/>
      <c r="C16" s="542" t="s">
        <v>769</v>
      </c>
      <c r="D16" s="477" t="s">
        <v>770</v>
      </c>
      <c r="E16" s="474" t="s">
        <v>7</v>
      </c>
      <c r="F16" s="539" t="s">
        <v>771</v>
      </c>
      <c r="G16" s="540" t="str">
        <f>MID(C16,7,2)-40&amp;"/"&amp;MID(C16,9,2)&amp;"/"&amp;MID(C16,11,2)</f>
        <v>22/02/52</v>
      </c>
      <c r="H16" s="470">
        <f t="shared" ca="1" si="0"/>
        <v>70</v>
      </c>
      <c r="I16" s="539" t="s">
        <v>113</v>
      </c>
      <c r="J16" s="539" t="s">
        <v>772</v>
      </c>
    </row>
    <row r="17" spans="1:10" s="54" customFormat="1">
      <c r="A17" s="559">
        <v>5</v>
      </c>
      <c r="B17" s="560" t="s">
        <v>773</v>
      </c>
      <c r="C17" s="560" t="s">
        <v>774</v>
      </c>
      <c r="D17" s="561" t="s">
        <v>775</v>
      </c>
      <c r="E17" s="562" t="s">
        <v>17</v>
      </c>
      <c r="F17" s="563" t="s">
        <v>23</v>
      </c>
      <c r="G17" s="564" t="str">
        <f t="shared" si="1"/>
        <v>30/04/77</v>
      </c>
      <c r="H17" s="565">
        <f t="shared" ca="1" si="0"/>
        <v>45</v>
      </c>
      <c r="I17" s="563" t="s">
        <v>19</v>
      </c>
      <c r="J17" s="559" t="s">
        <v>42</v>
      </c>
    </row>
    <row r="18" spans="1:10">
      <c r="A18" s="539"/>
      <c r="B18" s="542"/>
      <c r="C18" s="538" t="s">
        <v>776</v>
      </c>
      <c r="D18" s="477" t="s">
        <v>777</v>
      </c>
      <c r="E18" s="474" t="s">
        <v>7</v>
      </c>
      <c r="F18" s="539" t="s">
        <v>778</v>
      </c>
      <c r="G18" s="540" t="str">
        <f t="shared" si="1"/>
        <v>55/11/76</v>
      </c>
      <c r="H18" s="470">
        <v>44</v>
      </c>
      <c r="I18" s="539" t="s">
        <v>98</v>
      </c>
      <c r="J18" s="539" t="s">
        <v>78</v>
      </c>
    </row>
    <row r="19" spans="1:10" s="54" customFormat="1">
      <c r="A19" s="537"/>
      <c r="B19" s="538"/>
      <c r="C19" s="538" t="s">
        <v>779</v>
      </c>
      <c r="D19" s="475" t="s">
        <v>780</v>
      </c>
      <c r="E19" s="483" t="s">
        <v>7</v>
      </c>
      <c r="F19" s="537" t="s">
        <v>23</v>
      </c>
      <c r="G19" s="540">
        <v>38394</v>
      </c>
      <c r="H19" s="470">
        <f t="shared" ca="1" si="0"/>
        <v>17</v>
      </c>
      <c r="I19" s="537" t="s">
        <v>24</v>
      </c>
      <c r="J19" s="537" t="s">
        <v>751</v>
      </c>
    </row>
    <row r="20" spans="1:10">
      <c r="A20" s="539"/>
      <c r="B20" s="542"/>
      <c r="C20" s="542" t="s">
        <v>781</v>
      </c>
      <c r="D20" s="477" t="s">
        <v>782</v>
      </c>
      <c r="E20" s="482" t="s">
        <v>17</v>
      </c>
      <c r="F20" s="539" t="s">
        <v>23</v>
      </c>
      <c r="G20" s="540">
        <v>40083</v>
      </c>
      <c r="H20" s="470">
        <f t="shared" ca="1" si="0"/>
        <v>13</v>
      </c>
      <c r="I20" s="539" t="s">
        <v>113</v>
      </c>
      <c r="J20" s="539" t="s">
        <v>751</v>
      </c>
    </row>
    <row r="21" spans="1:10" s="54" customFormat="1">
      <c r="A21" s="537"/>
      <c r="B21" s="538"/>
      <c r="C21" s="538" t="s">
        <v>783</v>
      </c>
      <c r="D21" s="472" t="s">
        <v>784</v>
      </c>
      <c r="E21" s="483" t="s">
        <v>7</v>
      </c>
      <c r="F21" s="537" t="s">
        <v>23</v>
      </c>
      <c r="G21" s="540">
        <v>41469</v>
      </c>
      <c r="H21" s="470">
        <f t="shared" ca="1" si="0"/>
        <v>9</v>
      </c>
      <c r="I21" s="537" t="s">
        <v>113</v>
      </c>
      <c r="J21" s="537" t="s">
        <v>35</v>
      </c>
    </row>
    <row r="22" spans="1:10">
      <c r="A22" s="530">
        <v>6</v>
      </c>
      <c r="B22" s="532" t="s">
        <v>785</v>
      </c>
      <c r="C22" s="532" t="s">
        <v>786</v>
      </c>
      <c r="D22" s="566" t="s">
        <v>787</v>
      </c>
      <c r="E22" s="541" t="s">
        <v>17</v>
      </c>
      <c r="F22" s="530" t="s">
        <v>23</v>
      </c>
      <c r="G22" s="535" t="str">
        <f t="shared" si="1"/>
        <v>04/03/77</v>
      </c>
      <c r="H22" s="536">
        <f t="shared" ca="1" si="0"/>
        <v>45</v>
      </c>
      <c r="I22" s="546" t="s">
        <v>19</v>
      </c>
      <c r="J22" s="530" t="s">
        <v>42</v>
      </c>
    </row>
    <row r="23" spans="1:10" s="54" customFormat="1">
      <c r="A23" s="537"/>
      <c r="B23" s="538"/>
      <c r="C23" s="538" t="s">
        <v>788</v>
      </c>
      <c r="D23" s="481" t="s">
        <v>789</v>
      </c>
      <c r="E23" s="483" t="s">
        <v>7</v>
      </c>
      <c r="F23" s="567" t="s">
        <v>81</v>
      </c>
      <c r="G23" s="540">
        <v>29387</v>
      </c>
      <c r="H23" s="470">
        <f t="shared" ca="1" si="0"/>
        <v>42</v>
      </c>
      <c r="I23" s="537" t="s">
        <v>19</v>
      </c>
      <c r="J23" s="537" t="s">
        <v>42</v>
      </c>
    </row>
    <row r="24" spans="1:10">
      <c r="A24" s="539"/>
      <c r="B24" s="542"/>
      <c r="C24" s="542" t="s">
        <v>790</v>
      </c>
      <c r="D24" s="477" t="s">
        <v>791</v>
      </c>
      <c r="E24" s="482" t="s">
        <v>17</v>
      </c>
      <c r="F24" s="539" t="s">
        <v>23</v>
      </c>
      <c r="G24" s="540">
        <v>37760</v>
      </c>
      <c r="H24" s="470">
        <f t="shared" ca="1" si="0"/>
        <v>19</v>
      </c>
      <c r="I24" s="539" t="s">
        <v>19</v>
      </c>
      <c r="J24" s="539" t="s">
        <v>751</v>
      </c>
    </row>
    <row r="25" spans="1:10" s="54" customFormat="1">
      <c r="A25" s="537"/>
      <c r="B25" s="538"/>
      <c r="C25" s="538" t="s">
        <v>792</v>
      </c>
      <c r="D25" s="472" t="s">
        <v>793</v>
      </c>
      <c r="E25" s="474" t="s">
        <v>7</v>
      </c>
      <c r="F25" s="537" t="s">
        <v>23</v>
      </c>
      <c r="G25" s="540" t="str">
        <f>MID(C25,7,2)-40&amp;"/"&amp;MID(C25,9,2)&amp;"/"&amp;MID(C25,11,2)</f>
        <v>16/10/05</v>
      </c>
      <c r="H25" s="470">
        <f t="shared" ca="1" si="0"/>
        <v>17</v>
      </c>
      <c r="I25" s="537" t="s">
        <v>113</v>
      </c>
      <c r="J25" s="537" t="s">
        <v>751</v>
      </c>
    </row>
    <row r="26" spans="1:10">
      <c r="A26" s="539"/>
      <c r="B26" s="542"/>
      <c r="C26" s="542" t="s">
        <v>794</v>
      </c>
      <c r="D26" s="467" t="s">
        <v>795</v>
      </c>
      <c r="E26" s="474" t="s">
        <v>7</v>
      </c>
      <c r="F26" s="539" t="s">
        <v>23</v>
      </c>
      <c r="G26" s="540">
        <v>40449</v>
      </c>
      <c r="H26" s="470">
        <f t="shared" ca="1" si="0"/>
        <v>12</v>
      </c>
      <c r="I26" s="539" t="s">
        <v>113</v>
      </c>
      <c r="J26" s="539" t="s">
        <v>751</v>
      </c>
    </row>
    <row r="27" spans="1:10" s="54" customFormat="1">
      <c r="A27" s="537"/>
      <c r="B27" s="538"/>
      <c r="C27" s="538" t="s">
        <v>796</v>
      </c>
      <c r="D27" s="472" t="s">
        <v>797</v>
      </c>
      <c r="E27" s="474" t="s">
        <v>7</v>
      </c>
      <c r="F27" s="537" t="s">
        <v>50</v>
      </c>
      <c r="G27" s="540" t="str">
        <f>MID(C27,7,2)-40&amp;"/"&amp;MID(C27,9,2)&amp;"/"&amp;MID(C27,11,2)</f>
        <v>18/04/16</v>
      </c>
      <c r="H27" s="470">
        <f t="shared" ca="1" si="0"/>
        <v>6</v>
      </c>
      <c r="I27" s="537" t="s">
        <v>51</v>
      </c>
      <c r="J27" s="537" t="s">
        <v>798</v>
      </c>
    </row>
    <row r="28" spans="1:10" s="54" customFormat="1">
      <c r="A28" s="530">
        <v>7</v>
      </c>
      <c r="B28" s="532" t="s">
        <v>799</v>
      </c>
      <c r="C28" s="532" t="s">
        <v>800</v>
      </c>
      <c r="D28" s="533" t="s">
        <v>801</v>
      </c>
      <c r="E28" s="541" t="s">
        <v>17</v>
      </c>
      <c r="F28" s="530" t="s">
        <v>23</v>
      </c>
      <c r="G28" s="535">
        <v>15619</v>
      </c>
      <c r="H28" s="536">
        <f t="shared" ca="1" si="0"/>
        <v>80</v>
      </c>
      <c r="I28" s="530" t="s">
        <v>24</v>
      </c>
      <c r="J28" s="530" t="s">
        <v>772</v>
      </c>
    </row>
    <row r="29" spans="1:10">
      <c r="A29" s="537"/>
      <c r="B29" s="538"/>
      <c r="C29" s="538" t="s">
        <v>802</v>
      </c>
      <c r="D29" s="472" t="s">
        <v>803</v>
      </c>
      <c r="E29" s="483" t="s">
        <v>7</v>
      </c>
      <c r="F29" s="537" t="s">
        <v>804</v>
      </c>
      <c r="G29" s="540">
        <v>17887</v>
      </c>
      <c r="H29" s="470">
        <f t="shared" ca="1" si="0"/>
        <v>73</v>
      </c>
      <c r="I29" s="537" t="s">
        <v>24</v>
      </c>
      <c r="J29" s="537" t="s">
        <v>772</v>
      </c>
    </row>
    <row r="30" spans="1:10">
      <c r="A30" s="546">
        <v>8</v>
      </c>
      <c r="B30" s="547" t="s">
        <v>805</v>
      </c>
      <c r="C30" s="547" t="s">
        <v>806</v>
      </c>
      <c r="D30" s="568" t="s">
        <v>807</v>
      </c>
      <c r="E30" s="569" t="s">
        <v>17</v>
      </c>
      <c r="F30" s="546" t="s">
        <v>23</v>
      </c>
      <c r="G30" s="535">
        <v>31513</v>
      </c>
      <c r="H30" s="536">
        <f t="shared" ca="1" si="0"/>
        <v>36</v>
      </c>
      <c r="I30" s="546" t="s">
        <v>19</v>
      </c>
      <c r="J30" s="546" t="s">
        <v>42</v>
      </c>
    </row>
    <row r="31" spans="1:10">
      <c r="A31" s="539"/>
      <c r="B31" s="542"/>
      <c r="C31" s="542" t="s">
        <v>808</v>
      </c>
      <c r="D31" s="467" t="s">
        <v>809</v>
      </c>
      <c r="E31" s="474" t="s">
        <v>7</v>
      </c>
      <c r="F31" s="539" t="s">
        <v>810</v>
      </c>
      <c r="G31" s="540">
        <v>32030</v>
      </c>
      <c r="H31" s="470">
        <f t="shared" ca="1" si="0"/>
        <v>35</v>
      </c>
      <c r="I31" s="539" t="s">
        <v>19</v>
      </c>
      <c r="J31" s="539" t="s">
        <v>42</v>
      </c>
    </row>
    <row r="32" spans="1:10">
      <c r="A32" s="537"/>
      <c r="B32" s="538"/>
      <c r="C32" s="538" t="s">
        <v>811</v>
      </c>
      <c r="D32" s="472" t="s">
        <v>812</v>
      </c>
      <c r="E32" s="483" t="s">
        <v>7</v>
      </c>
      <c r="F32" s="537" t="s">
        <v>50</v>
      </c>
      <c r="G32" s="540">
        <v>41102</v>
      </c>
      <c r="H32" s="470">
        <f t="shared" ca="1" si="0"/>
        <v>10</v>
      </c>
      <c r="I32" s="537" t="s">
        <v>113</v>
      </c>
      <c r="J32" s="537" t="s">
        <v>35</v>
      </c>
    </row>
    <row r="33" spans="1:10">
      <c r="A33" s="539"/>
      <c r="B33" s="542"/>
      <c r="C33" s="542" t="s">
        <v>813</v>
      </c>
      <c r="D33" s="477" t="s">
        <v>814</v>
      </c>
      <c r="E33" s="474" t="s">
        <v>7</v>
      </c>
      <c r="F33" s="539" t="s">
        <v>50</v>
      </c>
      <c r="G33" s="540">
        <v>42495</v>
      </c>
      <c r="H33" s="470">
        <f t="shared" ca="1" si="0"/>
        <v>6</v>
      </c>
      <c r="I33" s="539" t="s">
        <v>51</v>
      </c>
      <c r="J33" s="537" t="s">
        <v>798</v>
      </c>
    </row>
    <row r="34" spans="1:10">
      <c r="A34" s="537"/>
      <c r="B34" s="538"/>
      <c r="C34" s="538" t="s">
        <v>815</v>
      </c>
      <c r="D34" s="472" t="s">
        <v>816</v>
      </c>
      <c r="E34" s="483" t="s">
        <v>7</v>
      </c>
      <c r="F34" s="537" t="s">
        <v>50</v>
      </c>
      <c r="G34" s="540">
        <v>43101</v>
      </c>
      <c r="H34" s="470">
        <f t="shared" ca="1" si="0"/>
        <v>4</v>
      </c>
      <c r="I34" s="537" t="s">
        <v>51</v>
      </c>
      <c r="J34" s="537" t="s">
        <v>798</v>
      </c>
    </row>
    <row r="35" spans="1:10" s="54" customFormat="1">
      <c r="A35" s="570">
        <v>9</v>
      </c>
      <c r="B35" s="571"/>
      <c r="C35" s="571"/>
      <c r="D35" s="572" t="s">
        <v>817</v>
      </c>
      <c r="E35" s="573" t="s">
        <v>17</v>
      </c>
      <c r="F35" s="570"/>
      <c r="G35" s="574"/>
      <c r="H35" s="575"/>
      <c r="I35" s="570"/>
      <c r="J35" s="570"/>
    </row>
    <row r="36" spans="1:10">
      <c r="A36" s="570">
        <v>10</v>
      </c>
      <c r="B36" s="571" t="s">
        <v>818</v>
      </c>
      <c r="C36" s="571" t="s">
        <v>819</v>
      </c>
      <c r="D36" s="572" t="s">
        <v>820</v>
      </c>
      <c r="E36" s="573" t="s">
        <v>17</v>
      </c>
      <c r="F36" s="570" t="s">
        <v>23</v>
      </c>
      <c r="G36" s="574">
        <v>29177</v>
      </c>
      <c r="H36" s="575">
        <f t="shared" ca="1" si="0"/>
        <v>43</v>
      </c>
      <c r="I36" s="570" t="s">
        <v>19</v>
      </c>
      <c r="J36" s="570" t="s">
        <v>42</v>
      </c>
    </row>
    <row r="37" spans="1:10" s="54" customFormat="1">
      <c r="A37" s="537"/>
      <c r="B37" s="538"/>
      <c r="C37" s="538" t="s">
        <v>821</v>
      </c>
      <c r="D37" s="475" t="s">
        <v>822</v>
      </c>
      <c r="E37" s="476" t="s">
        <v>17</v>
      </c>
      <c r="F37" s="537" t="s">
        <v>191</v>
      </c>
      <c r="G37" s="540">
        <v>39083</v>
      </c>
      <c r="H37" s="470">
        <f t="shared" ca="1" si="0"/>
        <v>15</v>
      </c>
      <c r="I37" s="537" t="s">
        <v>24</v>
      </c>
      <c r="J37" s="537" t="s">
        <v>35</v>
      </c>
    </row>
    <row r="38" spans="1:10">
      <c r="A38" s="539"/>
      <c r="B38" s="542"/>
      <c r="C38" s="542" t="s">
        <v>823</v>
      </c>
      <c r="D38" s="477" t="s">
        <v>824</v>
      </c>
      <c r="E38" s="474" t="s">
        <v>7</v>
      </c>
      <c r="F38" s="539" t="s">
        <v>191</v>
      </c>
      <c r="G38" s="540">
        <v>39741</v>
      </c>
      <c r="H38" s="470">
        <f t="shared" ca="1" si="0"/>
        <v>14</v>
      </c>
      <c r="I38" s="539" t="s">
        <v>113</v>
      </c>
      <c r="J38" s="539" t="s">
        <v>35</v>
      </c>
    </row>
    <row r="39" spans="1:10">
      <c r="A39" s="576">
        <v>11</v>
      </c>
      <c r="B39" s="577" t="s">
        <v>825</v>
      </c>
      <c r="C39" s="577" t="s">
        <v>826</v>
      </c>
      <c r="D39" s="578" t="s">
        <v>827</v>
      </c>
      <c r="E39" s="579" t="s">
        <v>17</v>
      </c>
      <c r="F39" s="576" t="s">
        <v>828</v>
      </c>
      <c r="G39" s="574">
        <v>27898</v>
      </c>
      <c r="H39" s="575">
        <f t="shared" ca="1" si="0"/>
        <v>46</v>
      </c>
      <c r="I39" s="576" t="s">
        <v>19</v>
      </c>
      <c r="J39" s="576" t="s">
        <v>429</v>
      </c>
    </row>
    <row r="40" spans="1:10">
      <c r="A40" s="539"/>
      <c r="B40" s="542"/>
      <c r="C40" s="542" t="s">
        <v>829</v>
      </c>
      <c r="D40" s="477" t="s">
        <v>830</v>
      </c>
      <c r="E40" s="474" t="s">
        <v>7</v>
      </c>
      <c r="F40" s="539" t="s">
        <v>23</v>
      </c>
      <c r="G40" s="540">
        <v>27782</v>
      </c>
      <c r="H40" s="470">
        <f t="shared" ca="1" si="0"/>
        <v>46</v>
      </c>
      <c r="I40" s="539" t="s">
        <v>19</v>
      </c>
      <c r="J40" s="539" t="s">
        <v>429</v>
      </c>
    </row>
    <row r="41" spans="1:10" s="54" customFormat="1">
      <c r="A41" s="537"/>
      <c r="B41" s="538"/>
      <c r="C41" s="538" t="s">
        <v>831</v>
      </c>
      <c r="D41" s="475" t="s">
        <v>832</v>
      </c>
      <c r="E41" s="483" t="s">
        <v>7</v>
      </c>
      <c r="F41" s="537" t="s">
        <v>50</v>
      </c>
      <c r="G41" s="540">
        <v>37133</v>
      </c>
      <c r="H41" s="470">
        <f t="shared" ca="1" si="0"/>
        <v>21</v>
      </c>
      <c r="I41" s="537" t="s">
        <v>19</v>
      </c>
      <c r="J41" s="537" t="s">
        <v>35</v>
      </c>
    </row>
    <row r="42" spans="1:10">
      <c r="A42" s="539"/>
      <c r="B42" s="542"/>
      <c r="C42" s="542" t="s">
        <v>833</v>
      </c>
      <c r="D42" s="477" t="s">
        <v>834</v>
      </c>
      <c r="E42" s="482" t="s">
        <v>17</v>
      </c>
      <c r="F42" s="539" t="s">
        <v>50</v>
      </c>
      <c r="G42" s="540">
        <v>37933</v>
      </c>
      <c r="H42" s="470">
        <f t="shared" ca="1" si="0"/>
        <v>19</v>
      </c>
      <c r="I42" s="539" t="s">
        <v>19</v>
      </c>
      <c r="J42" s="539" t="s">
        <v>35</v>
      </c>
    </row>
    <row r="43" spans="1:10">
      <c r="A43" s="537"/>
      <c r="B43" s="538"/>
      <c r="C43" s="538" t="s">
        <v>835</v>
      </c>
      <c r="D43" s="472" t="s">
        <v>836</v>
      </c>
      <c r="E43" s="480" t="s">
        <v>17</v>
      </c>
      <c r="F43" s="537" t="s">
        <v>50</v>
      </c>
      <c r="G43" s="540">
        <v>39165</v>
      </c>
      <c r="H43" s="470">
        <f t="shared" ca="1" si="0"/>
        <v>15</v>
      </c>
      <c r="I43" s="537" t="s">
        <v>24</v>
      </c>
      <c r="J43" s="537" t="s">
        <v>35</v>
      </c>
    </row>
    <row r="44" spans="1:10">
      <c r="A44" s="539"/>
      <c r="B44" s="542"/>
      <c r="C44" s="542" t="s">
        <v>837</v>
      </c>
      <c r="D44" s="467" t="s">
        <v>838</v>
      </c>
      <c r="E44" s="474" t="s">
        <v>7</v>
      </c>
      <c r="F44" s="539" t="s">
        <v>50</v>
      </c>
      <c r="G44" s="540">
        <v>40841</v>
      </c>
      <c r="H44" s="470">
        <f t="shared" ca="1" si="0"/>
        <v>11</v>
      </c>
      <c r="I44" s="539" t="s">
        <v>113</v>
      </c>
      <c r="J44" s="539" t="s">
        <v>35</v>
      </c>
    </row>
    <row r="45" spans="1:10">
      <c r="A45" s="546">
        <v>12</v>
      </c>
      <c r="B45" s="547" t="s">
        <v>839</v>
      </c>
      <c r="C45" s="547" t="s">
        <v>840</v>
      </c>
      <c r="D45" s="568" t="s">
        <v>841</v>
      </c>
      <c r="E45" s="580" t="s">
        <v>7</v>
      </c>
      <c r="F45" s="546" t="s">
        <v>842</v>
      </c>
      <c r="G45" s="535">
        <v>16803</v>
      </c>
      <c r="H45" s="536">
        <f t="shared" ca="1" si="0"/>
        <v>76</v>
      </c>
      <c r="I45" s="546" t="s">
        <v>19</v>
      </c>
      <c r="J45" s="546" t="s">
        <v>772</v>
      </c>
    </row>
    <row r="46" spans="1:10">
      <c r="A46" s="539"/>
      <c r="B46" s="542"/>
      <c r="C46" s="542" t="s">
        <v>843</v>
      </c>
      <c r="D46" s="477" t="s">
        <v>844</v>
      </c>
      <c r="E46" s="482" t="s">
        <v>17</v>
      </c>
      <c r="F46" s="539" t="s">
        <v>23</v>
      </c>
      <c r="G46" s="540">
        <v>30514</v>
      </c>
      <c r="H46" s="470">
        <f t="shared" ca="1" si="0"/>
        <v>39</v>
      </c>
      <c r="I46" s="539" t="s">
        <v>19</v>
      </c>
      <c r="J46" s="539" t="s">
        <v>42</v>
      </c>
    </row>
    <row r="47" spans="1:10">
      <c r="A47" s="537"/>
      <c r="B47" s="538"/>
      <c r="C47" s="538" t="s">
        <v>845</v>
      </c>
      <c r="D47" s="475" t="s">
        <v>846</v>
      </c>
      <c r="E47" s="476" t="s">
        <v>17</v>
      </c>
      <c r="F47" s="537" t="s">
        <v>23</v>
      </c>
      <c r="G47" s="540">
        <v>31672</v>
      </c>
      <c r="H47" s="470">
        <f t="shared" ca="1" si="0"/>
        <v>36</v>
      </c>
      <c r="I47" s="537" t="s">
        <v>24</v>
      </c>
      <c r="J47" s="537" t="s">
        <v>42</v>
      </c>
    </row>
    <row r="48" spans="1:10" s="524" customFormat="1">
      <c r="A48" s="539"/>
      <c r="B48" s="542"/>
      <c r="C48" s="542" t="s">
        <v>847</v>
      </c>
      <c r="D48" s="477" t="s">
        <v>848</v>
      </c>
      <c r="E48" s="482" t="s">
        <v>17</v>
      </c>
      <c r="F48" s="539" t="s">
        <v>23</v>
      </c>
      <c r="G48" s="540">
        <v>34183</v>
      </c>
      <c r="H48" s="470">
        <f t="shared" ca="1" si="0"/>
        <v>29</v>
      </c>
      <c r="I48" s="539" t="s">
        <v>24</v>
      </c>
      <c r="J48" s="539" t="s">
        <v>42</v>
      </c>
    </row>
    <row r="49" spans="1:10">
      <c r="A49" s="581">
        <v>13</v>
      </c>
      <c r="B49" s="582" t="s">
        <v>849</v>
      </c>
      <c r="C49" s="582" t="s">
        <v>850</v>
      </c>
      <c r="D49" s="583" t="s">
        <v>851</v>
      </c>
      <c r="E49" s="584" t="s">
        <v>17</v>
      </c>
      <c r="F49" s="581" t="s">
        <v>23</v>
      </c>
      <c r="G49" s="585">
        <v>28439</v>
      </c>
      <c r="H49" s="586">
        <f t="shared" ca="1" si="0"/>
        <v>45</v>
      </c>
      <c r="I49" s="581" t="s">
        <v>19</v>
      </c>
      <c r="J49" s="581" t="s">
        <v>429</v>
      </c>
    </row>
    <row r="50" spans="1:10">
      <c r="A50" s="539"/>
      <c r="B50" s="542"/>
      <c r="C50" s="542" t="s">
        <v>852</v>
      </c>
      <c r="D50" s="477" t="s">
        <v>853</v>
      </c>
      <c r="E50" s="474" t="s">
        <v>7</v>
      </c>
      <c r="F50" s="539" t="s">
        <v>50</v>
      </c>
      <c r="G50" s="540">
        <v>25922</v>
      </c>
      <c r="H50" s="470">
        <f t="shared" ca="1" si="0"/>
        <v>51</v>
      </c>
      <c r="I50" s="539" t="s">
        <v>19</v>
      </c>
      <c r="J50" s="539" t="s">
        <v>429</v>
      </c>
    </row>
    <row r="51" spans="1:10">
      <c r="A51" s="537"/>
      <c r="B51" s="538"/>
      <c r="C51" s="538" t="s">
        <v>854</v>
      </c>
      <c r="D51" s="472" t="s">
        <v>855</v>
      </c>
      <c r="E51" s="483" t="s">
        <v>7</v>
      </c>
      <c r="F51" s="537" t="s">
        <v>50</v>
      </c>
      <c r="G51" s="540">
        <v>40071</v>
      </c>
      <c r="H51" s="470">
        <f t="shared" ca="1" si="0"/>
        <v>13</v>
      </c>
      <c r="I51" s="537" t="s">
        <v>24</v>
      </c>
      <c r="J51" s="537" t="s">
        <v>35</v>
      </c>
    </row>
    <row r="52" spans="1:10" s="54" customFormat="1">
      <c r="A52" s="537"/>
      <c r="B52" s="538"/>
      <c r="C52" s="538" t="s">
        <v>856</v>
      </c>
      <c r="D52" s="472" t="s">
        <v>857</v>
      </c>
      <c r="E52" s="483" t="s">
        <v>7</v>
      </c>
      <c r="F52" s="537" t="s">
        <v>50</v>
      </c>
      <c r="G52" s="540">
        <v>40533</v>
      </c>
      <c r="H52" s="470">
        <f t="shared" ca="1" si="0"/>
        <v>11</v>
      </c>
      <c r="I52" s="537" t="s">
        <v>113</v>
      </c>
      <c r="J52" s="537" t="s">
        <v>35</v>
      </c>
    </row>
    <row r="53" spans="1:10">
      <c r="A53" s="576">
        <v>14</v>
      </c>
      <c r="B53" s="577" t="s">
        <v>858</v>
      </c>
      <c r="C53" s="577" t="s">
        <v>859</v>
      </c>
      <c r="D53" s="578" t="s">
        <v>860</v>
      </c>
      <c r="E53" s="587" t="s">
        <v>7</v>
      </c>
      <c r="F53" s="576" t="s">
        <v>23</v>
      </c>
      <c r="G53" s="574">
        <v>29789</v>
      </c>
      <c r="H53" s="575">
        <f t="shared" ca="1" si="0"/>
        <v>41</v>
      </c>
      <c r="I53" s="576" t="s">
        <v>19</v>
      </c>
      <c r="J53" s="576" t="s">
        <v>772</v>
      </c>
    </row>
    <row r="54" spans="1:10" s="54" customFormat="1">
      <c r="A54" s="539"/>
      <c r="B54" s="542"/>
      <c r="C54" s="542" t="s">
        <v>861</v>
      </c>
      <c r="D54" s="477" t="s">
        <v>862</v>
      </c>
      <c r="E54" s="482" t="s">
        <v>17</v>
      </c>
      <c r="F54" s="539" t="s">
        <v>393</v>
      </c>
      <c r="G54" s="540">
        <v>39989</v>
      </c>
      <c r="H54" s="470">
        <f t="shared" ca="1" si="0"/>
        <v>13</v>
      </c>
      <c r="I54" s="539" t="s">
        <v>113</v>
      </c>
      <c r="J54" s="539" t="s">
        <v>35</v>
      </c>
    </row>
    <row r="55" spans="1:10">
      <c r="A55" s="576">
        <v>15</v>
      </c>
      <c r="B55" s="577" t="s">
        <v>863</v>
      </c>
      <c r="C55" s="577" t="s">
        <v>864</v>
      </c>
      <c r="D55" s="578" t="s">
        <v>865</v>
      </c>
      <c r="E55" s="587" t="s">
        <v>7</v>
      </c>
      <c r="F55" s="576" t="s">
        <v>866</v>
      </c>
      <c r="G55" s="574">
        <v>16473</v>
      </c>
      <c r="H55" s="575">
        <f t="shared" ca="1" si="0"/>
        <v>77</v>
      </c>
      <c r="I55" s="576" t="s">
        <v>867</v>
      </c>
      <c r="J55" s="576" t="s">
        <v>772</v>
      </c>
    </row>
    <row r="56" spans="1:10">
      <c r="A56" s="570">
        <v>16</v>
      </c>
      <c r="B56" s="571" t="s">
        <v>868</v>
      </c>
      <c r="C56" s="571" t="s">
        <v>869</v>
      </c>
      <c r="D56" s="572" t="s">
        <v>870</v>
      </c>
      <c r="E56" s="573" t="s">
        <v>7</v>
      </c>
      <c r="F56" s="570" t="s">
        <v>23</v>
      </c>
      <c r="G56" s="574">
        <v>28960</v>
      </c>
      <c r="H56" s="575">
        <f t="shared" ca="1" si="0"/>
        <v>43</v>
      </c>
      <c r="I56" s="570" t="s">
        <v>19</v>
      </c>
      <c r="J56" s="570" t="s">
        <v>42</v>
      </c>
    </row>
    <row r="57" spans="1:10">
      <c r="A57" s="537"/>
      <c r="B57" s="538"/>
      <c r="C57" s="538" t="s">
        <v>871</v>
      </c>
      <c r="D57" s="472" t="s">
        <v>872</v>
      </c>
      <c r="E57" s="480" t="s">
        <v>17</v>
      </c>
      <c r="F57" s="537" t="s">
        <v>191</v>
      </c>
      <c r="G57" s="540">
        <v>38970</v>
      </c>
      <c r="H57" s="470">
        <f t="shared" ca="1" si="0"/>
        <v>16</v>
      </c>
      <c r="I57" s="537" t="s">
        <v>24</v>
      </c>
      <c r="J57" s="537" t="s">
        <v>35</v>
      </c>
    </row>
    <row r="58" spans="1:10">
      <c r="A58" s="570">
        <v>17</v>
      </c>
      <c r="B58" s="571" t="s">
        <v>873</v>
      </c>
      <c r="C58" s="571" t="s">
        <v>874</v>
      </c>
      <c r="D58" s="572" t="s">
        <v>875</v>
      </c>
      <c r="E58" s="573" t="s">
        <v>17</v>
      </c>
      <c r="F58" s="570" t="s">
        <v>876</v>
      </c>
      <c r="G58" s="574">
        <v>19218</v>
      </c>
      <c r="H58" s="575">
        <f t="shared" ca="1" si="0"/>
        <v>70</v>
      </c>
      <c r="I58" s="570" t="s">
        <v>24</v>
      </c>
      <c r="J58" s="570" t="s">
        <v>772</v>
      </c>
    </row>
    <row r="59" spans="1:10">
      <c r="A59" s="539"/>
      <c r="B59" s="542"/>
      <c r="C59" s="542" t="s">
        <v>877</v>
      </c>
      <c r="D59" s="477" t="s">
        <v>878</v>
      </c>
      <c r="E59" s="474" t="s">
        <v>7</v>
      </c>
      <c r="F59" s="539" t="s">
        <v>23</v>
      </c>
      <c r="G59" s="540">
        <v>21325</v>
      </c>
      <c r="H59" s="470">
        <f t="shared" ca="1" si="0"/>
        <v>64</v>
      </c>
      <c r="I59" s="539" t="s">
        <v>24</v>
      </c>
      <c r="J59" s="539" t="s">
        <v>772</v>
      </c>
    </row>
    <row r="60" spans="1:10">
      <c r="A60" s="530">
        <v>18</v>
      </c>
      <c r="B60" s="532" t="s">
        <v>879</v>
      </c>
      <c r="C60" s="532" t="s">
        <v>880</v>
      </c>
      <c r="D60" s="533" t="s">
        <v>881</v>
      </c>
      <c r="E60" s="534" t="s">
        <v>17</v>
      </c>
      <c r="F60" s="530" t="s">
        <v>50</v>
      </c>
      <c r="G60" s="535">
        <v>24754</v>
      </c>
      <c r="H60" s="536">
        <f t="shared" ca="1" si="0"/>
        <v>55</v>
      </c>
      <c r="I60" s="530" t="s">
        <v>98</v>
      </c>
      <c r="J60" s="530" t="s">
        <v>42</v>
      </c>
    </row>
    <row r="61" spans="1:10">
      <c r="A61" s="539"/>
      <c r="B61" s="542"/>
      <c r="C61" s="542" t="s">
        <v>882</v>
      </c>
      <c r="D61" s="477" t="s">
        <v>883</v>
      </c>
      <c r="E61" s="474" t="s">
        <v>7</v>
      </c>
      <c r="F61" s="539" t="s">
        <v>437</v>
      </c>
      <c r="G61" s="540">
        <v>24917</v>
      </c>
      <c r="H61" s="470">
        <v>52</v>
      </c>
      <c r="I61" s="539" t="s">
        <v>98</v>
      </c>
      <c r="J61" s="539" t="s">
        <v>47</v>
      </c>
    </row>
    <row r="62" spans="1:10">
      <c r="A62" s="539"/>
      <c r="B62" s="542"/>
      <c r="C62" s="542" t="s">
        <v>884</v>
      </c>
      <c r="D62" s="477" t="s">
        <v>885</v>
      </c>
      <c r="E62" s="474" t="s">
        <v>7</v>
      </c>
      <c r="F62" s="539" t="s">
        <v>23</v>
      </c>
      <c r="G62" s="540">
        <v>35974</v>
      </c>
      <c r="H62" s="470">
        <v>22</v>
      </c>
      <c r="I62" s="539" t="s">
        <v>19</v>
      </c>
      <c r="J62" s="539" t="s">
        <v>35</v>
      </c>
    </row>
    <row r="63" spans="1:10">
      <c r="A63" s="539"/>
      <c r="B63" s="542"/>
      <c r="C63" s="542" t="s">
        <v>886</v>
      </c>
      <c r="D63" s="477" t="s">
        <v>887</v>
      </c>
      <c r="E63" s="482" t="s">
        <v>17</v>
      </c>
      <c r="F63" s="539" t="s">
        <v>50</v>
      </c>
      <c r="G63" s="540">
        <v>36525</v>
      </c>
      <c r="H63" s="470">
        <v>20</v>
      </c>
      <c r="I63" s="539" t="s">
        <v>19</v>
      </c>
      <c r="J63" s="539" t="s">
        <v>35</v>
      </c>
    </row>
    <row r="64" spans="1:10">
      <c r="A64" s="539"/>
      <c r="B64" s="542"/>
      <c r="C64" s="542" t="s">
        <v>888</v>
      </c>
      <c r="D64" s="477" t="s">
        <v>889</v>
      </c>
      <c r="E64" s="474" t="s">
        <v>7</v>
      </c>
      <c r="F64" s="539" t="s">
        <v>50</v>
      </c>
      <c r="G64" s="540">
        <v>37141</v>
      </c>
      <c r="H64" s="470">
        <v>19</v>
      </c>
      <c r="I64" s="539" t="s">
        <v>19</v>
      </c>
      <c r="J64" s="539" t="s">
        <v>35</v>
      </c>
    </row>
    <row r="65" spans="1:10">
      <c r="A65" s="539"/>
      <c r="B65" s="542"/>
      <c r="C65" s="542" t="s">
        <v>890</v>
      </c>
      <c r="D65" s="477" t="s">
        <v>891</v>
      </c>
      <c r="E65" s="474" t="s">
        <v>7</v>
      </c>
      <c r="F65" s="539" t="s">
        <v>50</v>
      </c>
      <c r="G65" s="540">
        <v>37589</v>
      </c>
      <c r="H65" s="470">
        <v>18</v>
      </c>
      <c r="I65" s="539" t="s">
        <v>19</v>
      </c>
      <c r="J65" s="539" t="s">
        <v>35</v>
      </c>
    </row>
    <row r="66" spans="1:10" s="54" customFormat="1">
      <c r="A66" s="539"/>
      <c r="B66" s="542"/>
      <c r="C66" s="542" t="s">
        <v>892</v>
      </c>
      <c r="D66" s="467" t="s">
        <v>893</v>
      </c>
      <c r="E66" s="474" t="s">
        <v>7</v>
      </c>
      <c r="F66" s="539" t="s">
        <v>50</v>
      </c>
      <c r="G66" s="540">
        <v>37811</v>
      </c>
      <c r="H66" s="470">
        <v>17</v>
      </c>
      <c r="I66" s="539" t="s">
        <v>19</v>
      </c>
      <c r="J66" s="539" t="s">
        <v>35</v>
      </c>
    </row>
    <row r="67" spans="1:10">
      <c r="A67" s="570">
        <v>19</v>
      </c>
      <c r="B67" s="571" t="s">
        <v>894</v>
      </c>
      <c r="C67" s="571" t="s">
        <v>895</v>
      </c>
      <c r="D67" s="572" t="s">
        <v>896</v>
      </c>
      <c r="E67" s="573" t="s">
        <v>17</v>
      </c>
      <c r="F67" s="570" t="s">
        <v>50</v>
      </c>
      <c r="G67" s="574">
        <v>25572</v>
      </c>
      <c r="H67" s="575">
        <f t="shared" ca="1" si="0"/>
        <v>52</v>
      </c>
      <c r="I67" s="570" t="s">
        <v>19</v>
      </c>
      <c r="J67" s="570" t="s">
        <v>74</v>
      </c>
    </row>
    <row r="68" spans="1:10">
      <c r="A68" s="539"/>
      <c r="B68" s="542"/>
      <c r="C68" s="542" t="s">
        <v>897</v>
      </c>
      <c r="D68" s="477" t="s">
        <v>898</v>
      </c>
      <c r="E68" s="474" t="s">
        <v>7</v>
      </c>
      <c r="F68" s="539" t="s">
        <v>50</v>
      </c>
      <c r="G68" s="540">
        <v>25846</v>
      </c>
      <c r="H68" s="470">
        <f t="shared" ca="1" si="0"/>
        <v>52</v>
      </c>
      <c r="I68" s="539" t="s">
        <v>19</v>
      </c>
      <c r="J68" s="539" t="s">
        <v>47</v>
      </c>
    </row>
    <row r="69" spans="1:10">
      <c r="A69" s="539"/>
      <c r="B69" s="542"/>
      <c r="C69" s="542" t="s">
        <v>899</v>
      </c>
      <c r="D69" s="477" t="s">
        <v>900</v>
      </c>
      <c r="E69" s="474" t="s">
        <v>7</v>
      </c>
      <c r="F69" s="539" t="s">
        <v>50</v>
      </c>
      <c r="G69" s="540">
        <v>35631</v>
      </c>
      <c r="H69" s="470">
        <f t="shared" ref="H69:H98" ca="1" si="2">ROUNDDOWN(YEARFRAC(G69,TODAY(),1),0)</f>
        <v>25</v>
      </c>
      <c r="I69" s="539" t="s">
        <v>901</v>
      </c>
      <c r="J69" s="539" t="s">
        <v>35</v>
      </c>
    </row>
    <row r="70" spans="1:10" s="54" customFormat="1">
      <c r="A70" s="539"/>
      <c r="B70" s="542"/>
      <c r="C70" s="542" t="s">
        <v>902</v>
      </c>
      <c r="D70" s="467" t="s">
        <v>903</v>
      </c>
      <c r="E70" s="474" t="s">
        <v>7</v>
      </c>
      <c r="F70" s="539" t="s">
        <v>904</v>
      </c>
      <c r="G70" s="540">
        <v>36994</v>
      </c>
      <c r="H70" s="470">
        <f t="shared" ca="1" si="2"/>
        <v>21</v>
      </c>
      <c r="I70" s="539" t="s">
        <v>901</v>
      </c>
      <c r="J70" s="539" t="s">
        <v>35</v>
      </c>
    </row>
    <row r="71" spans="1:10">
      <c r="A71" s="539"/>
      <c r="B71" s="542"/>
      <c r="C71" s="542" t="s">
        <v>905</v>
      </c>
      <c r="D71" s="477" t="s">
        <v>906</v>
      </c>
      <c r="E71" s="474" t="s">
        <v>7</v>
      </c>
      <c r="F71" s="539" t="s">
        <v>904</v>
      </c>
      <c r="G71" s="540">
        <v>37523</v>
      </c>
      <c r="H71" s="470">
        <f t="shared" ca="1" si="2"/>
        <v>20</v>
      </c>
      <c r="I71" s="539" t="s">
        <v>19</v>
      </c>
      <c r="J71" s="539" t="s">
        <v>35</v>
      </c>
    </row>
    <row r="72" spans="1:10">
      <c r="A72" s="539"/>
      <c r="B72" s="542"/>
      <c r="C72" s="542" t="s">
        <v>907</v>
      </c>
      <c r="D72" s="477" t="s">
        <v>908</v>
      </c>
      <c r="E72" s="474" t="s">
        <v>7</v>
      </c>
      <c r="F72" s="539" t="s">
        <v>904</v>
      </c>
      <c r="G72" s="540">
        <v>38282</v>
      </c>
      <c r="H72" s="470">
        <f t="shared" ca="1" si="2"/>
        <v>18</v>
      </c>
      <c r="I72" s="539" t="s">
        <v>19</v>
      </c>
      <c r="J72" s="539" t="s">
        <v>35</v>
      </c>
    </row>
    <row r="73" spans="1:10">
      <c r="A73" s="570">
        <v>20</v>
      </c>
      <c r="B73" s="571" t="s">
        <v>909</v>
      </c>
      <c r="C73" s="571" t="s">
        <v>910</v>
      </c>
      <c r="D73" s="572" t="s">
        <v>911</v>
      </c>
      <c r="E73" s="573" t="s">
        <v>17</v>
      </c>
      <c r="F73" s="570" t="s">
        <v>50</v>
      </c>
      <c r="G73" s="574">
        <v>21775</v>
      </c>
      <c r="H73" s="575">
        <f t="shared" ca="1" si="2"/>
        <v>63</v>
      </c>
      <c r="I73" s="570" t="s">
        <v>24</v>
      </c>
      <c r="J73" s="570" t="s">
        <v>772</v>
      </c>
    </row>
    <row r="74" spans="1:10">
      <c r="A74" s="539"/>
      <c r="B74" s="542"/>
      <c r="C74" s="542" t="s">
        <v>912</v>
      </c>
      <c r="D74" s="477" t="s">
        <v>913</v>
      </c>
      <c r="E74" s="474" t="s">
        <v>7</v>
      </c>
      <c r="F74" s="539" t="s">
        <v>50</v>
      </c>
      <c r="G74" s="540">
        <v>24961</v>
      </c>
      <c r="H74" s="470">
        <f t="shared" ca="1" si="2"/>
        <v>54</v>
      </c>
      <c r="I74" s="539" t="s">
        <v>19</v>
      </c>
      <c r="J74" s="539" t="s">
        <v>772</v>
      </c>
    </row>
    <row r="75" spans="1:10">
      <c r="A75" s="539"/>
      <c r="B75" s="542"/>
      <c r="C75" s="542" t="s">
        <v>914</v>
      </c>
      <c r="D75" s="477" t="s">
        <v>915</v>
      </c>
      <c r="E75" s="474" t="s">
        <v>7</v>
      </c>
      <c r="F75" s="539" t="s">
        <v>23</v>
      </c>
      <c r="G75" s="540">
        <v>33839</v>
      </c>
      <c r="H75" s="470">
        <f t="shared" ca="1" si="2"/>
        <v>30</v>
      </c>
      <c r="I75" s="539" t="s">
        <v>98</v>
      </c>
      <c r="J75" s="539" t="s">
        <v>42</v>
      </c>
    </row>
    <row r="76" spans="1:10">
      <c r="A76" s="539"/>
      <c r="B76" s="542"/>
      <c r="C76" s="542" t="s">
        <v>916</v>
      </c>
      <c r="D76" s="477" t="s">
        <v>917</v>
      </c>
      <c r="E76" s="482" t="s">
        <v>17</v>
      </c>
      <c r="F76" s="539" t="s">
        <v>23</v>
      </c>
      <c r="G76" s="540">
        <v>34700</v>
      </c>
      <c r="H76" s="470">
        <f t="shared" ca="1" si="2"/>
        <v>27</v>
      </c>
      <c r="I76" s="539" t="s">
        <v>98</v>
      </c>
      <c r="J76" s="539" t="s">
        <v>42</v>
      </c>
    </row>
    <row r="77" spans="1:10" s="54" customFormat="1">
      <c r="A77" s="539"/>
      <c r="B77" s="542"/>
      <c r="C77" s="542" t="s">
        <v>918</v>
      </c>
      <c r="D77" s="467" t="s">
        <v>919</v>
      </c>
      <c r="E77" s="588" t="s">
        <v>17</v>
      </c>
      <c r="F77" s="539" t="s">
        <v>23</v>
      </c>
      <c r="G77" s="540">
        <v>35574</v>
      </c>
      <c r="H77" s="470">
        <f t="shared" ca="1" si="2"/>
        <v>25</v>
      </c>
      <c r="I77" s="539" t="s">
        <v>98</v>
      </c>
      <c r="J77" s="539" t="s">
        <v>42</v>
      </c>
    </row>
    <row r="78" spans="1:10">
      <c r="A78" s="539"/>
      <c r="B78" s="542"/>
      <c r="C78" s="542" t="s">
        <v>920</v>
      </c>
      <c r="D78" s="467" t="s">
        <v>921</v>
      </c>
      <c r="E78" s="482" t="s">
        <v>17</v>
      </c>
      <c r="F78" s="539" t="s">
        <v>23</v>
      </c>
      <c r="G78" s="540">
        <v>38163</v>
      </c>
      <c r="H78" s="470">
        <f t="shared" ca="1" si="2"/>
        <v>18</v>
      </c>
      <c r="I78" s="539" t="s">
        <v>19</v>
      </c>
      <c r="J78" s="539" t="s">
        <v>35</v>
      </c>
    </row>
    <row r="79" spans="1:10">
      <c r="A79" s="539"/>
      <c r="B79" s="542"/>
      <c r="C79" s="542" t="s">
        <v>922</v>
      </c>
      <c r="D79" s="467" t="s">
        <v>923</v>
      </c>
      <c r="E79" s="482" t="s">
        <v>17</v>
      </c>
      <c r="F79" s="539" t="s">
        <v>23</v>
      </c>
      <c r="G79" s="540">
        <v>39408</v>
      </c>
      <c r="H79" s="470">
        <f t="shared" ca="1" si="2"/>
        <v>15</v>
      </c>
      <c r="I79" s="539" t="s">
        <v>24</v>
      </c>
      <c r="J79" s="539" t="s">
        <v>35</v>
      </c>
    </row>
    <row r="80" spans="1:10">
      <c r="A80" s="530">
        <v>21</v>
      </c>
      <c r="B80" s="532" t="s">
        <v>924</v>
      </c>
      <c r="C80" s="532" t="s">
        <v>925</v>
      </c>
      <c r="D80" s="533" t="s">
        <v>926</v>
      </c>
      <c r="E80" s="534" t="s">
        <v>17</v>
      </c>
      <c r="F80" s="530" t="s">
        <v>50</v>
      </c>
      <c r="G80" s="535">
        <v>29450</v>
      </c>
      <c r="H80" s="536">
        <f t="shared" ca="1" si="2"/>
        <v>42</v>
      </c>
      <c r="I80" s="530" t="s">
        <v>19</v>
      </c>
      <c r="J80" s="530" t="s">
        <v>42</v>
      </c>
    </row>
    <row r="81" spans="1:10">
      <c r="A81" s="539"/>
      <c r="B81" s="542"/>
      <c r="C81" s="542" t="s">
        <v>927</v>
      </c>
      <c r="D81" s="477" t="s">
        <v>928</v>
      </c>
      <c r="E81" s="474" t="s">
        <v>7</v>
      </c>
      <c r="F81" s="539" t="s">
        <v>191</v>
      </c>
      <c r="G81" s="540">
        <v>31041</v>
      </c>
      <c r="H81" s="470">
        <f t="shared" ca="1" si="2"/>
        <v>37</v>
      </c>
      <c r="I81" s="539" t="s">
        <v>24</v>
      </c>
      <c r="J81" s="539" t="s">
        <v>47</v>
      </c>
    </row>
    <row r="82" spans="1:10">
      <c r="A82" s="539"/>
      <c r="B82" s="542"/>
      <c r="C82" s="542" t="s">
        <v>929</v>
      </c>
      <c r="D82" s="477" t="s">
        <v>930</v>
      </c>
      <c r="E82" s="474" t="s">
        <v>7</v>
      </c>
      <c r="F82" s="539" t="s">
        <v>50</v>
      </c>
      <c r="G82" s="540">
        <v>39445</v>
      </c>
      <c r="H82" s="470">
        <f t="shared" ca="1" si="2"/>
        <v>14</v>
      </c>
      <c r="I82" s="539" t="s">
        <v>24</v>
      </c>
      <c r="J82" s="539" t="s">
        <v>35</v>
      </c>
    </row>
    <row r="83" spans="1:10" ht="15.75">
      <c r="A83" s="539"/>
      <c r="B83" s="542"/>
      <c r="C83" s="542" t="s">
        <v>931</v>
      </c>
      <c r="D83" s="477" t="s">
        <v>932</v>
      </c>
      <c r="E83" s="474" t="s">
        <v>7</v>
      </c>
      <c r="F83" s="589" t="s">
        <v>50</v>
      </c>
      <c r="G83" s="540">
        <v>40303</v>
      </c>
      <c r="H83" s="470">
        <f t="shared" ca="1" si="2"/>
        <v>12</v>
      </c>
      <c r="I83" s="539" t="s">
        <v>113</v>
      </c>
      <c r="J83" s="539" t="s">
        <v>35</v>
      </c>
    </row>
    <row r="84" spans="1:10" ht="15.75">
      <c r="A84" s="539"/>
      <c r="B84" s="542"/>
      <c r="C84" s="542" t="s">
        <v>933</v>
      </c>
      <c r="D84" s="477" t="s">
        <v>934</v>
      </c>
      <c r="E84" s="482" t="s">
        <v>17</v>
      </c>
      <c r="F84" s="589" t="s">
        <v>50</v>
      </c>
      <c r="G84" s="540">
        <v>40811</v>
      </c>
      <c r="H84" s="470">
        <f t="shared" ca="1" si="2"/>
        <v>11</v>
      </c>
      <c r="I84" s="539" t="s">
        <v>113</v>
      </c>
      <c r="J84" s="539" t="s">
        <v>35</v>
      </c>
    </row>
    <row r="85" spans="1:10">
      <c r="A85" s="530">
        <v>22</v>
      </c>
      <c r="B85" s="532" t="s">
        <v>935</v>
      </c>
      <c r="C85" s="532" t="s">
        <v>936</v>
      </c>
      <c r="D85" s="533" t="s">
        <v>937</v>
      </c>
      <c r="E85" s="541" t="s">
        <v>17</v>
      </c>
      <c r="F85" s="530" t="s">
        <v>23</v>
      </c>
      <c r="G85" s="535">
        <v>20586</v>
      </c>
      <c r="H85" s="536">
        <f t="shared" ca="1" si="2"/>
        <v>66</v>
      </c>
      <c r="I85" s="530" t="s">
        <v>24</v>
      </c>
      <c r="J85" s="530" t="s">
        <v>772</v>
      </c>
    </row>
    <row r="86" spans="1:10">
      <c r="A86" s="539"/>
      <c r="B86" s="542"/>
      <c r="C86" s="542" t="s">
        <v>938</v>
      </c>
      <c r="D86" s="477" t="s">
        <v>939</v>
      </c>
      <c r="E86" s="482" t="s">
        <v>17</v>
      </c>
      <c r="F86" s="590" t="s">
        <v>81</v>
      </c>
      <c r="G86" s="540">
        <v>30054</v>
      </c>
      <c r="H86" s="470">
        <f t="shared" ca="1" si="2"/>
        <v>40</v>
      </c>
      <c r="I86" s="539" t="s">
        <v>19</v>
      </c>
      <c r="J86" s="539" t="s">
        <v>42</v>
      </c>
    </row>
    <row r="87" spans="1:10">
      <c r="A87" s="530">
        <v>23</v>
      </c>
      <c r="B87" s="532" t="s">
        <v>940</v>
      </c>
      <c r="C87" s="532" t="s">
        <v>941</v>
      </c>
      <c r="D87" s="533" t="s">
        <v>942</v>
      </c>
      <c r="E87" s="534" t="s">
        <v>17</v>
      </c>
      <c r="F87" s="530" t="s">
        <v>81</v>
      </c>
      <c r="G87" s="535">
        <v>31217</v>
      </c>
      <c r="H87" s="536">
        <f t="shared" ca="1" si="2"/>
        <v>37</v>
      </c>
      <c r="I87" s="530" t="s">
        <v>82</v>
      </c>
      <c r="J87" s="530" t="s">
        <v>42</v>
      </c>
    </row>
    <row r="88" spans="1:10">
      <c r="A88" s="539"/>
      <c r="B88" s="542"/>
      <c r="C88" s="542" t="s">
        <v>943</v>
      </c>
      <c r="D88" s="477" t="s">
        <v>944</v>
      </c>
      <c r="E88" s="474" t="s">
        <v>7</v>
      </c>
      <c r="F88" s="539" t="s">
        <v>23</v>
      </c>
      <c r="G88" s="540">
        <v>32271</v>
      </c>
      <c r="H88" s="470">
        <f t="shared" ca="1" si="2"/>
        <v>34</v>
      </c>
      <c r="I88" s="539" t="s">
        <v>901</v>
      </c>
      <c r="J88" s="539" t="s">
        <v>42</v>
      </c>
    </row>
    <row r="89" spans="1:10">
      <c r="A89" s="539"/>
      <c r="B89" s="542"/>
      <c r="C89" s="542" t="s">
        <v>945</v>
      </c>
      <c r="D89" s="477" t="s">
        <v>946</v>
      </c>
      <c r="E89" s="482" t="s">
        <v>17</v>
      </c>
      <c r="F89" s="539" t="s">
        <v>50</v>
      </c>
      <c r="G89" s="540">
        <v>41007</v>
      </c>
      <c r="H89" s="470">
        <f t="shared" ca="1" si="2"/>
        <v>10</v>
      </c>
      <c r="I89" s="539" t="s">
        <v>113</v>
      </c>
      <c r="J89" s="539" t="s">
        <v>35</v>
      </c>
    </row>
    <row r="90" spans="1:10" s="54" customFormat="1">
      <c r="A90" s="539"/>
      <c r="B90" s="542"/>
      <c r="C90" s="542" t="s">
        <v>947</v>
      </c>
      <c r="D90" s="467" t="s">
        <v>948</v>
      </c>
      <c r="E90" s="468" t="s">
        <v>7</v>
      </c>
      <c r="F90" s="539" t="s">
        <v>50</v>
      </c>
      <c r="G90" s="540">
        <v>41785</v>
      </c>
      <c r="H90" s="470">
        <f t="shared" ca="1" si="2"/>
        <v>8</v>
      </c>
      <c r="I90" s="539" t="s">
        <v>867</v>
      </c>
      <c r="J90" s="539" t="s">
        <v>35</v>
      </c>
    </row>
    <row r="91" spans="1:10">
      <c r="A91" s="590"/>
      <c r="B91" s="591"/>
      <c r="C91" s="591" t="s">
        <v>949</v>
      </c>
      <c r="D91" s="592" t="s">
        <v>950</v>
      </c>
      <c r="E91" s="593" t="s">
        <v>7</v>
      </c>
      <c r="F91" s="590" t="s">
        <v>50</v>
      </c>
      <c r="G91" s="594">
        <v>43772</v>
      </c>
      <c r="H91" s="595">
        <f t="shared" ca="1" si="2"/>
        <v>3</v>
      </c>
      <c r="I91" s="590" t="s">
        <v>51</v>
      </c>
      <c r="J91" s="590" t="s">
        <v>798</v>
      </c>
    </row>
    <row r="92" spans="1:10">
      <c r="A92" s="570">
        <v>24</v>
      </c>
      <c r="B92" s="571" t="s">
        <v>951</v>
      </c>
      <c r="C92" s="571" t="s">
        <v>952</v>
      </c>
      <c r="D92" s="572" t="s">
        <v>953</v>
      </c>
      <c r="E92" s="573" t="s">
        <v>17</v>
      </c>
      <c r="F92" s="570" t="s">
        <v>954</v>
      </c>
      <c r="G92" s="574">
        <v>20713</v>
      </c>
      <c r="H92" s="575">
        <v>64</v>
      </c>
      <c r="I92" s="570" t="s">
        <v>19</v>
      </c>
      <c r="J92" s="570" t="s">
        <v>772</v>
      </c>
    </row>
    <row r="93" spans="1:10" s="54" customFormat="1">
      <c r="A93" s="539"/>
      <c r="B93" s="542"/>
      <c r="C93" s="542" t="s">
        <v>955</v>
      </c>
      <c r="D93" s="467" t="s">
        <v>956</v>
      </c>
      <c r="E93" s="474" t="s">
        <v>7</v>
      </c>
      <c r="F93" s="539" t="s">
        <v>23</v>
      </c>
      <c r="G93" s="540">
        <v>19054</v>
      </c>
      <c r="H93" s="470">
        <v>68</v>
      </c>
      <c r="I93" s="539" t="s">
        <v>24</v>
      </c>
      <c r="J93" s="539" t="s">
        <v>772</v>
      </c>
    </row>
    <row r="94" spans="1:10">
      <c r="A94" s="570">
        <v>25</v>
      </c>
      <c r="B94" s="571" t="s">
        <v>957</v>
      </c>
      <c r="C94" s="571" t="s">
        <v>958</v>
      </c>
      <c r="D94" s="572" t="s">
        <v>959</v>
      </c>
      <c r="E94" s="573" t="s">
        <v>17</v>
      </c>
      <c r="F94" s="570" t="s">
        <v>960</v>
      </c>
      <c r="G94" s="574">
        <v>26744</v>
      </c>
      <c r="H94" s="575">
        <f t="shared" ca="1" si="2"/>
        <v>49</v>
      </c>
      <c r="I94" s="570" t="s">
        <v>19</v>
      </c>
      <c r="J94" s="570" t="s">
        <v>42</v>
      </c>
    </row>
    <row r="95" spans="1:10">
      <c r="A95" s="539"/>
      <c r="B95" s="542"/>
      <c r="C95" s="542" t="s">
        <v>961</v>
      </c>
      <c r="D95" s="477" t="s">
        <v>962</v>
      </c>
      <c r="E95" s="474" t="s">
        <v>7</v>
      </c>
      <c r="F95" s="539" t="s">
        <v>23</v>
      </c>
      <c r="G95" s="540">
        <v>26904</v>
      </c>
      <c r="H95" s="470">
        <f t="shared" ca="1" si="2"/>
        <v>49</v>
      </c>
      <c r="I95" s="539" t="s">
        <v>19</v>
      </c>
      <c r="J95" s="539" t="s">
        <v>47</v>
      </c>
    </row>
    <row r="96" spans="1:10">
      <c r="A96" s="539"/>
      <c r="B96" s="542"/>
      <c r="C96" s="542" t="s">
        <v>963</v>
      </c>
      <c r="D96" s="477" t="s">
        <v>964</v>
      </c>
      <c r="E96" s="482" t="s">
        <v>17</v>
      </c>
      <c r="F96" s="539" t="s">
        <v>191</v>
      </c>
      <c r="G96" s="540">
        <v>38332</v>
      </c>
      <c r="H96" s="470">
        <f t="shared" ca="1" si="2"/>
        <v>17</v>
      </c>
      <c r="I96" s="539" t="s">
        <v>19</v>
      </c>
      <c r="J96" s="539" t="s">
        <v>35</v>
      </c>
    </row>
    <row r="97" spans="1:10">
      <c r="A97" s="539"/>
      <c r="B97" s="542"/>
      <c r="C97" s="542" t="s">
        <v>965</v>
      </c>
      <c r="D97" s="477" t="s">
        <v>966</v>
      </c>
      <c r="E97" s="474" t="s">
        <v>7</v>
      </c>
      <c r="F97" s="539" t="s">
        <v>191</v>
      </c>
      <c r="G97" s="540">
        <v>39250</v>
      </c>
      <c r="H97" s="470">
        <f t="shared" ca="1" si="2"/>
        <v>15</v>
      </c>
      <c r="I97" s="539" t="s">
        <v>24</v>
      </c>
      <c r="J97" s="539" t="s">
        <v>35</v>
      </c>
    </row>
    <row r="98" spans="1:10">
      <c r="A98" s="539"/>
      <c r="B98" s="542"/>
      <c r="C98" s="542" t="s">
        <v>967</v>
      </c>
      <c r="D98" s="477" t="s">
        <v>968</v>
      </c>
      <c r="E98" s="482" t="s">
        <v>17</v>
      </c>
      <c r="F98" s="539" t="s">
        <v>50</v>
      </c>
      <c r="G98" s="540">
        <v>41987</v>
      </c>
      <c r="H98" s="470">
        <f t="shared" ca="1" si="2"/>
        <v>7</v>
      </c>
      <c r="I98" s="539" t="s">
        <v>113</v>
      </c>
      <c r="J98" s="539" t="s">
        <v>35</v>
      </c>
    </row>
    <row r="99" spans="1:10">
      <c r="B99" s="458"/>
      <c r="C99" s="458"/>
      <c r="D99" s="458"/>
      <c r="E99" s="458"/>
      <c r="F99" s="458"/>
      <c r="G99" s="458"/>
      <c r="H99" s="458"/>
      <c r="I99" s="458"/>
      <c r="J99" s="458"/>
    </row>
    <row r="100" spans="1:10">
      <c r="B100"/>
      <c r="C100"/>
      <c r="D100"/>
      <c r="F100"/>
      <c r="G100"/>
      <c r="H100"/>
    </row>
    <row r="101" spans="1:10">
      <c r="B101"/>
      <c r="C101"/>
      <c r="D101" s="596" t="s">
        <v>969</v>
      </c>
      <c r="E101">
        <f>COUNTIF(E3:E98,"LK")</f>
        <v>46</v>
      </c>
      <c r="F101"/>
      <c r="G101" t="s">
        <v>970</v>
      </c>
      <c r="H101">
        <f>COUNTIF(I3:I98,"BELUM SEKOLAH")</f>
        <v>4</v>
      </c>
    </row>
    <row r="102" spans="1:10">
      <c r="B102"/>
      <c r="C102"/>
      <c r="D102" s="596" t="s">
        <v>971</v>
      </c>
      <c r="E102">
        <f>COUNTIF(E3:E98,"PR")</f>
        <v>50</v>
      </c>
      <c r="F102"/>
      <c r="G102" t="s">
        <v>113</v>
      </c>
      <c r="H102">
        <f>COUNTIF(I3:I98,"SD")</f>
        <v>17</v>
      </c>
    </row>
    <row r="103" spans="1:10">
      <c r="B103"/>
      <c r="C103"/>
      <c r="D103" s="596" t="s">
        <v>972</v>
      </c>
      <c r="E103">
        <f>SUM(E101:E102)</f>
        <v>96</v>
      </c>
      <c r="F103"/>
      <c r="G103" t="s">
        <v>24</v>
      </c>
      <c r="H103">
        <f>COUNTIF(I3:I98,"SLTP")</f>
        <v>23</v>
      </c>
    </row>
    <row r="104" spans="1:10">
      <c r="B104"/>
      <c r="C104"/>
      <c r="D104"/>
      <c r="F104"/>
      <c r="G104" t="s">
        <v>19</v>
      </c>
      <c r="H104">
        <f>COUNTIF(I3:I98,"SLTA")</f>
        <v>39</v>
      </c>
    </row>
    <row r="105" spans="1:10">
      <c r="B105"/>
      <c r="C105"/>
      <c r="D105"/>
      <c r="F105"/>
      <c r="G105" t="s">
        <v>82</v>
      </c>
      <c r="H105">
        <f>COUNTIF(I3:I116,"D3")</f>
        <v>1</v>
      </c>
    </row>
    <row r="106" spans="1:10">
      <c r="B106"/>
      <c r="C106"/>
      <c r="D106"/>
      <c r="F106"/>
      <c r="G106" t="s">
        <v>98</v>
      </c>
      <c r="H106" s="54">
        <f>COUNTIF(I3:I108,"S1")</f>
        <v>6</v>
      </c>
    </row>
    <row r="107" spans="1:10">
      <c r="B107"/>
      <c r="C107"/>
      <c r="D107"/>
      <c r="F107"/>
      <c r="G107" t="s">
        <v>973</v>
      </c>
      <c r="H107">
        <f>SUM(H101:H106)</f>
        <v>90</v>
      </c>
    </row>
    <row r="108" spans="1:10">
      <c r="B108"/>
      <c r="C108"/>
      <c r="D108"/>
      <c r="F108"/>
      <c r="G108"/>
      <c r="H108"/>
    </row>
    <row r="109" spans="1:10">
      <c r="B109"/>
      <c r="C109"/>
      <c r="D109"/>
      <c r="F109"/>
      <c r="G109"/>
      <c r="H109"/>
    </row>
    <row r="110" spans="1:10">
      <c r="B110"/>
      <c r="C110"/>
      <c r="D110"/>
      <c r="F110"/>
      <c r="G110"/>
      <c r="H110"/>
    </row>
    <row r="111" spans="1:10">
      <c r="B111"/>
      <c r="C111"/>
      <c r="D111"/>
      <c r="F111"/>
      <c r="G111"/>
      <c r="H111"/>
    </row>
    <row r="112" spans="1:10">
      <c r="B112"/>
      <c r="C112"/>
      <c r="D112"/>
      <c r="F112"/>
      <c r="G112"/>
      <c r="H112"/>
    </row>
    <row r="113" spans="2:8">
      <c r="B113"/>
      <c r="C113"/>
      <c r="D113"/>
      <c r="F113"/>
      <c r="G113"/>
      <c r="H113"/>
    </row>
    <row r="114" spans="2:8">
      <c r="B114"/>
      <c r="C114"/>
      <c r="D114"/>
      <c r="F114"/>
      <c r="G114"/>
      <c r="H114"/>
    </row>
    <row r="115" spans="2:8">
      <c r="B115"/>
      <c r="C115"/>
      <c r="D115"/>
      <c r="F115"/>
      <c r="G115"/>
      <c r="H115"/>
    </row>
    <row r="116" spans="2:8">
      <c r="B116"/>
      <c r="C116"/>
      <c r="D116"/>
      <c r="F116"/>
      <c r="G116"/>
      <c r="H116"/>
    </row>
    <row r="117" spans="2:8">
      <c r="B117"/>
      <c r="C117"/>
      <c r="D117"/>
      <c r="F117"/>
      <c r="G117"/>
      <c r="H117"/>
    </row>
    <row r="118" spans="2:8">
      <c r="B118"/>
      <c r="C118"/>
      <c r="D118"/>
      <c r="F118"/>
      <c r="G118"/>
      <c r="H118"/>
    </row>
    <row r="119" spans="2:8">
      <c r="B119"/>
      <c r="C119"/>
      <c r="D119"/>
      <c r="F119"/>
      <c r="G119"/>
      <c r="H119"/>
    </row>
    <row r="120" spans="2:8">
      <c r="B120"/>
      <c r="C120"/>
      <c r="D120"/>
      <c r="F120"/>
      <c r="G120"/>
      <c r="H120"/>
    </row>
    <row r="121" spans="2:8">
      <c r="B121"/>
      <c r="C121"/>
      <c r="D121"/>
      <c r="F121"/>
      <c r="G121"/>
      <c r="H121"/>
    </row>
    <row r="122" spans="2:8">
      <c r="B122"/>
      <c r="C122"/>
      <c r="D122"/>
      <c r="F122"/>
      <c r="G122"/>
      <c r="H122"/>
    </row>
    <row r="123" spans="2:8">
      <c r="B123"/>
      <c r="C123"/>
      <c r="D123"/>
      <c r="F123"/>
      <c r="G123"/>
      <c r="H123"/>
    </row>
    <row r="124" spans="2:8">
      <c r="B124"/>
      <c r="C124"/>
      <c r="D124"/>
      <c r="F124"/>
      <c r="G124"/>
      <c r="H124"/>
    </row>
    <row r="125" spans="2:8">
      <c r="B125"/>
      <c r="C125"/>
      <c r="D125"/>
      <c r="F125"/>
      <c r="G125"/>
      <c r="H125"/>
    </row>
    <row r="126" spans="2:8">
      <c r="B126"/>
      <c r="C126"/>
      <c r="D126"/>
      <c r="F126"/>
      <c r="G126"/>
      <c r="H126"/>
    </row>
    <row r="127" spans="2:8">
      <c r="B127"/>
      <c r="C127"/>
      <c r="D127"/>
      <c r="F127"/>
      <c r="G127"/>
      <c r="H127"/>
    </row>
    <row r="128" spans="2:8">
      <c r="B128"/>
      <c r="C128"/>
      <c r="D128"/>
      <c r="F128"/>
      <c r="G128"/>
      <c r="H128"/>
    </row>
    <row r="129" spans="2:8">
      <c r="B129"/>
      <c r="C129"/>
      <c r="D129"/>
      <c r="F129"/>
      <c r="G129"/>
      <c r="H129"/>
    </row>
    <row r="130" spans="2:8">
      <c r="B130"/>
      <c r="C130"/>
      <c r="D130"/>
      <c r="F130"/>
      <c r="G130"/>
      <c r="H130"/>
    </row>
    <row r="131" spans="2:8">
      <c r="B131"/>
      <c r="C131"/>
      <c r="D131"/>
      <c r="F131"/>
      <c r="G131"/>
      <c r="H131"/>
    </row>
    <row r="132" spans="2:8">
      <c r="B132"/>
      <c r="C132"/>
      <c r="D132"/>
      <c r="F132"/>
      <c r="G132"/>
      <c r="H132"/>
    </row>
    <row r="133" spans="2:8">
      <c r="B133"/>
      <c r="C133"/>
      <c r="D133"/>
      <c r="F133"/>
      <c r="G133"/>
      <c r="H133"/>
    </row>
    <row r="134" spans="2:8">
      <c r="B134"/>
      <c r="C134"/>
      <c r="D134"/>
      <c r="F134"/>
      <c r="G134"/>
      <c r="H134"/>
    </row>
    <row r="135" spans="2:8">
      <c r="B135"/>
      <c r="C135"/>
      <c r="D135"/>
      <c r="F135"/>
      <c r="G135"/>
      <c r="H135"/>
    </row>
    <row r="136" spans="2:8">
      <c r="B136"/>
      <c r="C136"/>
      <c r="D136"/>
      <c r="F136"/>
      <c r="G136"/>
      <c r="H136"/>
    </row>
    <row r="137" spans="2:8">
      <c r="B137"/>
      <c r="C137"/>
      <c r="D137"/>
      <c r="F137"/>
      <c r="G137"/>
      <c r="H137"/>
    </row>
    <row r="138" spans="2:8">
      <c r="B138"/>
      <c r="C138"/>
      <c r="D138"/>
      <c r="F138"/>
      <c r="G138"/>
      <c r="H138"/>
    </row>
    <row r="139" spans="2:8">
      <c r="B139"/>
      <c r="C139"/>
      <c r="D139"/>
      <c r="F139"/>
      <c r="G139"/>
      <c r="H139"/>
    </row>
    <row r="140" spans="2:8">
      <c r="B140"/>
      <c r="C140"/>
      <c r="D140"/>
      <c r="F140"/>
      <c r="G140"/>
      <c r="H140"/>
    </row>
    <row r="141" spans="2:8">
      <c r="B141"/>
      <c r="C141"/>
      <c r="D141"/>
      <c r="F141"/>
      <c r="G141"/>
      <c r="H141"/>
    </row>
    <row r="142" spans="2:8">
      <c r="B142"/>
      <c r="C142"/>
      <c r="D142"/>
      <c r="F142"/>
      <c r="G142"/>
      <c r="H142"/>
    </row>
    <row r="143" spans="2:8">
      <c r="B143"/>
      <c r="C143"/>
      <c r="D143"/>
      <c r="F143"/>
      <c r="G143"/>
      <c r="H143"/>
    </row>
    <row r="144" spans="2:8">
      <c r="B144"/>
      <c r="C144"/>
      <c r="D144"/>
      <c r="F144"/>
      <c r="G144"/>
      <c r="H144"/>
    </row>
    <row r="145" spans="2:8">
      <c r="B145"/>
      <c r="C145"/>
      <c r="D145"/>
      <c r="F145"/>
      <c r="G145"/>
      <c r="H145"/>
    </row>
    <row r="146" spans="2:8">
      <c r="B146"/>
      <c r="C146"/>
      <c r="D146"/>
      <c r="F146"/>
      <c r="G146"/>
      <c r="H146"/>
    </row>
    <row r="147" spans="2:8">
      <c r="B147"/>
      <c r="C147"/>
      <c r="D147"/>
      <c r="F147"/>
      <c r="G147"/>
      <c r="H147"/>
    </row>
    <row r="148" spans="2:8">
      <c r="B148"/>
      <c r="C148"/>
      <c r="D148"/>
      <c r="F148"/>
      <c r="G148"/>
      <c r="H148"/>
    </row>
    <row r="149" spans="2:8">
      <c r="B149"/>
      <c r="C149"/>
      <c r="D149"/>
      <c r="F149"/>
      <c r="G149"/>
      <c r="H149"/>
    </row>
    <row r="150" spans="2:8">
      <c r="B150"/>
      <c r="C150"/>
      <c r="D150"/>
      <c r="F150"/>
      <c r="G150"/>
      <c r="H150"/>
    </row>
    <row r="151" spans="2:8">
      <c r="B151"/>
      <c r="C151"/>
      <c r="D151"/>
      <c r="F151"/>
      <c r="G151"/>
      <c r="H151"/>
    </row>
    <row r="152" spans="2:8">
      <c r="B152"/>
      <c r="C152"/>
      <c r="D152"/>
      <c r="F152"/>
      <c r="G152"/>
      <c r="H152"/>
    </row>
    <row r="153" spans="2:8">
      <c r="B153"/>
      <c r="C153"/>
      <c r="D153"/>
      <c r="F153"/>
      <c r="G153"/>
      <c r="H153"/>
    </row>
    <row r="154" spans="2:8">
      <c r="B154"/>
      <c r="C154"/>
      <c r="D154"/>
      <c r="F154"/>
      <c r="G154"/>
      <c r="H154"/>
    </row>
    <row r="155" spans="2:8">
      <c r="B155"/>
      <c r="C155"/>
      <c r="D155"/>
      <c r="F155"/>
      <c r="G155"/>
      <c r="H155"/>
    </row>
    <row r="156" spans="2:8">
      <c r="B156"/>
      <c r="C156"/>
      <c r="D156"/>
      <c r="F156"/>
      <c r="G156"/>
      <c r="H156"/>
    </row>
    <row r="157" spans="2:8">
      <c r="B157"/>
      <c r="C157"/>
      <c r="D157"/>
      <c r="F157"/>
      <c r="G157"/>
      <c r="H157"/>
    </row>
    <row r="158" spans="2:8">
      <c r="B158"/>
      <c r="C158"/>
      <c r="D158"/>
      <c r="F158"/>
      <c r="G158"/>
      <c r="H158"/>
    </row>
    <row r="159" spans="2:8">
      <c r="B159"/>
      <c r="C159"/>
      <c r="D159"/>
      <c r="F159"/>
      <c r="G159"/>
      <c r="H159"/>
    </row>
    <row r="160" spans="2:8">
      <c r="B160"/>
      <c r="C160"/>
      <c r="D160"/>
      <c r="F160"/>
      <c r="G160"/>
      <c r="H160"/>
    </row>
    <row r="161" spans="2:8">
      <c r="B161"/>
      <c r="C161"/>
      <c r="D161"/>
      <c r="F161"/>
      <c r="G161"/>
      <c r="H161"/>
    </row>
    <row r="162" spans="2:8">
      <c r="B162"/>
      <c r="C162"/>
      <c r="D162"/>
      <c r="F162"/>
      <c r="G162"/>
      <c r="H162"/>
    </row>
    <row r="163" spans="2:8">
      <c r="B163"/>
      <c r="C163"/>
      <c r="D163"/>
      <c r="F163"/>
      <c r="G163"/>
      <c r="H163"/>
    </row>
    <row r="164" spans="2:8">
      <c r="B164"/>
      <c r="C164"/>
      <c r="D164"/>
      <c r="F164"/>
      <c r="G164"/>
      <c r="H164"/>
    </row>
    <row r="165" spans="2:8">
      <c r="B165"/>
      <c r="C165"/>
      <c r="D165"/>
      <c r="F165"/>
      <c r="G165"/>
      <c r="H165"/>
    </row>
    <row r="166" spans="2:8">
      <c r="B166"/>
      <c r="C166"/>
      <c r="D166"/>
      <c r="F166"/>
      <c r="G166"/>
      <c r="H166"/>
    </row>
    <row r="167" spans="2:8">
      <c r="B167"/>
      <c r="C167"/>
      <c r="D167"/>
      <c r="F167"/>
      <c r="G167"/>
      <c r="H167"/>
    </row>
    <row r="168" spans="2:8">
      <c r="B168"/>
      <c r="C168"/>
      <c r="D168"/>
      <c r="F168"/>
      <c r="G168"/>
      <c r="H168"/>
    </row>
    <row r="169" spans="2:8">
      <c r="B169"/>
      <c r="C169"/>
      <c r="D169"/>
      <c r="F169"/>
      <c r="G169"/>
      <c r="H169"/>
    </row>
    <row r="170" spans="2:8">
      <c r="B170"/>
      <c r="C170"/>
      <c r="D170"/>
      <c r="F170"/>
      <c r="G170"/>
      <c r="H170"/>
    </row>
    <row r="171" spans="2:8">
      <c r="B171"/>
      <c r="C171"/>
      <c r="D171"/>
      <c r="F171"/>
      <c r="G171"/>
      <c r="H171"/>
    </row>
    <row r="172" spans="2:8">
      <c r="B172"/>
      <c r="C172"/>
      <c r="D172"/>
      <c r="F172"/>
      <c r="G172"/>
      <c r="H172"/>
    </row>
    <row r="173" spans="2:8">
      <c r="B173"/>
      <c r="C173"/>
      <c r="D173"/>
      <c r="F173"/>
      <c r="G173"/>
      <c r="H173"/>
    </row>
    <row r="174" spans="2:8">
      <c r="B174"/>
      <c r="C174"/>
      <c r="D174"/>
      <c r="F174"/>
      <c r="G174"/>
      <c r="H174"/>
    </row>
    <row r="175" spans="2:8">
      <c r="B175"/>
      <c r="C175"/>
      <c r="D175"/>
      <c r="F175"/>
      <c r="G175"/>
      <c r="H175"/>
    </row>
    <row r="176" spans="2:8">
      <c r="B176"/>
      <c r="C176"/>
      <c r="D176"/>
      <c r="F176"/>
      <c r="G176"/>
      <c r="H176"/>
    </row>
    <row r="177" spans="2:8">
      <c r="B177"/>
      <c r="C177"/>
      <c r="D177"/>
      <c r="F177"/>
      <c r="G177"/>
      <c r="H177"/>
    </row>
    <row r="178" spans="2:8">
      <c r="B178"/>
      <c r="C178"/>
      <c r="D178"/>
      <c r="F178"/>
      <c r="G178"/>
      <c r="H178"/>
    </row>
    <row r="179" spans="2:8">
      <c r="B179"/>
      <c r="C179"/>
      <c r="D179"/>
      <c r="F179"/>
      <c r="G179"/>
      <c r="H179"/>
    </row>
    <row r="180" spans="2:8">
      <c r="B180"/>
      <c r="C180"/>
      <c r="D180"/>
      <c r="F180"/>
      <c r="G180"/>
      <c r="H180"/>
    </row>
    <row r="181" spans="2:8">
      <c r="B181"/>
      <c r="C181"/>
      <c r="D181"/>
      <c r="F181"/>
      <c r="G181"/>
      <c r="H181"/>
    </row>
    <row r="182" spans="2:8">
      <c r="B182"/>
      <c r="C182"/>
      <c r="D182"/>
      <c r="F182"/>
      <c r="G182"/>
      <c r="H182"/>
    </row>
    <row r="183" spans="2:8">
      <c r="B183"/>
      <c r="C183"/>
      <c r="D183"/>
      <c r="F183"/>
      <c r="G183"/>
      <c r="H183"/>
    </row>
    <row r="184" spans="2:8">
      <c r="B184"/>
      <c r="C184"/>
      <c r="D184"/>
      <c r="F184"/>
      <c r="G184"/>
      <c r="H184"/>
    </row>
    <row r="185" spans="2:8">
      <c r="B185"/>
      <c r="C185"/>
      <c r="D185"/>
      <c r="F185"/>
      <c r="G185"/>
      <c r="H185"/>
    </row>
    <row r="186" spans="2:8">
      <c r="B186"/>
      <c r="C186"/>
      <c r="D186"/>
      <c r="F186"/>
      <c r="G186"/>
      <c r="H186"/>
    </row>
    <row r="187" spans="2:8">
      <c r="B187"/>
      <c r="C187"/>
      <c r="D187"/>
      <c r="F187"/>
      <c r="G187"/>
      <c r="H187"/>
    </row>
    <row r="188" spans="2:8">
      <c r="B188"/>
      <c r="C188"/>
      <c r="D188"/>
      <c r="F188"/>
      <c r="G188"/>
      <c r="H188"/>
    </row>
    <row r="189" spans="2:8">
      <c r="B189"/>
      <c r="C189"/>
      <c r="D189"/>
      <c r="F189"/>
      <c r="G189"/>
      <c r="H189"/>
    </row>
    <row r="190" spans="2:8">
      <c r="B190"/>
      <c r="C190"/>
      <c r="D190"/>
      <c r="F190"/>
      <c r="G190"/>
      <c r="H190"/>
    </row>
    <row r="191" spans="2:8">
      <c r="B191"/>
      <c r="C191"/>
      <c r="D191"/>
      <c r="F191"/>
      <c r="G191"/>
      <c r="H191"/>
    </row>
    <row r="192" spans="2:8">
      <c r="B192"/>
      <c r="C192"/>
      <c r="D192"/>
      <c r="F192"/>
      <c r="G192"/>
      <c r="H192"/>
    </row>
    <row r="193" spans="2:8">
      <c r="B193"/>
      <c r="C193"/>
      <c r="D193"/>
      <c r="F193"/>
      <c r="G193"/>
      <c r="H193"/>
    </row>
    <row r="194" spans="2:8">
      <c r="B194"/>
      <c r="C194"/>
      <c r="D194"/>
      <c r="F194"/>
      <c r="G194"/>
      <c r="H194"/>
    </row>
    <row r="195" spans="2:8">
      <c r="B195"/>
      <c r="C195"/>
      <c r="D195"/>
      <c r="F195"/>
      <c r="G195"/>
      <c r="H195"/>
    </row>
    <row r="196" spans="2:8">
      <c r="B196"/>
      <c r="C196"/>
      <c r="D196"/>
      <c r="F196"/>
      <c r="G196"/>
      <c r="H196"/>
    </row>
    <row r="197" spans="2:8">
      <c r="B197"/>
      <c r="C197"/>
      <c r="D197"/>
      <c r="F197"/>
      <c r="G197"/>
      <c r="H197"/>
    </row>
    <row r="198" spans="2:8">
      <c r="B198"/>
      <c r="C198"/>
      <c r="D198"/>
      <c r="F198"/>
      <c r="G198"/>
      <c r="H198"/>
    </row>
    <row r="199" spans="2:8">
      <c r="B199"/>
      <c r="C199"/>
      <c r="D199"/>
      <c r="F199"/>
      <c r="G199"/>
      <c r="H199"/>
    </row>
    <row r="200" spans="2:8">
      <c r="B200"/>
      <c r="C200"/>
      <c r="D200"/>
      <c r="F200"/>
      <c r="G200"/>
      <c r="H200"/>
    </row>
    <row r="201" spans="2:8">
      <c r="B201"/>
      <c r="C201"/>
      <c r="D201"/>
      <c r="F201"/>
      <c r="G201"/>
      <c r="H201"/>
    </row>
    <row r="202" spans="2:8">
      <c r="B202"/>
      <c r="C202"/>
      <c r="D202"/>
      <c r="F202"/>
      <c r="G202"/>
      <c r="H202"/>
    </row>
    <row r="203" spans="2:8">
      <c r="B203"/>
      <c r="C203"/>
      <c r="D203"/>
      <c r="F203"/>
      <c r="G203"/>
      <c r="H203"/>
    </row>
    <row r="204" spans="2:8">
      <c r="B204"/>
      <c r="C204"/>
      <c r="D204"/>
      <c r="F204"/>
      <c r="G204"/>
      <c r="H204"/>
    </row>
    <row r="205" spans="2:8">
      <c r="B205"/>
      <c r="C205"/>
      <c r="D205"/>
      <c r="F205"/>
      <c r="G205"/>
      <c r="H205"/>
    </row>
    <row r="206" spans="2:8">
      <c r="B206"/>
      <c r="C206"/>
      <c r="D206"/>
      <c r="F206"/>
      <c r="G206"/>
      <c r="H206"/>
    </row>
    <row r="207" spans="2:8">
      <c r="B207"/>
      <c r="C207"/>
      <c r="D207"/>
      <c r="F207"/>
      <c r="G207"/>
      <c r="H207"/>
    </row>
    <row r="208" spans="2:8">
      <c r="B208"/>
      <c r="C208"/>
      <c r="D208"/>
      <c r="F208"/>
      <c r="G208"/>
      <c r="H208"/>
    </row>
    <row r="209" spans="2:8">
      <c r="B209"/>
      <c r="C209"/>
      <c r="D209"/>
      <c r="F209"/>
      <c r="G209"/>
      <c r="H209"/>
    </row>
    <row r="210" spans="2:8">
      <c r="B210"/>
      <c r="C210"/>
      <c r="D210"/>
      <c r="F210"/>
      <c r="G210"/>
      <c r="H210"/>
    </row>
    <row r="211" spans="2:8">
      <c r="B211"/>
      <c r="C211"/>
      <c r="D211"/>
      <c r="F211"/>
      <c r="G211"/>
      <c r="H211"/>
    </row>
    <row r="212" spans="2:8">
      <c r="B212"/>
      <c r="C212"/>
      <c r="D212"/>
      <c r="F212"/>
      <c r="G212"/>
      <c r="H212"/>
    </row>
    <row r="213" spans="2:8">
      <c r="B213"/>
      <c r="C213"/>
      <c r="D213"/>
      <c r="F213"/>
      <c r="G213"/>
      <c r="H213"/>
    </row>
    <row r="214" spans="2:8">
      <c r="B214"/>
      <c r="C214"/>
      <c r="D214"/>
      <c r="F214"/>
      <c r="G214"/>
      <c r="H214"/>
    </row>
    <row r="215" spans="2:8">
      <c r="B215"/>
      <c r="C215"/>
      <c r="D215"/>
      <c r="F215"/>
      <c r="G215"/>
      <c r="H215"/>
    </row>
    <row r="216" spans="2:8">
      <c r="B216"/>
      <c r="C216"/>
      <c r="D216"/>
      <c r="F216"/>
      <c r="G216"/>
      <c r="H216"/>
    </row>
    <row r="217" spans="2:8">
      <c r="B217"/>
      <c r="C217"/>
      <c r="D217"/>
      <c r="F217"/>
      <c r="G217"/>
      <c r="H217"/>
    </row>
    <row r="218" spans="2:8">
      <c r="B218"/>
      <c r="C218"/>
      <c r="D218"/>
      <c r="F218"/>
      <c r="G218"/>
      <c r="H218"/>
    </row>
    <row r="219" spans="2:8">
      <c r="B219"/>
      <c r="C219"/>
      <c r="D219"/>
      <c r="F219"/>
      <c r="G219"/>
      <c r="H219"/>
    </row>
    <row r="220" spans="2:8">
      <c r="B220"/>
      <c r="C220"/>
      <c r="D220"/>
      <c r="F220"/>
      <c r="G220"/>
      <c r="H220"/>
    </row>
    <row r="221" spans="2:8">
      <c r="B221"/>
      <c r="C221"/>
      <c r="D221"/>
      <c r="F221"/>
      <c r="G221"/>
      <c r="H221"/>
    </row>
    <row r="222" spans="2:8">
      <c r="B222"/>
      <c r="C222"/>
      <c r="D222"/>
      <c r="F222"/>
      <c r="G222"/>
      <c r="H222"/>
    </row>
    <row r="223" spans="2:8">
      <c r="B223"/>
      <c r="C223"/>
      <c r="D223"/>
      <c r="F223"/>
      <c r="G223"/>
      <c r="H223"/>
    </row>
    <row r="224" spans="2:8">
      <c r="B224"/>
      <c r="C224"/>
      <c r="D224"/>
      <c r="F224"/>
      <c r="G224"/>
      <c r="H224"/>
    </row>
    <row r="225" spans="2:8">
      <c r="B225"/>
      <c r="C225"/>
      <c r="D225"/>
      <c r="F225"/>
      <c r="G225"/>
      <c r="H225"/>
    </row>
    <row r="226" spans="2:8">
      <c r="B226"/>
      <c r="C226"/>
      <c r="D226"/>
      <c r="F226"/>
      <c r="G226"/>
      <c r="H226"/>
    </row>
    <row r="227" spans="2:8">
      <c r="B227"/>
      <c r="C227"/>
      <c r="D227"/>
      <c r="F227"/>
      <c r="G227"/>
      <c r="H227"/>
    </row>
    <row r="228" spans="2:8">
      <c r="B228"/>
      <c r="C228"/>
      <c r="D228"/>
      <c r="F228"/>
      <c r="G228"/>
      <c r="H228"/>
    </row>
    <row r="229" spans="2:8">
      <c r="B229"/>
      <c r="C229"/>
      <c r="D229"/>
      <c r="F229"/>
      <c r="G229"/>
      <c r="H229"/>
    </row>
    <row r="230" spans="2:8">
      <c r="B230"/>
      <c r="C230"/>
      <c r="D230"/>
      <c r="F230"/>
      <c r="G230"/>
      <c r="H230"/>
    </row>
    <row r="231" spans="2:8">
      <c r="B231"/>
      <c r="C231"/>
      <c r="D231"/>
      <c r="F231"/>
      <c r="G231"/>
      <c r="H231"/>
    </row>
    <row r="232" spans="2:8">
      <c r="B232"/>
      <c r="C232"/>
      <c r="D232"/>
      <c r="F232"/>
      <c r="G232"/>
      <c r="H232"/>
    </row>
    <row r="233" spans="2:8">
      <c r="B233"/>
      <c r="C233"/>
      <c r="D233"/>
      <c r="F233"/>
      <c r="G233"/>
      <c r="H233"/>
    </row>
    <row r="234" spans="2:8">
      <c r="B234"/>
      <c r="C234"/>
      <c r="D234"/>
      <c r="F234"/>
      <c r="G234"/>
      <c r="H234"/>
    </row>
    <row r="235" spans="2:8">
      <c r="B235"/>
      <c r="C235"/>
      <c r="D235"/>
      <c r="F235"/>
      <c r="G235"/>
      <c r="H235"/>
    </row>
    <row r="236" spans="2:8">
      <c r="B236"/>
      <c r="C236"/>
      <c r="D236"/>
      <c r="F236"/>
      <c r="G236"/>
      <c r="H236"/>
    </row>
    <row r="237" spans="2:8">
      <c r="B237"/>
      <c r="C237"/>
      <c r="D237"/>
      <c r="F237"/>
      <c r="G237"/>
      <c r="H237"/>
    </row>
    <row r="238" spans="2:8">
      <c r="B238"/>
      <c r="C238"/>
      <c r="D238"/>
      <c r="F238"/>
      <c r="G238"/>
      <c r="H238"/>
    </row>
    <row r="239" spans="2:8">
      <c r="B239"/>
      <c r="C239"/>
      <c r="D239"/>
      <c r="F239"/>
      <c r="G239"/>
      <c r="H239"/>
    </row>
    <row r="240" spans="2:8">
      <c r="B240"/>
      <c r="C240"/>
      <c r="D240"/>
      <c r="F240"/>
      <c r="G240"/>
      <c r="H240"/>
    </row>
    <row r="241" spans="2:8">
      <c r="B241"/>
      <c r="C241"/>
      <c r="D241"/>
      <c r="F241"/>
      <c r="G241"/>
      <c r="H241"/>
    </row>
    <row r="242" spans="2:8">
      <c r="B242"/>
      <c r="C242"/>
      <c r="D242"/>
      <c r="F242"/>
      <c r="G242"/>
      <c r="H242"/>
    </row>
    <row r="243" spans="2:8">
      <c r="B243"/>
      <c r="C243"/>
      <c r="D243"/>
      <c r="F243"/>
      <c r="G243"/>
      <c r="H243"/>
    </row>
    <row r="244" spans="2:8">
      <c r="B244"/>
      <c r="C244"/>
      <c r="D244"/>
      <c r="F244"/>
      <c r="G244"/>
      <c r="H244"/>
    </row>
    <row r="245" spans="2:8">
      <c r="B245"/>
      <c r="C245"/>
      <c r="D245"/>
      <c r="F245"/>
      <c r="G245"/>
      <c r="H245"/>
    </row>
    <row r="246" spans="2:8">
      <c r="B246"/>
      <c r="C246"/>
      <c r="D246"/>
      <c r="F246"/>
      <c r="G246"/>
      <c r="H246"/>
    </row>
    <row r="247" spans="2:8">
      <c r="B247"/>
      <c r="C247"/>
      <c r="D247"/>
      <c r="F247"/>
      <c r="G247"/>
      <c r="H247"/>
    </row>
    <row r="248" spans="2:8">
      <c r="B248"/>
      <c r="C248"/>
      <c r="D248"/>
      <c r="F248"/>
      <c r="G248"/>
      <c r="H248"/>
    </row>
    <row r="249" spans="2:8">
      <c r="B249"/>
      <c r="C249"/>
      <c r="D249"/>
      <c r="F249"/>
      <c r="G249"/>
      <c r="H249"/>
    </row>
    <row r="250" spans="2:8">
      <c r="B250"/>
      <c r="C250"/>
      <c r="D250"/>
      <c r="F250"/>
      <c r="G250"/>
      <c r="H250"/>
    </row>
    <row r="251" spans="2:8">
      <c r="B251"/>
      <c r="C251"/>
      <c r="D251"/>
      <c r="F251"/>
      <c r="G251"/>
      <c r="H251"/>
    </row>
    <row r="252" spans="2:8">
      <c r="B252"/>
      <c r="C252"/>
      <c r="D252"/>
      <c r="F252"/>
      <c r="G252"/>
      <c r="H252"/>
    </row>
    <row r="253" spans="2:8">
      <c r="B253"/>
      <c r="C253"/>
      <c r="D253"/>
      <c r="F253"/>
      <c r="G253"/>
      <c r="H253"/>
    </row>
    <row r="254" spans="2:8">
      <c r="B254"/>
      <c r="C254"/>
      <c r="D254"/>
      <c r="F254"/>
      <c r="G254"/>
      <c r="H254"/>
    </row>
    <row r="255" spans="2:8">
      <c r="B255"/>
      <c r="C255"/>
      <c r="D255"/>
      <c r="F255"/>
      <c r="G255"/>
      <c r="H255"/>
    </row>
    <row r="256" spans="2:8">
      <c r="B256"/>
      <c r="C256"/>
      <c r="D256"/>
      <c r="F256"/>
      <c r="G256"/>
      <c r="H256"/>
    </row>
    <row r="257" spans="2:8">
      <c r="B257"/>
      <c r="C257"/>
      <c r="D257"/>
      <c r="F257"/>
      <c r="G257"/>
      <c r="H257"/>
    </row>
    <row r="258" spans="2:8">
      <c r="B258"/>
      <c r="C258"/>
      <c r="D258"/>
      <c r="F258"/>
      <c r="G258"/>
      <c r="H258"/>
    </row>
    <row r="259" spans="2:8">
      <c r="B259"/>
      <c r="C259"/>
      <c r="D259"/>
      <c r="F259"/>
      <c r="G259"/>
      <c r="H259"/>
    </row>
    <row r="260" spans="2:8">
      <c r="B260"/>
      <c r="C260"/>
      <c r="D260"/>
      <c r="F260"/>
      <c r="G260"/>
      <c r="H260"/>
    </row>
    <row r="261" spans="2:8">
      <c r="B261"/>
      <c r="C261"/>
      <c r="D261"/>
      <c r="F261"/>
      <c r="G261"/>
      <c r="H261"/>
    </row>
    <row r="262" spans="2:8">
      <c r="B262"/>
      <c r="C262"/>
      <c r="D262"/>
      <c r="F262"/>
      <c r="G262"/>
      <c r="H262"/>
    </row>
    <row r="263" spans="2:8">
      <c r="B263"/>
      <c r="C263"/>
      <c r="D263"/>
      <c r="F263"/>
      <c r="G263"/>
      <c r="H263"/>
    </row>
    <row r="264" spans="2:8">
      <c r="B264"/>
      <c r="C264"/>
      <c r="D264"/>
      <c r="F264"/>
      <c r="G264"/>
      <c r="H264"/>
    </row>
    <row r="265" spans="2:8">
      <c r="B265"/>
      <c r="C265"/>
      <c r="D265"/>
      <c r="F265"/>
      <c r="G265"/>
      <c r="H265"/>
    </row>
    <row r="266" spans="2:8">
      <c r="B266"/>
      <c r="C266"/>
      <c r="D266"/>
      <c r="F266"/>
      <c r="G266"/>
      <c r="H266"/>
    </row>
    <row r="267" spans="2:8">
      <c r="B267"/>
      <c r="C267"/>
      <c r="D267"/>
      <c r="F267"/>
      <c r="G267"/>
      <c r="H267"/>
    </row>
    <row r="268" spans="2:8">
      <c r="B268"/>
      <c r="C268"/>
      <c r="D268"/>
      <c r="F268"/>
      <c r="G268"/>
      <c r="H268"/>
    </row>
    <row r="269" spans="2:8">
      <c r="B269"/>
      <c r="C269"/>
      <c r="D269"/>
      <c r="F269"/>
      <c r="G269"/>
      <c r="H269"/>
    </row>
    <row r="270" spans="2:8">
      <c r="B270"/>
      <c r="C270"/>
      <c r="D270"/>
      <c r="F270"/>
      <c r="G270"/>
      <c r="H270"/>
    </row>
    <row r="271" spans="2:8">
      <c r="B271"/>
      <c r="C271"/>
      <c r="D271"/>
      <c r="F271"/>
      <c r="G271"/>
      <c r="H271"/>
    </row>
    <row r="272" spans="2:8">
      <c r="B272"/>
      <c r="C272"/>
      <c r="D272"/>
      <c r="F272"/>
      <c r="G272"/>
      <c r="H272"/>
    </row>
    <row r="273" spans="2:8">
      <c r="B273"/>
      <c r="C273"/>
      <c r="D273"/>
      <c r="F273"/>
      <c r="G273"/>
      <c r="H273"/>
    </row>
    <row r="274" spans="2:8">
      <c r="B274"/>
      <c r="C274"/>
      <c r="D274"/>
      <c r="F274"/>
      <c r="G274"/>
      <c r="H274"/>
    </row>
    <row r="275" spans="2:8">
      <c r="B275"/>
      <c r="C275"/>
      <c r="D275"/>
      <c r="F275"/>
      <c r="G275"/>
      <c r="H275"/>
    </row>
    <row r="276" spans="2:8">
      <c r="B276"/>
      <c r="C276"/>
      <c r="D276"/>
      <c r="F276"/>
      <c r="G276"/>
      <c r="H276"/>
    </row>
    <row r="277" spans="2:8">
      <c r="B277"/>
      <c r="C277"/>
      <c r="D277"/>
      <c r="F277"/>
      <c r="G277"/>
      <c r="H277"/>
    </row>
    <row r="278" spans="2:8">
      <c r="B278"/>
      <c r="C278"/>
      <c r="D278"/>
      <c r="F278"/>
      <c r="G278"/>
      <c r="H278"/>
    </row>
    <row r="279" spans="2:8">
      <c r="B279"/>
      <c r="C279"/>
      <c r="D279"/>
      <c r="F279"/>
      <c r="G279"/>
      <c r="H279"/>
    </row>
    <row r="280" spans="2:8">
      <c r="B280"/>
      <c r="C280"/>
      <c r="D280"/>
      <c r="F280"/>
      <c r="G280"/>
      <c r="H280"/>
    </row>
    <row r="281" spans="2:8">
      <c r="B281"/>
      <c r="C281"/>
      <c r="D281"/>
      <c r="F281"/>
      <c r="G281"/>
      <c r="H281"/>
    </row>
    <row r="282" spans="2:8">
      <c r="B282"/>
      <c r="C282"/>
      <c r="D282"/>
      <c r="F282"/>
      <c r="G282"/>
      <c r="H282"/>
    </row>
    <row r="283" spans="2:8">
      <c r="B283"/>
      <c r="C283"/>
      <c r="D283"/>
      <c r="F283"/>
      <c r="G283"/>
      <c r="H283"/>
    </row>
    <row r="284" spans="2:8">
      <c r="B284"/>
      <c r="C284"/>
      <c r="D284"/>
      <c r="F284"/>
      <c r="G284"/>
      <c r="H284"/>
    </row>
    <row r="285" spans="2:8">
      <c r="B285"/>
      <c r="C285"/>
      <c r="D285"/>
      <c r="F285"/>
      <c r="G285"/>
      <c r="H285"/>
    </row>
    <row r="286" spans="2:8">
      <c r="B286"/>
      <c r="C286"/>
      <c r="D286"/>
      <c r="F286"/>
      <c r="G286"/>
      <c r="H286"/>
    </row>
    <row r="287" spans="2:8">
      <c r="B287"/>
      <c r="C287"/>
      <c r="D287"/>
      <c r="F287"/>
      <c r="G287"/>
      <c r="H287"/>
    </row>
    <row r="288" spans="2:8">
      <c r="B288"/>
      <c r="C288"/>
      <c r="D288"/>
      <c r="F288"/>
      <c r="G288"/>
      <c r="H288"/>
    </row>
    <row r="289" spans="2:8">
      <c r="B289"/>
      <c r="C289"/>
      <c r="D289"/>
      <c r="F289"/>
      <c r="G289"/>
      <c r="H289"/>
    </row>
    <row r="290" spans="2:8">
      <c r="B290"/>
      <c r="C290"/>
      <c r="D290"/>
      <c r="F290"/>
      <c r="G290"/>
      <c r="H290"/>
    </row>
    <row r="291" spans="2:8">
      <c r="B291"/>
      <c r="C291"/>
      <c r="D291"/>
      <c r="F291"/>
      <c r="G291"/>
      <c r="H291"/>
    </row>
    <row r="292" spans="2:8">
      <c r="B292"/>
      <c r="C292"/>
      <c r="D292"/>
      <c r="F292"/>
      <c r="G292"/>
      <c r="H292"/>
    </row>
    <row r="293" spans="2:8">
      <c r="B293"/>
      <c r="C293"/>
      <c r="D293"/>
      <c r="F293"/>
      <c r="G293"/>
      <c r="H293"/>
    </row>
    <row r="294" spans="2:8">
      <c r="B294"/>
      <c r="C294"/>
      <c r="D294"/>
      <c r="F294"/>
      <c r="G294"/>
      <c r="H294"/>
    </row>
    <row r="295" spans="2:8">
      <c r="B295"/>
      <c r="C295"/>
      <c r="D295"/>
      <c r="F295"/>
      <c r="G295"/>
      <c r="H295"/>
    </row>
    <row r="296" spans="2:8">
      <c r="B296"/>
      <c r="C296"/>
      <c r="D296"/>
      <c r="F296"/>
      <c r="G296"/>
      <c r="H296"/>
    </row>
    <row r="297" spans="2:8">
      <c r="B297"/>
      <c r="C297"/>
      <c r="D297"/>
      <c r="F297"/>
      <c r="G297"/>
      <c r="H297"/>
    </row>
    <row r="298" spans="2:8">
      <c r="B298"/>
      <c r="C298"/>
      <c r="D298"/>
      <c r="F298"/>
      <c r="G298"/>
      <c r="H298"/>
    </row>
    <row r="299" spans="2:8">
      <c r="B299"/>
      <c r="C299"/>
      <c r="D299"/>
      <c r="F299"/>
      <c r="G299"/>
      <c r="H299"/>
    </row>
    <row r="300" spans="2:8">
      <c r="B300"/>
      <c r="C300"/>
      <c r="D300"/>
      <c r="F300"/>
      <c r="G300"/>
      <c r="H300"/>
    </row>
    <row r="301" spans="2:8">
      <c r="B301"/>
      <c r="C301"/>
      <c r="D301"/>
      <c r="F301"/>
      <c r="G301"/>
      <c r="H301"/>
    </row>
    <row r="302" spans="2:8">
      <c r="B302"/>
      <c r="C302"/>
      <c r="D302"/>
      <c r="F302"/>
      <c r="G302"/>
      <c r="H302"/>
    </row>
    <row r="303" spans="2:8">
      <c r="B303"/>
      <c r="C303"/>
      <c r="D303"/>
      <c r="F303"/>
      <c r="G303"/>
      <c r="H303"/>
    </row>
    <row r="304" spans="2:8">
      <c r="B304"/>
      <c r="C304"/>
      <c r="D304"/>
      <c r="F304"/>
      <c r="G304"/>
      <c r="H304"/>
    </row>
    <row r="305" spans="2:8">
      <c r="B305"/>
      <c r="C305"/>
      <c r="D305"/>
      <c r="F305"/>
      <c r="G305"/>
      <c r="H305"/>
    </row>
    <row r="306" spans="2:8">
      <c r="B306"/>
      <c r="C306"/>
      <c r="D306"/>
      <c r="F306"/>
      <c r="G306"/>
      <c r="H306"/>
    </row>
    <row r="307" spans="2:8">
      <c r="B307"/>
      <c r="C307"/>
      <c r="D307"/>
      <c r="F307"/>
      <c r="G307"/>
      <c r="H307"/>
    </row>
    <row r="308" spans="2:8">
      <c r="B308"/>
      <c r="C308"/>
      <c r="D308"/>
      <c r="F308"/>
      <c r="G308"/>
      <c r="H308"/>
    </row>
    <row r="309" spans="2:8">
      <c r="B309"/>
      <c r="C309"/>
      <c r="D309"/>
      <c r="F309"/>
      <c r="G309"/>
      <c r="H309"/>
    </row>
    <row r="310" spans="2:8">
      <c r="B310"/>
      <c r="C310"/>
      <c r="D310"/>
      <c r="F310"/>
      <c r="G310"/>
      <c r="H310"/>
    </row>
    <row r="311" spans="2:8">
      <c r="B311"/>
      <c r="C311"/>
      <c r="D311"/>
      <c r="F311"/>
      <c r="G311"/>
      <c r="H311"/>
    </row>
    <row r="312" spans="2:8">
      <c r="B312"/>
      <c r="C312"/>
      <c r="D312"/>
      <c r="F312"/>
      <c r="G312"/>
      <c r="H312"/>
    </row>
    <row r="313" spans="2:8">
      <c r="B313"/>
      <c r="C313"/>
      <c r="D313"/>
      <c r="F313"/>
      <c r="G313"/>
      <c r="H313"/>
    </row>
    <row r="314" spans="2:8">
      <c r="B314"/>
      <c r="C314"/>
      <c r="D314"/>
      <c r="F314"/>
      <c r="G314"/>
      <c r="H314"/>
    </row>
    <row r="315" spans="2:8">
      <c r="B315"/>
      <c r="C315"/>
      <c r="D315"/>
      <c r="F315"/>
      <c r="G315"/>
      <c r="H315"/>
    </row>
    <row r="316" spans="2:8">
      <c r="B316"/>
      <c r="C316"/>
      <c r="D316"/>
      <c r="F316"/>
      <c r="G316"/>
      <c r="H316"/>
    </row>
    <row r="317" spans="2:8">
      <c r="B317"/>
      <c r="C317"/>
      <c r="D317"/>
      <c r="F317"/>
      <c r="G317"/>
      <c r="H317"/>
    </row>
    <row r="318" spans="2:8">
      <c r="B318"/>
      <c r="C318"/>
      <c r="D318"/>
      <c r="F318"/>
      <c r="G318"/>
      <c r="H318"/>
    </row>
    <row r="319" spans="2:8">
      <c r="B319"/>
      <c r="C319"/>
      <c r="D319"/>
      <c r="F319"/>
      <c r="G319"/>
      <c r="H319"/>
    </row>
    <row r="320" spans="2:8">
      <c r="B320"/>
      <c r="C320"/>
      <c r="D320"/>
      <c r="F320"/>
      <c r="G320"/>
      <c r="H320"/>
    </row>
    <row r="321" spans="2:8">
      <c r="B321"/>
      <c r="C321"/>
      <c r="D321"/>
      <c r="F321"/>
      <c r="G321"/>
      <c r="H321"/>
    </row>
    <row r="322" spans="2:8">
      <c r="B322"/>
      <c r="C322"/>
      <c r="D322"/>
      <c r="F322"/>
      <c r="G322"/>
      <c r="H322"/>
    </row>
    <row r="323" spans="2:8">
      <c r="B323"/>
      <c r="C323"/>
      <c r="D323"/>
      <c r="F323"/>
      <c r="G323"/>
      <c r="H323"/>
    </row>
    <row r="324" spans="2:8">
      <c r="B324"/>
      <c r="C324"/>
      <c r="D324"/>
      <c r="F324"/>
      <c r="G324"/>
      <c r="H324"/>
    </row>
    <row r="325" spans="2:8">
      <c r="B325"/>
      <c r="C325"/>
      <c r="D325"/>
      <c r="F325"/>
      <c r="G325"/>
      <c r="H325"/>
    </row>
    <row r="326" spans="2:8">
      <c r="B326"/>
      <c r="C326"/>
      <c r="D326"/>
      <c r="F326"/>
      <c r="G326"/>
      <c r="H326"/>
    </row>
    <row r="327" spans="2:8">
      <c r="B327"/>
      <c r="C327"/>
      <c r="D327"/>
      <c r="F327"/>
      <c r="G327"/>
      <c r="H327"/>
    </row>
    <row r="328" spans="2:8">
      <c r="B328"/>
      <c r="C328"/>
      <c r="D328"/>
      <c r="F328"/>
      <c r="G328"/>
      <c r="H328"/>
    </row>
    <row r="329" spans="2:8">
      <c r="B329"/>
      <c r="C329"/>
      <c r="D329"/>
      <c r="F329"/>
      <c r="G329"/>
      <c r="H329"/>
    </row>
    <row r="330" spans="2:8">
      <c r="B330"/>
      <c r="C330"/>
      <c r="D330"/>
      <c r="F330"/>
      <c r="G330"/>
      <c r="H330"/>
    </row>
    <row r="331" spans="2:8">
      <c r="B331"/>
      <c r="C331"/>
      <c r="D331"/>
      <c r="F331"/>
      <c r="G331"/>
      <c r="H331"/>
    </row>
    <row r="332" spans="2:8">
      <c r="B332"/>
      <c r="C332"/>
      <c r="D332"/>
      <c r="F332"/>
      <c r="G332"/>
      <c r="H332"/>
    </row>
    <row r="333" spans="2:8">
      <c r="B333"/>
      <c r="C333"/>
      <c r="D333"/>
      <c r="F333"/>
      <c r="G333"/>
      <c r="H333"/>
    </row>
    <row r="334" spans="2:8">
      <c r="B334"/>
      <c r="C334"/>
      <c r="D334"/>
      <c r="F334"/>
      <c r="G334"/>
      <c r="H334"/>
    </row>
    <row r="335" spans="2:8">
      <c r="B335"/>
      <c r="C335"/>
      <c r="D335"/>
      <c r="F335"/>
      <c r="G335"/>
      <c r="H335"/>
    </row>
    <row r="336" spans="2:8">
      <c r="B336"/>
      <c r="C336"/>
      <c r="D336"/>
      <c r="F336"/>
      <c r="G336"/>
      <c r="H336"/>
    </row>
    <row r="337" spans="2:8">
      <c r="B337"/>
      <c r="C337"/>
      <c r="D337"/>
      <c r="F337"/>
      <c r="G337"/>
      <c r="H337"/>
    </row>
    <row r="338" spans="2:8">
      <c r="B338"/>
      <c r="C338"/>
      <c r="D338"/>
      <c r="F338"/>
      <c r="G338"/>
      <c r="H338"/>
    </row>
    <row r="339" spans="2:8">
      <c r="B339"/>
      <c r="C339"/>
      <c r="D339"/>
      <c r="F339"/>
      <c r="G339"/>
      <c r="H339"/>
    </row>
    <row r="340" spans="2:8">
      <c r="B340"/>
      <c r="C340"/>
      <c r="D340"/>
      <c r="F340"/>
      <c r="G340"/>
      <c r="H340"/>
    </row>
    <row r="341" spans="2:8">
      <c r="B341"/>
      <c r="C341"/>
      <c r="D341"/>
      <c r="F341"/>
      <c r="G341"/>
      <c r="H341"/>
    </row>
    <row r="342" spans="2:8">
      <c r="B342"/>
      <c r="C342"/>
      <c r="D342"/>
      <c r="F342"/>
      <c r="G342"/>
      <c r="H342"/>
    </row>
    <row r="343" spans="2:8">
      <c r="B343"/>
      <c r="C343"/>
      <c r="D343"/>
      <c r="F343"/>
      <c r="G343"/>
      <c r="H343"/>
    </row>
    <row r="344" spans="2:8">
      <c r="B344"/>
      <c r="C344"/>
      <c r="D344"/>
      <c r="F344"/>
      <c r="G344"/>
      <c r="H344"/>
    </row>
    <row r="345" spans="2:8">
      <c r="B345"/>
      <c r="C345"/>
      <c r="D345"/>
      <c r="F345"/>
      <c r="G345"/>
      <c r="H345"/>
    </row>
    <row r="346" spans="2:8">
      <c r="B346"/>
      <c r="C346"/>
      <c r="D346"/>
      <c r="F346"/>
      <c r="G346"/>
      <c r="H346"/>
    </row>
    <row r="347" spans="2:8">
      <c r="B347"/>
      <c r="C347"/>
      <c r="D347"/>
      <c r="F347"/>
      <c r="G347"/>
      <c r="H347"/>
    </row>
    <row r="348" spans="2:8">
      <c r="B348"/>
      <c r="C348"/>
      <c r="D348"/>
      <c r="F348"/>
      <c r="G348"/>
      <c r="H348"/>
    </row>
    <row r="349" spans="2:8">
      <c r="B349"/>
      <c r="C349"/>
      <c r="D349"/>
      <c r="F349"/>
      <c r="G349"/>
      <c r="H349"/>
    </row>
    <row r="350" spans="2:8">
      <c r="B350"/>
      <c r="C350"/>
      <c r="D350"/>
      <c r="F350"/>
      <c r="G350"/>
      <c r="H350"/>
    </row>
    <row r="351" spans="2:8">
      <c r="B351"/>
      <c r="C351"/>
      <c r="D351"/>
      <c r="F351"/>
      <c r="G351"/>
      <c r="H351"/>
    </row>
    <row r="352" spans="2:8">
      <c r="B352"/>
      <c r="C352"/>
      <c r="D352"/>
      <c r="F352"/>
      <c r="G352"/>
      <c r="H352"/>
    </row>
    <row r="353" spans="2:8">
      <c r="B353"/>
      <c r="C353"/>
      <c r="D353"/>
      <c r="F353"/>
      <c r="G353"/>
      <c r="H353"/>
    </row>
    <row r="354" spans="2:8">
      <c r="B354"/>
      <c r="C354"/>
      <c r="D354"/>
      <c r="F354"/>
      <c r="G354"/>
      <c r="H354"/>
    </row>
    <row r="355" spans="2:8">
      <c r="B355"/>
      <c r="C355"/>
      <c r="D355"/>
      <c r="F355"/>
      <c r="G355"/>
      <c r="H355"/>
    </row>
    <row r="356" spans="2:8">
      <c r="B356"/>
      <c r="C356"/>
      <c r="D356"/>
      <c r="F356"/>
      <c r="G356"/>
      <c r="H356"/>
    </row>
    <row r="357" spans="2:8">
      <c r="B357"/>
      <c r="C357"/>
      <c r="D357"/>
      <c r="F357"/>
      <c r="G357"/>
      <c r="H357"/>
    </row>
    <row r="358" spans="2:8">
      <c r="B358"/>
      <c r="C358"/>
      <c r="D358"/>
      <c r="F358"/>
      <c r="G358"/>
      <c r="H358"/>
    </row>
    <row r="359" spans="2:8">
      <c r="B359"/>
      <c r="C359"/>
      <c r="D359"/>
      <c r="F359"/>
      <c r="G359"/>
      <c r="H359"/>
    </row>
    <row r="360" spans="2:8">
      <c r="B360"/>
      <c r="C360"/>
      <c r="D360"/>
      <c r="F360"/>
      <c r="G360"/>
      <c r="H360"/>
    </row>
    <row r="361" spans="2:8">
      <c r="B361"/>
      <c r="C361"/>
      <c r="D361"/>
      <c r="F361"/>
      <c r="G361"/>
      <c r="H361"/>
    </row>
    <row r="362" spans="2:8">
      <c r="B362"/>
      <c r="C362"/>
      <c r="D362"/>
      <c r="F362"/>
      <c r="G362"/>
      <c r="H362"/>
    </row>
    <row r="363" spans="2:8">
      <c r="B363"/>
      <c r="C363"/>
      <c r="D363"/>
      <c r="F363"/>
      <c r="G363"/>
      <c r="H363"/>
    </row>
    <row r="364" spans="2:8">
      <c r="B364"/>
      <c r="C364"/>
      <c r="D364"/>
      <c r="F364"/>
      <c r="G364"/>
      <c r="H364"/>
    </row>
    <row r="365" spans="2:8">
      <c r="B365"/>
      <c r="C365"/>
      <c r="D365"/>
      <c r="F365"/>
      <c r="G365"/>
      <c r="H365"/>
    </row>
    <row r="366" spans="2:8">
      <c r="B366"/>
      <c r="C366"/>
      <c r="D366"/>
      <c r="F366"/>
      <c r="G366"/>
      <c r="H366"/>
    </row>
    <row r="367" spans="2:8">
      <c r="B367"/>
      <c r="C367"/>
      <c r="D367"/>
      <c r="F367"/>
      <c r="G367"/>
      <c r="H367"/>
    </row>
    <row r="368" spans="2:8">
      <c r="B368"/>
      <c r="C368"/>
      <c r="D368"/>
      <c r="F368"/>
      <c r="G368"/>
      <c r="H368"/>
    </row>
    <row r="369" spans="2:8">
      <c r="B369"/>
      <c r="C369"/>
      <c r="D369"/>
      <c r="F369"/>
      <c r="G369"/>
      <c r="H369"/>
    </row>
    <row r="370" spans="2:8">
      <c r="B370"/>
      <c r="C370"/>
      <c r="D370"/>
      <c r="F370"/>
      <c r="G370"/>
      <c r="H370"/>
    </row>
    <row r="371" spans="2:8">
      <c r="B371"/>
      <c r="C371"/>
      <c r="D371"/>
      <c r="F371"/>
      <c r="G371"/>
      <c r="H371"/>
    </row>
    <row r="372" spans="2:8">
      <c r="B372"/>
      <c r="C372"/>
      <c r="D372"/>
      <c r="F372"/>
      <c r="G372"/>
      <c r="H372"/>
    </row>
    <row r="373" spans="2:8">
      <c r="B373"/>
      <c r="C373"/>
      <c r="D373"/>
      <c r="F373"/>
      <c r="G373"/>
      <c r="H373"/>
    </row>
    <row r="374" spans="2:8">
      <c r="B374"/>
      <c r="C374"/>
      <c r="D374"/>
      <c r="F374"/>
      <c r="G374"/>
      <c r="H374"/>
    </row>
    <row r="375" spans="2:8">
      <c r="B375"/>
      <c r="C375"/>
      <c r="D375"/>
      <c r="F375"/>
      <c r="G375"/>
      <c r="H375"/>
    </row>
    <row r="376" spans="2:8">
      <c r="B376"/>
      <c r="C376"/>
      <c r="D376"/>
      <c r="F376"/>
      <c r="G376"/>
      <c r="H376"/>
    </row>
    <row r="377" spans="2:8">
      <c r="B377"/>
      <c r="C377"/>
      <c r="D377"/>
      <c r="F377"/>
      <c r="G377"/>
      <c r="H377"/>
    </row>
    <row r="378" spans="2:8">
      <c r="B378"/>
      <c r="C378"/>
      <c r="D378"/>
      <c r="F378"/>
      <c r="G378"/>
      <c r="H378"/>
    </row>
    <row r="379" spans="2:8">
      <c r="B379"/>
      <c r="C379"/>
      <c r="D379"/>
      <c r="F379"/>
      <c r="G379"/>
      <c r="H379"/>
    </row>
    <row r="380" spans="2:8">
      <c r="B380"/>
      <c r="C380"/>
      <c r="D380"/>
      <c r="F380"/>
      <c r="G380"/>
      <c r="H380"/>
    </row>
    <row r="381" spans="2:8">
      <c r="B381"/>
      <c r="C381"/>
      <c r="D381"/>
      <c r="F381"/>
      <c r="G381"/>
      <c r="H381"/>
    </row>
    <row r="382" spans="2:8">
      <c r="B382"/>
      <c r="C382"/>
      <c r="D382"/>
      <c r="F382"/>
      <c r="G382"/>
      <c r="H382"/>
    </row>
    <row r="383" spans="2:8">
      <c r="B383"/>
      <c r="C383"/>
      <c r="D383"/>
      <c r="F383"/>
      <c r="G383"/>
      <c r="H383"/>
    </row>
    <row r="384" spans="2:8">
      <c r="B384"/>
      <c r="C384"/>
      <c r="D384"/>
      <c r="F384"/>
      <c r="G384"/>
      <c r="H384"/>
    </row>
    <row r="385" spans="2:8">
      <c r="B385"/>
      <c r="C385"/>
      <c r="D385"/>
      <c r="F385"/>
      <c r="G385"/>
      <c r="H385"/>
    </row>
    <row r="386" spans="2:8">
      <c r="B386"/>
      <c r="C386"/>
      <c r="D386"/>
      <c r="F386"/>
      <c r="G386"/>
      <c r="H386"/>
    </row>
    <row r="387" spans="2:8">
      <c r="B387"/>
      <c r="C387"/>
      <c r="D387"/>
      <c r="F387"/>
      <c r="G387"/>
      <c r="H387"/>
    </row>
  </sheetData>
  <mergeCells count="1">
    <mergeCell ref="A1:J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5"/>
  <sheetViews>
    <sheetView topLeftCell="A73" workbookViewId="0">
      <selection activeCell="D77" sqref="D77"/>
    </sheetView>
  </sheetViews>
  <sheetFormatPr defaultColWidth="9.140625" defaultRowHeight="15"/>
  <cols>
    <col min="1" max="1" width="5.85546875" style="2" customWidth="1"/>
    <col min="2" max="2" width="6.5703125" style="2" customWidth="1"/>
    <col min="3" max="3" width="19" style="2" customWidth="1"/>
    <col min="4" max="4" width="19.28515625" style="2" customWidth="1"/>
    <col min="5" max="5" width="28.28515625" style="2" customWidth="1"/>
    <col min="6" max="6" width="9.140625" style="3"/>
    <col min="7" max="7" width="17.140625" style="2" customWidth="1"/>
    <col min="8" max="9" width="9.140625" style="2"/>
    <col min="10" max="10" width="23" style="2" customWidth="1"/>
    <col min="11" max="16384" width="9.140625" style="2"/>
  </cols>
  <sheetData>
    <row r="1" spans="1:10" s="1" customFormat="1" ht="29.25" customHeight="1">
      <c r="A1" s="4" t="s">
        <v>2</v>
      </c>
      <c r="B1" s="5" t="s">
        <v>2606</v>
      </c>
      <c r="C1" s="4" t="s">
        <v>2607</v>
      </c>
      <c r="D1" s="4" t="s">
        <v>2608</v>
      </c>
      <c r="E1" s="4" t="s">
        <v>2351</v>
      </c>
      <c r="F1" s="4" t="s">
        <v>2609</v>
      </c>
      <c r="G1" s="4" t="s">
        <v>13</v>
      </c>
      <c r="H1" s="6" t="s">
        <v>2610</v>
      </c>
    </row>
    <row r="2" spans="1:10">
      <c r="A2" s="7">
        <f>ROWS($A$2:A2)</f>
        <v>1</v>
      </c>
      <c r="B2" s="7">
        <f>ROWS($A$2:B2)</f>
        <v>1</v>
      </c>
      <c r="C2" s="8" t="s">
        <v>1450</v>
      </c>
      <c r="D2" s="9" t="s">
        <v>1454</v>
      </c>
      <c r="E2" s="10" t="s">
        <v>1455</v>
      </c>
      <c r="F2" s="11">
        <v>1</v>
      </c>
      <c r="G2" s="7"/>
      <c r="H2" s="7"/>
    </row>
    <row r="3" spans="1:10">
      <c r="A3" s="7">
        <f>ROWS($A$2:A3)</f>
        <v>2</v>
      </c>
      <c r="B3" s="7">
        <f>ROWS($A$2:B3)</f>
        <v>2</v>
      </c>
      <c r="C3" s="8" t="s">
        <v>1464</v>
      </c>
      <c r="D3" s="12" t="s">
        <v>1465</v>
      </c>
      <c r="E3" s="13" t="s">
        <v>1466</v>
      </c>
      <c r="F3" s="14">
        <v>1</v>
      </c>
      <c r="G3" s="7"/>
      <c r="H3" s="7">
        <v>1</v>
      </c>
    </row>
    <row r="4" spans="1:10">
      <c r="A4" s="7">
        <f>ROWS($A$2:A4)</f>
        <v>3</v>
      </c>
      <c r="B4" s="7">
        <f>ROWS($A$2:B4)</f>
        <v>3</v>
      </c>
      <c r="C4" s="8" t="s">
        <v>1526</v>
      </c>
      <c r="D4" s="12" t="s">
        <v>1527</v>
      </c>
      <c r="E4" s="13" t="s">
        <v>1528</v>
      </c>
      <c r="F4" s="11">
        <v>1</v>
      </c>
      <c r="G4" s="7"/>
      <c r="H4" s="7">
        <v>1</v>
      </c>
    </row>
    <row r="5" spans="1:10">
      <c r="A5" s="7">
        <f>ROWS($A$2:A5)</f>
        <v>4</v>
      </c>
      <c r="B5" s="7">
        <f>ROWS($A$2:B5)</f>
        <v>4</v>
      </c>
      <c r="C5" s="8" t="s">
        <v>1578</v>
      </c>
      <c r="D5" s="12" t="s">
        <v>1579</v>
      </c>
      <c r="E5" s="13" t="s">
        <v>1580</v>
      </c>
      <c r="F5" s="14">
        <v>1</v>
      </c>
      <c r="G5" s="7"/>
      <c r="H5" s="7">
        <v>1</v>
      </c>
    </row>
    <row r="6" spans="1:10">
      <c r="A6" s="7">
        <f>ROWS($A$2:A6)</f>
        <v>5</v>
      </c>
      <c r="B6" s="7">
        <f>ROWS($A$2:B6)</f>
        <v>5</v>
      </c>
      <c r="C6" s="8" t="s">
        <v>1606</v>
      </c>
      <c r="D6" s="12" t="s">
        <v>1610</v>
      </c>
      <c r="E6" s="15" t="s">
        <v>1611</v>
      </c>
      <c r="F6" s="11">
        <v>1</v>
      </c>
      <c r="G6" s="7"/>
      <c r="H6" s="7">
        <v>1</v>
      </c>
    </row>
    <row r="7" spans="1:10">
      <c r="A7" s="7">
        <f>ROWS($A$2:A7)</f>
        <v>6</v>
      </c>
      <c r="B7" s="7">
        <f>ROWS($A$2:B7)</f>
        <v>6</v>
      </c>
      <c r="C7" s="8" t="s">
        <v>1624</v>
      </c>
      <c r="D7" s="12" t="s">
        <v>1628</v>
      </c>
      <c r="E7" s="15" t="s">
        <v>1629</v>
      </c>
      <c r="F7" s="11">
        <v>1</v>
      </c>
      <c r="G7" s="7"/>
      <c r="H7" s="7">
        <v>1</v>
      </c>
    </row>
    <row r="8" spans="1:10">
      <c r="A8" s="7">
        <f>ROWS($A$2:A8)</f>
        <v>7</v>
      </c>
      <c r="B8" s="7">
        <f>ROWS($A$2:B8)</f>
        <v>7</v>
      </c>
      <c r="C8" s="8" t="s">
        <v>1820</v>
      </c>
      <c r="D8" s="815" t="s">
        <v>1821</v>
      </c>
      <c r="E8" s="13" t="s">
        <v>1822</v>
      </c>
      <c r="F8" s="14">
        <v>1</v>
      </c>
      <c r="G8" s="7"/>
      <c r="H8" s="7">
        <v>1</v>
      </c>
    </row>
    <row r="9" spans="1:10">
      <c r="A9" s="7">
        <f>ROWS($A$2:A9)</f>
        <v>8</v>
      </c>
      <c r="B9" s="7">
        <f>ROWS($A$2:B9)</f>
        <v>8</v>
      </c>
      <c r="C9" s="8" t="s">
        <v>1886</v>
      </c>
      <c r="D9" s="815" t="s">
        <v>1887</v>
      </c>
      <c r="E9" s="13" t="s">
        <v>1888</v>
      </c>
      <c r="F9" s="14">
        <v>1</v>
      </c>
      <c r="G9" s="7"/>
      <c r="H9" s="7">
        <v>1</v>
      </c>
    </row>
    <row r="10" spans="1:10">
      <c r="A10" s="7">
        <f>ROWS($A$2:A10)</f>
        <v>9</v>
      </c>
      <c r="B10" s="7">
        <f>ROWS($A$2:B10)</f>
        <v>9</v>
      </c>
      <c r="C10" s="8" t="s">
        <v>1925</v>
      </c>
      <c r="D10" s="815" t="s">
        <v>1929</v>
      </c>
      <c r="E10" s="16" t="s">
        <v>1930</v>
      </c>
      <c r="F10" s="11">
        <v>1</v>
      </c>
      <c r="G10" s="7"/>
      <c r="H10" s="7">
        <v>1</v>
      </c>
    </row>
    <row r="11" spans="1:10">
      <c r="A11" s="7">
        <f>ROWS($A$2:A11)</f>
        <v>10</v>
      </c>
      <c r="B11" s="7">
        <f>ROWS($A$2:B11)</f>
        <v>10</v>
      </c>
      <c r="C11" s="8" t="s">
        <v>1963</v>
      </c>
      <c r="D11" s="815" t="s">
        <v>1964</v>
      </c>
      <c r="E11" s="13" t="s">
        <v>1965</v>
      </c>
      <c r="F11" s="14">
        <v>1</v>
      </c>
      <c r="G11" s="7"/>
      <c r="H11" s="7">
        <v>1</v>
      </c>
    </row>
    <row r="12" spans="1:10">
      <c r="A12" s="7">
        <f>ROWS($A$2:A12)</f>
        <v>11</v>
      </c>
      <c r="B12" s="7">
        <f>ROWS($A$2:B12)</f>
        <v>11</v>
      </c>
      <c r="C12" s="8" t="s">
        <v>1998</v>
      </c>
      <c r="D12" s="815" t="s">
        <v>2002</v>
      </c>
      <c r="E12" s="16" t="s">
        <v>2003</v>
      </c>
      <c r="F12" s="11">
        <v>1</v>
      </c>
      <c r="G12" s="7"/>
      <c r="H12" s="7">
        <v>1</v>
      </c>
    </row>
    <row r="13" spans="1:10">
      <c r="A13" s="7">
        <f>ROWS($A$2:A13)</f>
        <v>12</v>
      </c>
      <c r="B13" s="7">
        <f>ROWS($A$2:B13)</f>
        <v>12</v>
      </c>
      <c r="C13" s="8" t="s">
        <v>2018</v>
      </c>
      <c r="D13" s="815" t="s">
        <v>2019</v>
      </c>
      <c r="E13" s="13" t="s">
        <v>2020</v>
      </c>
      <c r="F13" s="14">
        <v>1</v>
      </c>
      <c r="G13" s="7"/>
      <c r="H13" s="7">
        <v>1</v>
      </c>
    </row>
    <row r="14" spans="1:10">
      <c r="A14" s="7">
        <f>ROWS($A$2:A14)</f>
        <v>13</v>
      </c>
      <c r="B14" s="7">
        <f>ROWS($A$2:B14)</f>
        <v>13</v>
      </c>
      <c r="C14" s="8" t="s">
        <v>2044</v>
      </c>
      <c r="D14" s="815" t="s">
        <v>2045</v>
      </c>
      <c r="E14" s="13" t="s">
        <v>2046</v>
      </c>
      <c r="F14" s="14">
        <v>1</v>
      </c>
      <c r="G14" s="7" t="s">
        <v>2611</v>
      </c>
      <c r="H14" s="7">
        <v>1</v>
      </c>
    </row>
    <row r="15" spans="1:10">
      <c r="A15" s="7">
        <f>ROWS($A$2:A15)</f>
        <v>14</v>
      </c>
      <c r="B15" s="7">
        <f>ROWS($A$2:B15)</f>
        <v>14</v>
      </c>
      <c r="C15" s="8" t="s">
        <v>2060</v>
      </c>
      <c r="D15" s="815" t="s">
        <v>2061</v>
      </c>
      <c r="E15" s="17" t="s">
        <v>2062</v>
      </c>
      <c r="F15" s="14">
        <v>1</v>
      </c>
      <c r="G15" s="7"/>
      <c r="H15" s="7">
        <v>1</v>
      </c>
      <c r="J15"/>
    </row>
    <row r="16" spans="1:10">
      <c r="A16" s="7">
        <f>ROWS($A$2:A16)</f>
        <v>15</v>
      </c>
      <c r="B16" s="7">
        <f>ROWS($A$2:B16)</f>
        <v>15</v>
      </c>
      <c r="C16" s="8" t="s">
        <v>2159</v>
      </c>
      <c r="D16" s="815" t="s">
        <v>2160</v>
      </c>
      <c r="E16" s="13" t="s">
        <v>2161</v>
      </c>
      <c r="F16" s="14">
        <v>1</v>
      </c>
      <c r="G16" s="7"/>
      <c r="H16" s="7">
        <v>1</v>
      </c>
      <c r="J16"/>
    </row>
    <row r="17" spans="1:10">
      <c r="A17" s="7">
        <f>ROWS($A$2:A17)</f>
        <v>16</v>
      </c>
      <c r="B17" s="7">
        <f>ROWS($B$17:B17)</f>
        <v>1</v>
      </c>
      <c r="C17" s="820" t="s">
        <v>14</v>
      </c>
      <c r="D17" s="818" t="s">
        <v>15</v>
      </c>
      <c r="E17" s="20" t="s">
        <v>16</v>
      </c>
      <c r="F17" s="21">
        <v>1</v>
      </c>
      <c r="G17" s="22"/>
      <c r="H17" s="22">
        <v>1</v>
      </c>
      <c r="J17"/>
    </row>
    <row r="18" spans="1:10">
      <c r="A18" s="7">
        <f>ROWS($A$2:A18)</f>
        <v>17</v>
      </c>
      <c r="B18" s="7">
        <f>ROWS($B$17:B18)</f>
        <v>2</v>
      </c>
      <c r="C18" s="820" t="s">
        <v>39</v>
      </c>
      <c r="D18" s="818" t="s">
        <v>43</v>
      </c>
      <c r="E18" s="20" t="s">
        <v>44</v>
      </c>
      <c r="F18" s="21">
        <v>1</v>
      </c>
      <c r="G18" s="22"/>
      <c r="H18" s="22">
        <v>1</v>
      </c>
      <c r="J18"/>
    </row>
    <row r="19" spans="1:10">
      <c r="A19" s="7">
        <f>ROWS($A$2:A19)</f>
        <v>18</v>
      </c>
      <c r="B19" s="7">
        <f>ROWS($B$17:B19)</f>
        <v>3</v>
      </c>
      <c r="C19" s="820" t="s">
        <v>57</v>
      </c>
      <c r="D19" s="818" t="s">
        <v>60</v>
      </c>
      <c r="E19" s="20" t="s">
        <v>61</v>
      </c>
      <c r="F19" s="21">
        <v>1</v>
      </c>
      <c r="G19" s="22"/>
      <c r="H19" s="22">
        <v>1</v>
      </c>
      <c r="J19"/>
    </row>
    <row r="20" spans="1:10">
      <c r="A20" s="7">
        <f>ROWS($A$2:A20)</f>
        <v>19</v>
      </c>
      <c r="B20" s="7">
        <f>ROWS($B$17:B20)</f>
        <v>4</v>
      </c>
      <c r="C20" s="820" t="s">
        <v>67</v>
      </c>
      <c r="D20" s="818" t="s">
        <v>68</v>
      </c>
      <c r="E20" s="20" t="s">
        <v>69</v>
      </c>
      <c r="F20" s="21">
        <v>1</v>
      </c>
      <c r="G20" s="22"/>
      <c r="H20" s="22">
        <v>1</v>
      </c>
      <c r="J20"/>
    </row>
    <row r="21" spans="1:10">
      <c r="A21" s="7">
        <f>ROWS($A$2:A21)</f>
        <v>20</v>
      </c>
      <c r="B21" s="7">
        <f>ROWS($B$17:B21)</f>
        <v>5</v>
      </c>
      <c r="C21" s="820" t="s">
        <v>86</v>
      </c>
      <c r="D21" s="818" t="s">
        <v>87</v>
      </c>
      <c r="E21" s="20" t="s">
        <v>88</v>
      </c>
      <c r="F21" s="21">
        <v>1</v>
      </c>
      <c r="G21" s="22"/>
      <c r="H21" s="22">
        <v>1</v>
      </c>
      <c r="J21"/>
    </row>
    <row r="22" spans="1:10">
      <c r="A22" s="7">
        <f>ROWS($A$2:A22)</f>
        <v>21</v>
      </c>
      <c r="B22" s="7">
        <f>ROWS($B$17:B22)</f>
        <v>6</v>
      </c>
      <c r="C22" s="820" t="s">
        <v>124</v>
      </c>
      <c r="D22" s="818" t="s">
        <v>125</v>
      </c>
      <c r="E22" s="20" t="s">
        <v>126</v>
      </c>
      <c r="F22" s="21">
        <v>1</v>
      </c>
      <c r="G22" s="22"/>
      <c r="H22" s="22">
        <v>1</v>
      </c>
      <c r="J22"/>
    </row>
    <row r="23" spans="1:10">
      <c r="A23" s="7">
        <f>ROWS($A$2:A23)</f>
        <v>22</v>
      </c>
      <c r="B23" s="7">
        <f>ROWS($B$17:B23)</f>
        <v>7</v>
      </c>
      <c r="C23" s="820" t="s">
        <v>158</v>
      </c>
      <c r="D23" s="818" t="s">
        <v>161</v>
      </c>
      <c r="E23" s="20" t="s">
        <v>162</v>
      </c>
      <c r="F23" s="21">
        <v>1</v>
      </c>
      <c r="G23" s="22"/>
      <c r="H23" s="22">
        <v>1</v>
      </c>
      <c r="J23"/>
    </row>
    <row r="24" spans="1:10">
      <c r="A24" s="7">
        <f>ROWS($A$2:A24)</f>
        <v>23</v>
      </c>
      <c r="B24" s="7">
        <f>ROWS($B$17:B24)</f>
        <v>8</v>
      </c>
      <c r="C24" s="820" t="s">
        <v>222</v>
      </c>
      <c r="D24" s="818" t="s">
        <v>223</v>
      </c>
      <c r="E24" s="20" t="s">
        <v>224</v>
      </c>
      <c r="F24" s="21">
        <v>1</v>
      </c>
      <c r="G24" s="22"/>
      <c r="H24" s="22">
        <v>1</v>
      </c>
    </row>
    <row r="25" spans="1:10">
      <c r="A25" s="7">
        <f>ROWS($A$2:A25)</f>
        <v>24</v>
      </c>
      <c r="B25" s="7">
        <f>ROWS($B$17:B25)</f>
        <v>9</v>
      </c>
      <c r="C25" s="820" t="s">
        <v>261</v>
      </c>
      <c r="D25" s="818" t="s">
        <v>262</v>
      </c>
      <c r="E25" s="20" t="s">
        <v>263</v>
      </c>
      <c r="F25" s="21">
        <v>1</v>
      </c>
      <c r="G25" s="22"/>
      <c r="H25" s="22">
        <v>1</v>
      </c>
    </row>
    <row r="26" spans="1:10">
      <c r="A26" s="7">
        <f>ROWS($A$2:A26)</f>
        <v>25</v>
      </c>
      <c r="B26" s="7">
        <f>ROWS($B$17:B26)</f>
        <v>10</v>
      </c>
      <c r="C26" s="820" t="s">
        <v>330</v>
      </c>
      <c r="D26" s="818" t="s">
        <v>331</v>
      </c>
      <c r="E26" s="20" t="s">
        <v>332</v>
      </c>
      <c r="F26" s="21">
        <v>1</v>
      </c>
      <c r="G26" s="22"/>
      <c r="H26" s="22">
        <v>1</v>
      </c>
    </row>
    <row r="27" spans="1:10">
      <c r="A27" s="7">
        <f>ROWS($A$2:A27)</f>
        <v>26</v>
      </c>
      <c r="B27" s="7">
        <f>ROWS($B$17:B27)</f>
        <v>11</v>
      </c>
      <c r="C27" s="820" t="s">
        <v>357</v>
      </c>
      <c r="D27" s="23" t="s">
        <v>358</v>
      </c>
      <c r="E27" s="20" t="s">
        <v>359</v>
      </c>
      <c r="F27" s="21">
        <v>1</v>
      </c>
      <c r="G27" s="22"/>
      <c r="H27" s="22">
        <v>1</v>
      </c>
    </row>
    <row r="28" spans="1:10">
      <c r="A28" s="7">
        <f>ROWS($A$2:A28)</f>
        <v>27</v>
      </c>
      <c r="B28" s="7">
        <f>ROWS($B$17:B28)</f>
        <v>12</v>
      </c>
      <c r="C28" s="820" t="s">
        <v>432</v>
      </c>
      <c r="D28" s="818" t="s">
        <v>435</v>
      </c>
      <c r="E28" s="20" t="s">
        <v>436</v>
      </c>
      <c r="F28" s="21">
        <v>1</v>
      </c>
      <c r="G28" s="22"/>
      <c r="H28" s="22">
        <v>1</v>
      </c>
    </row>
    <row r="29" spans="1:10">
      <c r="A29" s="7">
        <f>ROWS($A$2:A29)</f>
        <v>28</v>
      </c>
      <c r="B29" s="7">
        <f>ROWS($B$17:B29)</f>
        <v>13</v>
      </c>
      <c r="C29" s="820" t="s">
        <v>444</v>
      </c>
      <c r="D29" s="818" t="s">
        <v>445</v>
      </c>
      <c r="E29" s="20" t="s">
        <v>446</v>
      </c>
      <c r="F29" s="21">
        <v>1</v>
      </c>
      <c r="G29" s="22"/>
      <c r="H29" s="22">
        <v>1</v>
      </c>
    </row>
    <row r="30" spans="1:10">
      <c r="A30" s="7">
        <f>ROWS($A$2:A30)</f>
        <v>29</v>
      </c>
      <c r="B30" s="7">
        <f>ROWS($B$17:B30)</f>
        <v>14</v>
      </c>
      <c r="C30" s="820" t="s">
        <v>468</v>
      </c>
      <c r="D30" s="818" t="s">
        <v>473</v>
      </c>
      <c r="E30" s="20" t="s">
        <v>474</v>
      </c>
      <c r="F30" s="21">
        <v>1</v>
      </c>
      <c r="G30" s="22"/>
      <c r="H30" s="22">
        <v>1</v>
      </c>
    </row>
    <row r="31" spans="1:10">
      <c r="A31" s="7">
        <f>ROWS($A$2:A31)</f>
        <v>30</v>
      </c>
      <c r="B31" s="7">
        <f>ROWS($B$17:B31)</f>
        <v>15</v>
      </c>
      <c r="C31" s="820" t="s">
        <v>541</v>
      </c>
      <c r="D31" s="818" t="s">
        <v>544</v>
      </c>
      <c r="E31" s="24" t="s">
        <v>2612</v>
      </c>
      <c r="F31" s="21">
        <v>1</v>
      </c>
      <c r="G31" s="22"/>
      <c r="H31" s="22">
        <v>1</v>
      </c>
    </row>
    <row r="32" spans="1:10" ht="15" customHeight="1">
      <c r="A32" s="7">
        <f>ROWS($A$2:A32)</f>
        <v>31</v>
      </c>
      <c r="B32" s="7">
        <f>ROWS($B$17:B32)</f>
        <v>16</v>
      </c>
      <c r="C32" s="25" t="s">
        <v>569</v>
      </c>
      <c r="D32" s="26" t="s">
        <v>570</v>
      </c>
      <c r="E32" s="20" t="s">
        <v>571</v>
      </c>
      <c r="F32" s="21">
        <v>1</v>
      </c>
      <c r="G32" s="22"/>
      <c r="H32" s="22">
        <v>1</v>
      </c>
    </row>
    <row r="33" spans="1:8">
      <c r="A33" s="7">
        <f>ROWS($A$2:A33)</f>
        <v>32</v>
      </c>
      <c r="B33" s="7">
        <f>ROWS($B$33:B33)</f>
        <v>1</v>
      </c>
      <c r="C33" s="27" t="s">
        <v>766</v>
      </c>
      <c r="D33" s="28" t="s">
        <v>769</v>
      </c>
      <c r="E33" s="29" t="s">
        <v>770</v>
      </c>
      <c r="F33" s="30">
        <v>1</v>
      </c>
      <c r="G33" s="31"/>
      <c r="H33" s="31"/>
    </row>
    <row r="34" spans="1:8">
      <c r="A34" s="7">
        <f>ROWS($A$2:A34)</f>
        <v>33</v>
      </c>
      <c r="B34" s="7">
        <f>ROWS($B$33:B34)</f>
        <v>2</v>
      </c>
      <c r="C34" s="27" t="s">
        <v>839</v>
      </c>
      <c r="D34" s="32" t="s">
        <v>840</v>
      </c>
      <c r="E34" s="33" t="s">
        <v>841</v>
      </c>
      <c r="F34" s="30">
        <v>1</v>
      </c>
      <c r="G34" s="31"/>
      <c r="H34" s="31">
        <v>1</v>
      </c>
    </row>
    <row r="35" spans="1:8">
      <c r="A35" s="7">
        <f>ROWS($A$2:A35)</f>
        <v>34</v>
      </c>
      <c r="B35" s="7">
        <f>ROWS($B$35:B35)</f>
        <v>1</v>
      </c>
      <c r="C35" s="841" t="s">
        <v>1044</v>
      </c>
      <c r="D35" s="830" t="s">
        <v>1048</v>
      </c>
      <c r="E35" s="36" t="s">
        <v>1049</v>
      </c>
      <c r="F35" s="37">
        <v>1</v>
      </c>
      <c r="G35" s="38"/>
      <c r="H35" s="38">
        <v>1</v>
      </c>
    </row>
    <row r="36" spans="1:8">
      <c r="A36" s="7">
        <f>ROWS($A$2:A36)</f>
        <v>35</v>
      </c>
      <c r="B36" s="7">
        <f>ROWS($B$35:B36)</f>
        <v>2</v>
      </c>
      <c r="C36" s="842" t="s">
        <v>1051</v>
      </c>
      <c r="D36" s="832" t="s">
        <v>1052</v>
      </c>
      <c r="E36" s="40" t="s">
        <v>1053</v>
      </c>
      <c r="F36" s="37">
        <v>1</v>
      </c>
      <c r="G36" s="38"/>
      <c r="H36" s="38"/>
    </row>
    <row r="37" spans="1:8">
      <c r="A37" s="7">
        <f>ROWS($A$2:A37)</f>
        <v>36</v>
      </c>
      <c r="B37" s="7">
        <f>ROWS($B$35:B37)</f>
        <v>3</v>
      </c>
      <c r="C37" s="841" t="s">
        <v>1061</v>
      </c>
      <c r="D37" s="830" t="s">
        <v>1062</v>
      </c>
      <c r="E37" s="41" t="s">
        <v>1063</v>
      </c>
      <c r="F37" s="37">
        <v>1</v>
      </c>
      <c r="G37" s="38"/>
      <c r="H37" s="38">
        <v>1</v>
      </c>
    </row>
    <row r="38" spans="1:8">
      <c r="A38" s="7">
        <f>ROWS($A$2:A38)</f>
        <v>37</v>
      </c>
      <c r="B38" s="7">
        <f>ROWS($B$35:B38)</f>
        <v>4</v>
      </c>
      <c r="C38" s="841" t="s">
        <v>1181</v>
      </c>
      <c r="D38" s="830" t="s">
        <v>1182</v>
      </c>
      <c r="E38" s="41" t="s">
        <v>1183</v>
      </c>
      <c r="F38" s="37">
        <v>1</v>
      </c>
      <c r="G38" s="38"/>
      <c r="H38" s="38">
        <v>1</v>
      </c>
    </row>
    <row r="39" spans="1:8">
      <c r="A39" s="7">
        <f>ROWS($A$2:A39)</f>
        <v>38</v>
      </c>
      <c r="B39" s="7">
        <f>ROWS($B$35:B39)</f>
        <v>5</v>
      </c>
      <c r="C39" s="841" t="s">
        <v>1187</v>
      </c>
      <c r="D39" s="830" t="s">
        <v>1188</v>
      </c>
      <c r="E39" s="41" t="s">
        <v>1189</v>
      </c>
      <c r="F39" s="37">
        <v>1</v>
      </c>
      <c r="G39" s="38"/>
      <c r="H39" s="38">
        <v>1</v>
      </c>
    </row>
    <row r="40" spans="1:8">
      <c r="A40" s="7">
        <f>ROWS($A$2:A40)</f>
        <v>39</v>
      </c>
      <c r="B40" s="7">
        <f>ROWS($B$40:B40)</f>
        <v>1</v>
      </c>
      <c r="C40" s="8" t="s">
        <v>1532</v>
      </c>
      <c r="D40" s="12" t="s">
        <v>1536</v>
      </c>
      <c r="E40" s="15" t="s">
        <v>1537</v>
      </c>
      <c r="F40" s="11">
        <v>2</v>
      </c>
      <c r="G40" s="7"/>
      <c r="H40" s="7">
        <v>1</v>
      </c>
    </row>
    <row r="41" spans="1:8">
      <c r="A41" s="7">
        <f>ROWS($A$2:A41)</f>
        <v>40</v>
      </c>
      <c r="B41" s="7">
        <f>ROWS($B$40:B41)</f>
        <v>2</v>
      </c>
      <c r="C41" s="8" t="s">
        <v>1547</v>
      </c>
      <c r="D41" s="12" t="s">
        <v>1551</v>
      </c>
      <c r="E41" s="15" t="s">
        <v>1552</v>
      </c>
      <c r="F41" s="11">
        <v>2</v>
      </c>
      <c r="G41" s="7"/>
      <c r="H41" s="7">
        <v>1</v>
      </c>
    </row>
    <row r="42" spans="1:8">
      <c r="A42" s="7">
        <f>ROWS($A$2:A42)</f>
        <v>41</v>
      </c>
      <c r="B42" s="7">
        <f>ROWS($B$40:B42)</f>
        <v>3</v>
      </c>
      <c r="C42" s="8" t="s">
        <v>1566</v>
      </c>
      <c r="D42" s="12" t="s">
        <v>1567</v>
      </c>
      <c r="E42" s="13" t="s">
        <v>1568</v>
      </c>
      <c r="F42" s="11">
        <v>2</v>
      </c>
      <c r="G42" s="7"/>
      <c r="H42" s="7">
        <v>1</v>
      </c>
    </row>
    <row r="43" spans="1:8">
      <c r="A43" s="7">
        <f>ROWS($A$2:A43)</f>
        <v>42</v>
      </c>
      <c r="B43" s="7">
        <f>ROWS($B$40:B43)</f>
        <v>4</v>
      </c>
      <c r="C43" s="8" t="s">
        <v>1725</v>
      </c>
      <c r="D43" s="12" t="s">
        <v>1726</v>
      </c>
      <c r="E43" s="13" t="s">
        <v>1727</v>
      </c>
      <c r="F43" s="11">
        <v>2</v>
      </c>
      <c r="G43" s="7" t="s">
        <v>2611</v>
      </c>
      <c r="H43" s="7">
        <v>1</v>
      </c>
    </row>
    <row r="44" spans="1:8">
      <c r="A44" s="7">
        <f>ROWS($A$2:A44)</f>
        <v>43</v>
      </c>
      <c r="B44" s="7">
        <f>ROWS($B$40:B44)</f>
        <v>5</v>
      </c>
      <c r="C44" s="8" t="s">
        <v>1741</v>
      </c>
      <c r="D44" s="12" t="s">
        <v>1742</v>
      </c>
      <c r="E44" s="13" t="s">
        <v>1743</v>
      </c>
      <c r="F44" s="11">
        <v>2</v>
      </c>
      <c r="G44" s="7"/>
      <c r="H44" s="7">
        <v>1</v>
      </c>
    </row>
    <row r="45" spans="1:8">
      <c r="A45" s="7">
        <f>ROWS($A$2:A45)</f>
        <v>44</v>
      </c>
      <c r="B45" s="7">
        <f>ROWS($B$40:B45)</f>
        <v>6</v>
      </c>
      <c r="C45" s="8" t="s">
        <v>1764</v>
      </c>
      <c r="D45" s="12" t="s">
        <v>1765</v>
      </c>
      <c r="E45" s="13" t="s">
        <v>1766</v>
      </c>
      <c r="F45" s="11">
        <v>2</v>
      </c>
      <c r="G45" s="7"/>
      <c r="H45" s="7">
        <v>1</v>
      </c>
    </row>
    <row r="46" spans="1:8">
      <c r="A46" s="7">
        <f>ROWS($A$2:A46)</f>
        <v>45</v>
      </c>
      <c r="B46" s="7">
        <f>ROWS($B$40:B46)</f>
        <v>7</v>
      </c>
      <c r="C46" s="8" t="s">
        <v>1774</v>
      </c>
      <c r="D46" s="12" t="s">
        <v>1775</v>
      </c>
      <c r="E46" s="13" t="s">
        <v>1776</v>
      </c>
      <c r="F46" s="11">
        <v>2</v>
      </c>
      <c r="G46" s="7"/>
      <c r="H46" s="7"/>
    </row>
    <row r="47" spans="1:8">
      <c r="A47" s="7">
        <f>ROWS($A$2:A47)</f>
        <v>46</v>
      </c>
      <c r="B47" s="7">
        <f>ROWS($B$40:B47)</f>
        <v>8</v>
      </c>
      <c r="C47" s="8" t="s">
        <v>1865</v>
      </c>
      <c r="D47" s="815" t="s">
        <v>1866</v>
      </c>
      <c r="E47" s="13" t="s">
        <v>1867</v>
      </c>
      <c r="F47" s="11">
        <v>2</v>
      </c>
      <c r="G47" s="7"/>
      <c r="H47" s="7">
        <v>1</v>
      </c>
    </row>
    <row r="48" spans="1:8">
      <c r="A48" s="7">
        <f>ROWS($A$2:A48)</f>
        <v>47</v>
      </c>
      <c r="B48" s="7">
        <f>ROWS($B$40:B48)</f>
        <v>9</v>
      </c>
      <c r="C48" s="8" t="s">
        <v>1917</v>
      </c>
      <c r="D48" s="815" t="s">
        <v>1921</v>
      </c>
      <c r="E48" s="16" t="s">
        <v>1922</v>
      </c>
      <c r="F48" s="11">
        <v>2</v>
      </c>
      <c r="G48" s="7"/>
      <c r="H48" s="7"/>
    </row>
    <row r="49" spans="1:8">
      <c r="A49" s="7">
        <f>ROWS($A$2:A49)</f>
        <v>48</v>
      </c>
      <c r="B49" s="7">
        <f>ROWS($B$40:B49)</f>
        <v>10</v>
      </c>
      <c r="C49" s="8" t="s">
        <v>1979</v>
      </c>
      <c r="D49" s="815" t="s">
        <v>1983</v>
      </c>
      <c r="E49" s="16" t="s">
        <v>1984</v>
      </c>
      <c r="F49" s="11">
        <v>2</v>
      </c>
      <c r="G49" s="7"/>
      <c r="H49" s="7"/>
    </row>
    <row r="50" spans="1:8">
      <c r="A50" s="7">
        <f>ROWS($A$2:A50)</f>
        <v>49</v>
      </c>
      <c r="B50" s="7">
        <f>ROWS($B$40:B50)</f>
        <v>11</v>
      </c>
      <c r="C50" s="8" t="s">
        <v>2039</v>
      </c>
      <c r="D50" s="815" t="s">
        <v>2040</v>
      </c>
      <c r="E50" s="13" t="s">
        <v>2041</v>
      </c>
      <c r="F50" s="11">
        <v>2</v>
      </c>
      <c r="G50" s="7"/>
      <c r="H50" s="7"/>
    </row>
    <row r="51" spans="1:8">
      <c r="A51" s="7">
        <f>ROWS($A$2:A51)</f>
        <v>50</v>
      </c>
      <c r="B51" s="7">
        <f>ROWS($B$40:B51)</f>
        <v>12</v>
      </c>
      <c r="C51" s="8" t="s">
        <v>2047</v>
      </c>
      <c r="D51" s="815" t="s">
        <v>2051</v>
      </c>
      <c r="E51" s="17" t="s">
        <v>2052</v>
      </c>
      <c r="F51" s="11">
        <v>2</v>
      </c>
      <c r="G51" s="7"/>
      <c r="H51" s="7">
        <v>2</v>
      </c>
    </row>
    <row r="52" spans="1:8">
      <c r="A52" s="7">
        <f>ROWS($A$2:A52)</f>
        <v>51</v>
      </c>
      <c r="B52" s="7">
        <f>ROWS($B$40:B52)</f>
        <v>13</v>
      </c>
      <c r="C52" s="8" t="s">
        <v>2104</v>
      </c>
      <c r="D52" s="815" t="s">
        <v>2108</v>
      </c>
      <c r="E52" s="16" t="s">
        <v>2109</v>
      </c>
      <c r="F52" s="11">
        <v>2</v>
      </c>
      <c r="G52" s="7"/>
      <c r="H52" s="7"/>
    </row>
    <row r="53" spans="1:8">
      <c r="A53" s="7">
        <f>ROWS($A$2:A53)</f>
        <v>52</v>
      </c>
      <c r="B53" s="7">
        <f>ROWS($B$40:B53)</f>
        <v>14</v>
      </c>
      <c r="C53" s="8" t="s">
        <v>2127</v>
      </c>
      <c r="D53" s="815" t="s">
        <v>2128</v>
      </c>
      <c r="E53" s="16" t="s">
        <v>2129</v>
      </c>
      <c r="F53" s="11">
        <v>2</v>
      </c>
      <c r="G53" s="7" t="s">
        <v>2611</v>
      </c>
      <c r="H53" s="7">
        <v>1</v>
      </c>
    </row>
    <row r="54" spans="1:8">
      <c r="A54" s="7">
        <f>ROWS($A$2:A54)</f>
        <v>53</v>
      </c>
      <c r="B54" s="7">
        <f>ROWS($B$40:B54)</f>
        <v>15</v>
      </c>
      <c r="C54" s="8" t="s">
        <v>2150</v>
      </c>
      <c r="D54" s="815" t="s">
        <v>2151</v>
      </c>
      <c r="E54" s="42" t="s">
        <v>2152</v>
      </c>
      <c r="F54" s="11">
        <v>2</v>
      </c>
      <c r="G54" s="7"/>
      <c r="H54" s="7">
        <v>1</v>
      </c>
    </row>
    <row r="55" spans="1:8">
      <c r="A55" s="7">
        <f>ROWS($A$2:A55)</f>
        <v>54</v>
      </c>
      <c r="B55" s="7">
        <f>ROWS($B$40:B55)</f>
        <v>16</v>
      </c>
      <c r="C55" s="43" t="s">
        <v>2245</v>
      </c>
      <c r="D55" s="44" t="s">
        <v>2249</v>
      </c>
      <c r="E55" s="42" t="s">
        <v>2250</v>
      </c>
      <c r="F55" s="11">
        <v>2</v>
      </c>
      <c r="G55" s="7"/>
      <c r="H55" s="7">
        <v>1</v>
      </c>
    </row>
    <row r="56" spans="1:8">
      <c r="A56" s="7">
        <f>ROWS($A$2:A56)</f>
        <v>55</v>
      </c>
      <c r="B56" s="7">
        <f>ROWS($B$56:B56)</f>
        <v>1</v>
      </c>
      <c r="C56" s="820" t="s">
        <v>257</v>
      </c>
      <c r="D56" s="818" t="s">
        <v>258</v>
      </c>
      <c r="E56" s="20" t="s">
        <v>259</v>
      </c>
      <c r="F56" s="21">
        <v>2</v>
      </c>
      <c r="G56" s="22" t="s">
        <v>2611</v>
      </c>
      <c r="H56" s="22">
        <v>1</v>
      </c>
    </row>
    <row r="57" spans="1:8">
      <c r="A57" s="7">
        <f>ROWS($A$2:A57)</f>
        <v>56</v>
      </c>
      <c r="B57" s="7">
        <f>ROWS($B$56:B57)</f>
        <v>2</v>
      </c>
      <c r="C57" s="820" t="s">
        <v>272</v>
      </c>
      <c r="D57" s="818" t="s">
        <v>273</v>
      </c>
      <c r="E57" s="45" t="s">
        <v>2363</v>
      </c>
      <c r="F57" s="21">
        <v>2</v>
      </c>
      <c r="G57" s="22"/>
      <c r="H57" s="22">
        <v>1</v>
      </c>
    </row>
    <row r="58" spans="1:8">
      <c r="A58" s="7">
        <f>ROWS($A$2:A58)</f>
        <v>57</v>
      </c>
      <c r="B58" s="7">
        <f>ROWS($B$56:B58)</f>
        <v>3</v>
      </c>
      <c r="C58" s="820" t="s">
        <v>294</v>
      </c>
      <c r="D58" s="818" t="s">
        <v>297</v>
      </c>
      <c r="E58" s="20" t="s">
        <v>298</v>
      </c>
      <c r="F58" s="21">
        <v>2</v>
      </c>
      <c r="G58" s="22"/>
      <c r="H58" s="22">
        <v>1</v>
      </c>
    </row>
    <row r="59" spans="1:8">
      <c r="A59" s="7">
        <f>ROWS($A$2:A59)</f>
        <v>58</v>
      </c>
      <c r="B59" s="7">
        <f>ROWS($B$56:B59)</f>
        <v>4</v>
      </c>
      <c r="C59" s="820" t="s">
        <v>335</v>
      </c>
      <c r="D59" s="818" t="s">
        <v>336</v>
      </c>
      <c r="E59" s="20" t="s">
        <v>337</v>
      </c>
      <c r="F59" s="21">
        <v>2</v>
      </c>
      <c r="G59" s="22" t="s">
        <v>2611</v>
      </c>
      <c r="H59" s="22">
        <v>1</v>
      </c>
    </row>
    <row r="60" spans="1:8">
      <c r="A60" s="7">
        <f>ROWS($A$2:A60)</f>
        <v>59</v>
      </c>
      <c r="B60" s="7">
        <f>ROWS($B$56:B60)</f>
        <v>5</v>
      </c>
      <c r="C60" s="820" t="s">
        <v>479</v>
      </c>
      <c r="D60" s="818" t="s">
        <v>480</v>
      </c>
      <c r="E60" s="20" t="s">
        <v>481</v>
      </c>
      <c r="F60" s="21">
        <v>2</v>
      </c>
      <c r="G60" s="22"/>
      <c r="H60" s="22">
        <v>1</v>
      </c>
    </row>
    <row r="61" spans="1:8">
      <c r="A61" s="7">
        <f>ROWS($A$2:A61)</f>
        <v>60</v>
      </c>
      <c r="B61" s="7">
        <f>ROWS($B$56:B61)</f>
        <v>6</v>
      </c>
      <c r="C61" s="820" t="s">
        <v>502</v>
      </c>
      <c r="D61" s="818" t="s">
        <v>503</v>
      </c>
      <c r="E61" s="20" t="s">
        <v>504</v>
      </c>
      <c r="F61" s="21">
        <v>2</v>
      </c>
      <c r="G61" s="22"/>
      <c r="H61" s="22">
        <v>1</v>
      </c>
    </row>
    <row r="62" spans="1:8">
      <c r="A62" s="7">
        <f>ROWS($A$2:A62)</f>
        <v>61</v>
      </c>
      <c r="B62" s="7">
        <f>ROWS($B$56:B62)</f>
        <v>7</v>
      </c>
      <c r="C62" s="25" t="s">
        <v>604</v>
      </c>
      <c r="D62" s="26" t="s">
        <v>605</v>
      </c>
      <c r="E62" s="46" t="s">
        <v>606</v>
      </c>
      <c r="F62" s="21">
        <v>2</v>
      </c>
      <c r="G62" s="22"/>
      <c r="H62" s="22">
        <v>1</v>
      </c>
    </row>
    <row r="63" spans="1:8">
      <c r="A63" s="7">
        <f>ROWS($A$2:A63)</f>
        <v>62</v>
      </c>
      <c r="B63" s="7">
        <f>ROWS($B$56:B63)</f>
        <v>8</v>
      </c>
      <c r="C63" s="25" t="s">
        <v>633</v>
      </c>
      <c r="D63" s="26" t="s">
        <v>636</v>
      </c>
      <c r="E63" s="46" t="s">
        <v>637</v>
      </c>
      <c r="F63" s="21">
        <v>2</v>
      </c>
      <c r="G63" s="22"/>
      <c r="H63" s="22">
        <v>1</v>
      </c>
    </row>
    <row r="64" spans="1:8">
      <c r="A64" s="7">
        <f>ROWS($A$2:A64)</f>
        <v>63</v>
      </c>
      <c r="B64" s="7">
        <f>ROWS($B$64:B64)</f>
        <v>1</v>
      </c>
      <c r="C64" s="47" t="s">
        <v>799</v>
      </c>
      <c r="D64" s="32" t="s">
        <v>802</v>
      </c>
      <c r="E64" s="33" t="s">
        <v>803</v>
      </c>
      <c r="F64" s="30">
        <v>2</v>
      </c>
      <c r="G64" s="31"/>
      <c r="H64" s="31">
        <v>1</v>
      </c>
    </row>
    <row r="65" spans="1:8">
      <c r="A65" s="7">
        <f>ROWS($A$2:A65)</f>
        <v>64</v>
      </c>
      <c r="B65" s="7">
        <f>ROWS($B$64:B65)</f>
        <v>2</v>
      </c>
      <c r="C65" s="27" t="s">
        <v>849</v>
      </c>
      <c r="D65" s="28" t="s">
        <v>852</v>
      </c>
      <c r="E65" s="29" t="s">
        <v>853</v>
      </c>
      <c r="F65" s="30">
        <v>2</v>
      </c>
      <c r="G65" s="31"/>
      <c r="H65" s="31">
        <v>1</v>
      </c>
    </row>
    <row r="66" spans="1:8">
      <c r="A66" s="7">
        <f>ROWS($A$2:A66)</f>
        <v>65</v>
      </c>
      <c r="B66" s="7">
        <f>ROWS($B$64:B66)</f>
        <v>3</v>
      </c>
      <c r="C66" s="47" t="s">
        <v>873</v>
      </c>
      <c r="D66" s="28" t="s">
        <v>874</v>
      </c>
      <c r="E66" s="29" t="s">
        <v>875</v>
      </c>
      <c r="F66" s="30">
        <v>2</v>
      </c>
      <c r="G66" s="31"/>
      <c r="H66" s="31">
        <v>1</v>
      </c>
    </row>
    <row r="67" spans="1:8">
      <c r="A67" s="7">
        <f>ROWS($A$2:A67)</f>
        <v>66</v>
      </c>
      <c r="B67" s="7">
        <f>ROWS($B$64:B67)</f>
        <v>4</v>
      </c>
      <c r="C67" s="47" t="s">
        <v>935</v>
      </c>
      <c r="D67" s="28" t="s">
        <v>2332</v>
      </c>
      <c r="E67" s="48" t="s">
        <v>937</v>
      </c>
      <c r="F67" s="30">
        <v>2</v>
      </c>
      <c r="G67" s="31"/>
      <c r="H67" s="31">
        <v>1</v>
      </c>
    </row>
    <row r="68" spans="1:8">
      <c r="A68" s="7">
        <f>ROWS($A$2:A68)</f>
        <v>67</v>
      </c>
      <c r="B68" s="7">
        <f>ROWS($B$68:B68)</f>
        <v>1</v>
      </c>
      <c r="C68" s="841" t="s">
        <v>1106</v>
      </c>
      <c r="D68" s="830" t="s">
        <v>1107</v>
      </c>
      <c r="E68" s="41" t="s">
        <v>1108</v>
      </c>
      <c r="F68" s="37">
        <v>2</v>
      </c>
      <c r="G68" s="38"/>
      <c r="H68" s="38">
        <v>1</v>
      </c>
    </row>
    <row r="69" spans="1:8">
      <c r="A69" s="7">
        <f>ROWS($A$2:A69)</f>
        <v>68</v>
      </c>
      <c r="B69" s="7">
        <f>ROWS($B$68:B69)</f>
        <v>2</v>
      </c>
      <c r="C69" s="841" t="s">
        <v>1153</v>
      </c>
      <c r="D69" s="830" t="s">
        <v>1157</v>
      </c>
      <c r="E69" s="36" t="s">
        <v>1158</v>
      </c>
      <c r="F69" s="37">
        <v>2</v>
      </c>
      <c r="G69" s="38"/>
      <c r="H69" s="38"/>
    </row>
    <row r="70" spans="1:8">
      <c r="A70" s="7">
        <f>ROWS($A$2:A70)</f>
        <v>69</v>
      </c>
      <c r="B70" s="7">
        <f>ROWS($B$68:B70)</f>
        <v>3</v>
      </c>
      <c r="C70" s="49" t="s">
        <v>1286</v>
      </c>
      <c r="D70" s="50" t="s">
        <v>1287</v>
      </c>
      <c r="E70" s="51" t="s">
        <v>1288</v>
      </c>
      <c r="F70" s="37">
        <v>2</v>
      </c>
      <c r="G70" s="38"/>
      <c r="H70" s="38">
        <v>1</v>
      </c>
    </row>
    <row r="71" spans="1:8">
      <c r="A71" s="7">
        <f>ROWS($A$2:A71)</f>
        <v>70</v>
      </c>
      <c r="B71" s="7">
        <f>ROWS($B$71:B71)</f>
        <v>1</v>
      </c>
      <c r="C71" s="8" t="s">
        <v>1689</v>
      </c>
      <c r="D71" s="12" t="s">
        <v>1690</v>
      </c>
      <c r="E71" s="13" t="s">
        <v>1691</v>
      </c>
      <c r="F71" s="11">
        <v>3</v>
      </c>
      <c r="G71" s="7"/>
      <c r="H71" s="7">
        <v>1</v>
      </c>
    </row>
    <row r="72" spans="1:8">
      <c r="A72" s="7">
        <f>ROWS($A$2:A72)</f>
        <v>71</v>
      </c>
      <c r="B72" s="7">
        <f>ROWS($B$71:B72)</f>
        <v>2</v>
      </c>
      <c r="C72" s="8" t="s">
        <v>1695</v>
      </c>
      <c r="D72" s="12" t="s">
        <v>1698</v>
      </c>
      <c r="E72" s="15" t="s">
        <v>1699</v>
      </c>
      <c r="F72" s="11">
        <v>3</v>
      </c>
      <c r="G72" s="7"/>
      <c r="H72" s="7">
        <v>1</v>
      </c>
    </row>
    <row r="73" spans="1:8">
      <c r="A73" s="7">
        <f>ROWS($A$2:A73)</f>
        <v>72</v>
      </c>
      <c r="B73" s="7">
        <f>ROWS($B$71:B73)</f>
        <v>3</v>
      </c>
      <c r="C73" s="8" t="s">
        <v>1841</v>
      </c>
      <c r="D73" s="815" t="s">
        <v>1842</v>
      </c>
      <c r="E73" s="13" t="s">
        <v>1843</v>
      </c>
      <c r="F73" s="11">
        <v>3</v>
      </c>
      <c r="G73" s="7"/>
      <c r="H73" s="7">
        <v>1</v>
      </c>
    </row>
    <row r="74" spans="1:8">
      <c r="A74" s="7">
        <f>ROWS($A$2:A74)</f>
        <v>73</v>
      </c>
      <c r="B74" s="7">
        <f>ROWS($B$71:B74)</f>
        <v>4</v>
      </c>
      <c r="C74" s="8" t="s">
        <v>1854</v>
      </c>
      <c r="D74" s="815" t="s">
        <v>1863</v>
      </c>
      <c r="E74" s="16" t="s">
        <v>1864</v>
      </c>
      <c r="F74" s="11">
        <v>3</v>
      </c>
      <c r="G74" s="7"/>
      <c r="H74" s="7">
        <v>1</v>
      </c>
    </row>
    <row r="75" spans="1:8">
      <c r="A75" s="7">
        <f>ROWS($A$2:A75)</f>
        <v>74</v>
      </c>
      <c r="B75" s="7">
        <f>ROWS($B$71:B75)</f>
        <v>5</v>
      </c>
      <c r="C75" s="8" t="s">
        <v>2007</v>
      </c>
      <c r="D75" s="815" t="s">
        <v>2011</v>
      </c>
      <c r="E75" s="16" t="s">
        <v>2012</v>
      </c>
      <c r="F75" s="11">
        <v>3</v>
      </c>
      <c r="G75" s="7"/>
      <c r="H75" s="7">
        <v>1</v>
      </c>
    </row>
    <row r="76" spans="1:8">
      <c r="A76" s="7">
        <f>ROWS($A$2:A76)</f>
        <v>75</v>
      </c>
      <c r="B76" s="7">
        <f>ROWS($B$71:B76)</f>
        <v>6</v>
      </c>
      <c r="C76" s="8" t="s">
        <v>1899</v>
      </c>
      <c r="D76" s="815" t="s">
        <v>1900</v>
      </c>
      <c r="E76" s="17" t="s">
        <v>1901</v>
      </c>
      <c r="F76" s="11">
        <v>3</v>
      </c>
      <c r="G76" s="7"/>
      <c r="H76" s="7">
        <v>1</v>
      </c>
    </row>
    <row r="77" spans="1:8">
      <c r="A77" s="7">
        <f>ROWS($A$2:A77)</f>
        <v>76</v>
      </c>
      <c r="B77" s="7">
        <v>1</v>
      </c>
      <c r="C77" s="820" t="s">
        <v>409</v>
      </c>
      <c r="D77" s="818" t="s">
        <v>410</v>
      </c>
      <c r="E77" s="20" t="s">
        <v>411</v>
      </c>
      <c r="F77" s="21">
        <v>3</v>
      </c>
      <c r="G77" s="22"/>
      <c r="H77" s="22">
        <v>1</v>
      </c>
    </row>
    <row r="78" spans="1:8">
      <c r="A78" s="7">
        <f>ROWS($A$2:A78)</f>
        <v>77</v>
      </c>
      <c r="B78" s="7">
        <v>2</v>
      </c>
      <c r="C78" s="820" t="s">
        <v>534</v>
      </c>
      <c r="D78" s="818" t="s">
        <v>535</v>
      </c>
      <c r="E78" s="20" t="s">
        <v>536</v>
      </c>
      <c r="F78" s="21">
        <v>3</v>
      </c>
      <c r="G78" s="22"/>
      <c r="H78" s="22"/>
    </row>
    <row r="79" spans="1:8">
      <c r="A79" s="7">
        <f>ROWS($A$2:A79)</f>
        <v>78</v>
      </c>
      <c r="B79" s="7">
        <v>3</v>
      </c>
      <c r="C79" s="25" t="s">
        <v>600</v>
      </c>
      <c r="D79" s="26" t="s">
        <v>601</v>
      </c>
      <c r="E79" s="20" t="s">
        <v>602</v>
      </c>
      <c r="F79" s="21">
        <v>3</v>
      </c>
      <c r="G79" s="22"/>
      <c r="H79" s="22"/>
    </row>
    <row r="80" spans="1:8">
      <c r="A80" s="7">
        <f>ROWS($A$2:A80)</f>
        <v>79</v>
      </c>
      <c r="B80" s="7">
        <v>1</v>
      </c>
      <c r="C80" s="841" t="s">
        <v>1165</v>
      </c>
      <c r="D80" s="830" t="s">
        <v>1171</v>
      </c>
      <c r="E80" s="36" t="s">
        <v>2524</v>
      </c>
      <c r="F80" s="37">
        <v>3</v>
      </c>
      <c r="G80" s="38"/>
      <c r="H80" s="38">
        <v>1</v>
      </c>
    </row>
    <row r="81" spans="1:8">
      <c r="A81" s="7">
        <f>ROWS($A$2:A81)</f>
        <v>80</v>
      </c>
      <c r="B81" s="7">
        <v>1</v>
      </c>
      <c r="C81" s="8" t="s">
        <v>2078</v>
      </c>
      <c r="D81" s="7" t="s">
        <v>2613</v>
      </c>
      <c r="E81" s="7" t="s">
        <v>2083</v>
      </c>
      <c r="F81" s="7"/>
      <c r="G81" s="7" t="s">
        <v>2611</v>
      </c>
      <c r="H81" s="7"/>
    </row>
    <row r="82" spans="1:8">
      <c r="A82" s="7">
        <f>ROWS($A$2:A82)</f>
        <v>81</v>
      </c>
      <c r="B82" s="7">
        <v>2</v>
      </c>
      <c r="C82" s="8" t="s">
        <v>1615</v>
      </c>
      <c r="D82" s="7" t="s">
        <v>1616</v>
      </c>
      <c r="E82" s="7" t="s">
        <v>2614</v>
      </c>
      <c r="F82" s="7"/>
      <c r="G82" s="7" t="s">
        <v>2611</v>
      </c>
      <c r="H82" s="7"/>
    </row>
    <row r="83" spans="1:8">
      <c r="A83" s="7">
        <f>ROWS($A$2:A83)</f>
        <v>82</v>
      </c>
      <c r="B83" s="7">
        <v>1</v>
      </c>
      <c r="C83" s="52" t="s">
        <v>735</v>
      </c>
      <c r="D83" s="31" t="s">
        <v>736</v>
      </c>
      <c r="E83" s="31" t="s">
        <v>737</v>
      </c>
      <c r="F83" s="30"/>
      <c r="G83" s="31" t="s">
        <v>2611</v>
      </c>
      <c r="H83" s="31">
        <v>2</v>
      </c>
    </row>
    <row r="84" spans="1:8">
      <c r="A84" s="7">
        <f>ROWS($A$2:A84)</f>
        <v>83</v>
      </c>
      <c r="B84" s="7">
        <v>2</v>
      </c>
      <c r="C84" s="47" t="s">
        <v>909</v>
      </c>
      <c r="D84" s="31" t="s">
        <v>916</v>
      </c>
      <c r="E84" s="31" t="s">
        <v>2615</v>
      </c>
      <c r="F84" s="31"/>
      <c r="G84" s="31" t="s">
        <v>2611</v>
      </c>
      <c r="H84" s="31">
        <v>2</v>
      </c>
    </row>
    <row r="85" spans="1:8">
      <c r="A85" s="7">
        <f>ROWS($A$2:A85)</f>
        <v>84</v>
      </c>
      <c r="B85" s="7">
        <v>1</v>
      </c>
      <c r="C85" s="830" t="s">
        <v>1200</v>
      </c>
      <c r="D85" s="38" t="s">
        <v>1200</v>
      </c>
      <c r="E85" s="38" t="s">
        <v>1201</v>
      </c>
      <c r="F85" s="37"/>
      <c r="G85" s="38" t="s">
        <v>2611</v>
      </c>
      <c r="H85" s="38"/>
    </row>
  </sheetData>
  <autoFilter ref="A1:G8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8"/>
  <sheetViews>
    <sheetView topLeftCell="C1" workbookViewId="0">
      <pane ySplit="1" topLeftCell="A103" activePane="bottomLeft" state="frozen"/>
      <selection pane="bottomLeft" activeCell="E134" sqref="E134"/>
    </sheetView>
  </sheetViews>
  <sheetFormatPr defaultColWidth="9" defaultRowHeight="15"/>
  <cols>
    <col min="1" max="1" width="5.140625" customWidth="1"/>
    <col min="2" max="2" width="5" customWidth="1"/>
    <col min="3" max="3" width="17" customWidth="1"/>
    <col min="4" max="4" width="18.140625" style="60" customWidth="1"/>
    <col min="5" max="5" width="35.85546875" style="635" customWidth="1"/>
    <col min="6" max="6" width="15.28515625" customWidth="1"/>
    <col min="7" max="7" width="21.28515625" style="636" customWidth="1"/>
    <col min="8" max="8" width="18.7109375" customWidth="1"/>
    <col min="9" max="9" width="12.85546875" customWidth="1"/>
    <col min="10" max="10" width="20.28515625" style="57" customWidth="1"/>
    <col min="11" max="11" width="20.7109375" customWidth="1"/>
    <col min="12" max="12" width="20.85546875" customWidth="1"/>
    <col min="13" max="13" width="19.7109375" customWidth="1"/>
  </cols>
  <sheetData>
    <row r="1" spans="1:14" ht="27" customHeight="1">
      <c r="B1" s="637" t="s">
        <v>974</v>
      </c>
      <c r="C1" s="637"/>
      <c r="D1" s="687"/>
      <c r="E1" s="637"/>
      <c r="F1" s="637"/>
      <c r="G1" s="688"/>
      <c r="H1" s="637"/>
      <c r="I1" s="637"/>
      <c r="J1" s="637"/>
      <c r="K1" s="637"/>
      <c r="L1" s="637"/>
    </row>
    <row r="2" spans="1:14" ht="15.75" customHeight="1">
      <c r="A2" s="458" t="s">
        <v>2</v>
      </c>
      <c r="B2" s="133" t="s">
        <v>2</v>
      </c>
      <c r="C2" s="21" t="s">
        <v>3</v>
      </c>
      <c r="D2" s="19" t="s">
        <v>4</v>
      </c>
      <c r="E2" s="640" t="s">
        <v>5</v>
      </c>
      <c r="F2" s="133" t="s">
        <v>733</v>
      </c>
      <c r="G2" s="18" t="s">
        <v>975</v>
      </c>
      <c r="H2" s="133" t="s">
        <v>9</v>
      </c>
      <c r="I2" s="133" t="s">
        <v>10</v>
      </c>
      <c r="J2" s="133" t="s">
        <v>11</v>
      </c>
      <c r="K2" s="133" t="s">
        <v>12</v>
      </c>
      <c r="L2" s="57" t="s">
        <v>976</v>
      </c>
      <c r="M2" s="57" t="s">
        <v>977</v>
      </c>
      <c r="N2" s="703" t="s">
        <v>978</v>
      </c>
    </row>
    <row r="3" spans="1:14" s="54" customFormat="1" ht="15" customHeight="1">
      <c r="A3" s="473">
        <v>1</v>
      </c>
      <c r="B3" s="520">
        <v>1</v>
      </c>
      <c r="C3" s="689">
        <v>1212012002090000</v>
      </c>
      <c r="D3" s="790" t="s">
        <v>979</v>
      </c>
      <c r="E3" s="690" t="s">
        <v>980</v>
      </c>
      <c r="F3" s="681" t="s">
        <v>17</v>
      </c>
      <c r="G3" s="691" t="s">
        <v>23</v>
      </c>
      <c r="H3" s="692">
        <v>18298</v>
      </c>
      <c r="I3" s="469">
        <f t="shared" ref="I3:I65" ca="1" si="0">ROUNDDOWN(YEARFRAC(H3,TODAY(),1),0)</f>
        <v>72</v>
      </c>
      <c r="J3" s="520" t="s">
        <v>24</v>
      </c>
      <c r="K3" s="704" t="s">
        <v>20</v>
      </c>
      <c r="L3" s="520"/>
      <c r="M3" s="672" t="s">
        <v>981</v>
      </c>
      <c r="N3" s="662" t="s">
        <v>982</v>
      </c>
    </row>
    <row r="4" spans="1:14" s="54" customFormat="1">
      <c r="A4" s="473">
        <v>2</v>
      </c>
      <c r="B4" s="520"/>
      <c r="C4" s="693"/>
      <c r="D4" s="791" t="s">
        <v>983</v>
      </c>
      <c r="E4" s="694" t="s">
        <v>984</v>
      </c>
      <c r="F4" s="490" t="s">
        <v>7</v>
      </c>
      <c r="G4" s="695" t="s">
        <v>611</v>
      </c>
      <c r="H4" s="696">
        <v>17608</v>
      </c>
      <c r="I4" s="469">
        <f t="shared" ca="1" si="0"/>
        <v>74</v>
      </c>
      <c r="J4" s="520" t="s">
        <v>19</v>
      </c>
      <c r="K4" s="520" t="s">
        <v>20</v>
      </c>
      <c r="L4" s="520"/>
      <c r="M4" s="520"/>
      <c r="N4" s="662"/>
    </row>
    <row r="5" spans="1:14" s="54" customFormat="1">
      <c r="A5" s="473">
        <v>3</v>
      </c>
      <c r="B5" s="520"/>
      <c r="C5" s="693"/>
      <c r="D5" s="791" t="s">
        <v>985</v>
      </c>
      <c r="E5" s="694" t="s">
        <v>986</v>
      </c>
      <c r="F5" s="681" t="s">
        <v>17</v>
      </c>
      <c r="G5" s="695" t="s">
        <v>50</v>
      </c>
      <c r="H5" s="696">
        <v>32254</v>
      </c>
      <c r="I5" s="469">
        <f t="shared" ca="1" si="0"/>
        <v>34</v>
      </c>
      <c r="J5" s="520" t="s">
        <v>98</v>
      </c>
      <c r="K5" s="520" t="s">
        <v>74</v>
      </c>
      <c r="L5" s="520"/>
      <c r="M5" s="520"/>
      <c r="N5" s="662"/>
    </row>
    <row r="6" spans="1:14" s="54" customFormat="1">
      <c r="A6" s="473">
        <v>4</v>
      </c>
      <c r="B6" s="520">
        <v>2</v>
      </c>
      <c r="C6" s="792" t="s">
        <v>987</v>
      </c>
      <c r="D6" s="793" t="s">
        <v>988</v>
      </c>
      <c r="E6" s="697" t="s">
        <v>989</v>
      </c>
      <c r="F6" s="681" t="s">
        <v>17</v>
      </c>
      <c r="G6" s="695" t="s">
        <v>23</v>
      </c>
      <c r="H6" s="698">
        <v>29642</v>
      </c>
      <c r="I6" s="469">
        <f t="shared" ca="1" si="0"/>
        <v>41</v>
      </c>
      <c r="J6" s="520" t="s">
        <v>19</v>
      </c>
      <c r="K6" s="704" t="s">
        <v>42</v>
      </c>
      <c r="L6" s="520"/>
      <c r="M6" s="672" t="s">
        <v>990</v>
      </c>
      <c r="N6" s="662" t="s">
        <v>982</v>
      </c>
    </row>
    <row r="7" spans="1:14" s="54" customFormat="1">
      <c r="A7" s="473">
        <v>5</v>
      </c>
      <c r="B7" s="520"/>
      <c r="C7" s="693"/>
      <c r="D7" s="794" t="s">
        <v>991</v>
      </c>
      <c r="E7" s="694" t="s">
        <v>992</v>
      </c>
      <c r="F7" s="490" t="s">
        <v>7</v>
      </c>
      <c r="G7" s="695" t="s">
        <v>459</v>
      </c>
      <c r="H7" s="696">
        <v>29573</v>
      </c>
      <c r="I7" s="469">
        <f t="shared" ca="1" si="0"/>
        <v>41</v>
      </c>
      <c r="J7" s="520" t="s">
        <v>82</v>
      </c>
      <c r="K7" s="520" t="s">
        <v>42</v>
      </c>
      <c r="L7" s="520"/>
      <c r="M7" s="520"/>
      <c r="N7" s="662"/>
    </row>
    <row r="8" spans="1:14" s="54" customFormat="1">
      <c r="A8" s="473">
        <v>6</v>
      </c>
      <c r="B8" s="520"/>
      <c r="C8" s="473"/>
      <c r="D8" s="795" t="s">
        <v>993</v>
      </c>
      <c r="E8" s="699" t="s">
        <v>994</v>
      </c>
      <c r="F8" s="681" t="s">
        <v>17</v>
      </c>
      <c r="G8" s="681" t="s">
        <v>722</v>
      </c>
      <c r="H8" s="700">
        <v>40149</v>
      </c>
      <c r="I8" s="469">
        <f t="shared" ca="1" si="0"/>
        <v>13</v>
      </c>
      <c r="J8" s="520" t="s">
        <v>38</v>
      </c>
      <c r="K8" s="520" t="s">
        <v>35</v>
      </c>
      <c r="L8" s="520"/>
      <c r="M8" s="520"/>
      <c r="N8" s="662"/>
    </row>
    <row r="9" spans="1:14" s="54" customFormat="1">
      <c r="A9" s="473">
        <v>7</v>
      </c>
      <c r="B9" s="520"/>
      <c r="C9" s="473"/>
      <c r="D9" s="795" t="s">
        <v>995</v>
      </c>
      <c r="E9" s="699" t="s">
        <v>996</v>
      </c>
      <c r="F9" s="490" t="s">
        <v>7</v>
      </c>
      <c r="G9" s="681" t="s">
        <v>722</v>
      </c>
      <c r="H9" s="700">
        <v>40658</v>
      </c>
      <c r="I9" s="469">
        <f t="shared" ca="1" si="0"/>
        <v>11</v>
      </c>
      <c r="J9" s="520" t="s">
        <v>38</v>
      </c>
      <c r="K9" s="520" t="s">
        <v>35</v>
      </c>
      <c r="L9" s="520"/>
      <c r="M9" s="520"/>
      <c r="N9" s="662"/>
    </row>
    <row r="10" spans="1:14" s="54" customFormat="1">
      <c r="A10" s="473">
        <v>8</v>
      </c>
      <c r="B10" s="520"/>
      <c r="C10" s="473"/>
      <c r="D10" s="795" t="s">
        <v>997</v>
      </c>
      <c r="E10" s="699" t="s">
        <v>998</v>
      </c>
      <c r="F10" s="681" t="s">
        <v>17</v>
      </c>
      <c r="G10" s="681" t="s">
        <v>722</v>
      </c>
      <c r="H10" s="700">
        <v>42088</v>
      </c>
      <c r="I10" s="469">
        <f t="shared" ca="1" si="0"/>
        <v>7</v>
      </c>
      <c r="J10" s="520" t="s">
        <v>38</v>
      </c>
      <c r="K10" s="520" t="s">
        <v>52</v>
      </c>
      <c r="L10" s="520"/>
      <c r="M10" s="520"/>
      <c r="N10" s="662"/>
    </row>
    <row r="11" spans="1:14" s="54" customFormat="1">
      <c r="A11" s="473">
        <v>9</v>
      </c>
      <c r="B11" s="520">
        <v>3</v>
      </c>
      <c r="C11" s="491" t="s">
        <v>999</v>
      </c>
      <c r="D11" s="795" t="s">
        <v>1000</v>
      </c>
      <c r="E11" s="701" t="s">
        <v>1001</v>
      </c>
      <c r="F11" s="681" t="s">
        <v>17</v>
      </c>
      <c r="G11" s="681" t="s">
        <v>23</v>
      </c>
      <c r="H11" s="700">
        <v>14902</v>
      </c>
      <c r="I11" s="469">
        <f t="shared" ca="1" si="0"/>
        <v>82</v>
      </c>
      <c r="J11" s="520" t="s">
        <v>19</v>
      </c>
      <c r="K11" s="704" t="s">
        <v>360</v>
      </c>
      <c r="L11" s="520"/>
      <c r="M11" s="672" t="s">
        <v>1002</v>
      </c>
      <c r="N11" s="662" t="s">
        <v>982</v>
      </c>
    </row>
    <row r="12" spans="1:14" s="54" customFormat="1">
      <c r="A12" s="473">
        <v>10</v>
      </c>
      <c r="B12" s="520"/>
      <c r="C12" s="473"/>
      <c r="D12" s="795" t="s">
        <v>1003</v>
      </c>
      <c r="E12" s="699" t="s">
        <v>411</v>
      </c>
      <c r="F12" s="490" t="s">
        <v>7</v>
      </c>
      <c r="G12" s="681" t="s">
        <v>1004</v>
      </c>
      <c r="H12" s="700">
        <v>17710</v>
      </c>
      <c r="I12" s="469">
        <f t="shared" ca="1" si="0"/>
        <v>74</v>
      </c>
      <c r="J12" s="520" t="s">
        <v>24</v>
      </c>
      <c r="K12" s="520" t="s">
        <v>360</v>
      </c>
      <c r="L12" s="520"/>
      <c r="M12" s="520"/>
      <c r="N12" s="662"/>
    </row>
    <row r="13" spans="1:14" s="54" customFormat="1">
      <c r="A13" s="473">
        <v>11</v>
      </c>
      <c r="B13" s="520">
        <v>4</v>
      </c>
      <c r="C13" s="796" t="s">
        <v>1005</v>
      </c>
      <c r="D13" s="795" t="s">
        <v>1006</v>
      </c>
      <c r="E13" s="701" t="s">
        <v>1007</v>
      </c>
      <c r="F13" s="681" t="s">
        <v>17</v>
      </c>
      <c r="G13" s="681" t="s">
        <v>81</v>
      </c>
      <c r="H13" s="700">
        <v>29104</v>
      </c>
      <c r="I13" s="469">
        <f t="shared" ca="1" si="0"/>
        <v>43</v>
      </c>
      <c r="J13" s="520" t="s">
        <v>98</v>
      </c>
      <c r="K13" s="704" t="s">
        <v>558</v>
      </c>
      <c r="L13" s="520"/>
      <c r="M13" s="672" t="s">
        <v>1008</v>
      </c>
      <c r="N13" s="662" t="s">
        <v>982</v>
      </c>
    </row>
    <row r="14" spans="1:14" s="54" customFormat="1">
      <c r="A14" s="473">
        <v>12</v>
      </c>
      <c r="B14" s="520"/>
      <c r="C14" s="473"/>
      <c r="D14" s="795" t="s">
        <v>1009</v>
      </c>
      <c r="E14" s="699" t="s">
        <v>1010</v>
      </c>
      <c r="F14" s="490" t="s">
        <v>7</v>
      </c>
      <c r="G14" s="681" t="s">
        <v>23</v>
      </c>
      <c r="H14" s="700">
        <v>28903</v>
      </c>
      <c r="I14" s="469">
        <f t="shared" ca="1" si="0"/>
        <v>43</v>
      </c>
      <c r="J14" s="520" t="s">
        <v>1011</v>
      </c>
      <c r="K14" s="520" t="s">
        <v>42</v>
      </c>
      <c r="L14" s="520"/>
      <c r="M14" s="520"/>
      <c r="N14" s="662"/>
    </row>
    <row r="15" spans="1:14" s="54" customFormat="1">
      <c r="A15" s="473">
        <v>13</v>
      </c>
      <c r="B15" s="520"/>
      <c r="C15" s="473"/>
      <c r="D15" s="795" t="s">
        <v>1012</v>
      </c>
      <c r="E15" s="699" t="s">
        <v>1013</v>
      </c>
      <c r="F15" s="490" t="s">
        <v>7</v>
      </c>
      <c r="G15" s="681" t="s">
        <v>81</v>
      </c>
      <c r="H15" s="700">
        <v>38200</v>
      </c>
      <c r="I15" s="469">
        <f t="shared" ca="1" si="0"/>
        <v>18</v>
      </c>
      <c r="J15" s="520" t="s">
        <v>24</v>
      </c>
      <c r="K15" s="520" t="s">
        <v>35</v>
      </c>
      <c r="L15" s="520"/>
      <c r="M15" s="520"/>
      <c r="N15" s="662"/>
    </row>
    <row r="16" spans="1:14" s="54" customFormat="1">
      <c r="A16" s="473">
        <v>14</v>
      </c>
      <c r="B16" s="520"/>
      <c r="C16" s="473"/>
      <c r="D16" s="795" t="s">
        <v>1014</v>
      </c>
      <c r="E16" s="699" t="s">
        <v>1015</v>
      </c>
      <c r="F16" s="681" t="s">
        <v>17</v>
      </c>
      <c r="G16" s="681" t="s">
        <v>23</v>
      </c>
      <c r="H16" s="700">
        <v>39178</v>
      </c>
      <c r="I16" s="469">
        <f t="shared" ca="1" si="0"/>
        <v>15</v>
      </c>
      <c r="J16" s="520" t="s">
        <v>113</v>
      </c>
      <c r="K16" s="520" t="s">
        <v>35</v>
      </c>
      <c r="L16" s="520"/>
      <c r="M16" s="520"/>
      <c r="N16" s="662"/>
    </row>
    <row r="17" spans="1:14" s="54" customFormat="1">
      <c r="A17" s="473">
        <v>15</v>
      </c>
      <c r="B17" s="520"/>
      <c r="C17" s="473"/>
      <c r="D17" s="795" t="s">
        <v>1016</v>
      </c>
      <c r="E17" s="699" t="s">
        <v>1017</v>
      </c>
      <c r="F17" s="681" t="s">
        <v>17</v>
      </c>
      <c r="G17" s="681" t="s">
        <v>23</v>
      </c>
      <c r="H17" s="700">
        <v>39973</v>
      </c>
      <c r="I17" s="469">
        <f t="shared" ca="1" si="0"/>
        <v>13</v>
      </c>
      <c r="J17" s="520" t="s">
        <v>113</v>
      </c>
      <c r="K17" s="520" t="s">
        <v>35</v>
      </c>
      <c r="L17" s="520"/>
      <c r="M17" s="520"/>
      <c r="N17" s="662"/>
    </row>
    <row r="18" spans="1:14" s="54" customFormat="1">
      <c r="A18" s="473">
        <v>16</v>
      </c>
      <c r="B18" s="520"/>
      <c r="C18" s="473"/>
      <c r="D18" s="795" t="s">
        <v>1018</v>
      </c>
      <c r="E18" s="699" t="s">
        <v>1019</v>
      </c>
      <c r="F18" s="681" t="s">
        <v>17</v>
      </c>
      <c r="G18" s="681" t="s">
        <v>50</v>
      </c>
      <c r="H18" s="700">
        <v>41374</v>
      </c>
      <c r="I18" s="469">
        <f t="shared" ca="1" si="0"/>
        <v>9</v>
      </c>
      <c r="J18" s="520" t="s">
        <v>38</v>
      </c>
      <c r="K18" s="520" t="s">
        <v>35</v>
      </c>
      <c r="L18" s="520"/>
      <c r="M18" s="520"/>
      <c r="N18" s="662"/>
    </row>
    <row r="19" spans="1:14" s="54" customFormat="1" ht="16.5" customHeight="1">
      <c r="A19" s="473">
        <v>17</v>
      </c>
      <c r="B19" s="520"/>
      <c r="C19" s="473"/>
      <c r="D19" s="795" t="s">
        <v>1020</v>
      </c>
      <c r="E19" s="699" t="s">
        <v>1021</v>
      </c>
      <c r="F19" s="681" t="s">
        <v>17</v>
      </c>
      <c r="G19" s="681" t="s">
        <v>50</v>
      </c>
      <c r="H19" s="700">
        <v>42180</v>
      </c>
      <c r="I19" s="469">
        <f t="shared" ca="1" si="0"/>
        <v>7</v>
      </c>
      <c r="J19" s="520" t="s">
        <v>38</v>
      </c>
      <c r="K19" s="520" t="s">
        <v>52</v>
      </c>
      <c r="L19" s="520"/>
      <c r="M19" s="520"/>
      <c r="N19" s="662"/>
    </row>
    <row r="20" spans="1:14" s="54" customFormat="1">
      <c r="A20" s="473">
        <v>18</v>
      </c>
      <c r="B20" s="520">
        <v>5</v>
      </c>
      <c r="C20" s="796" t="s">
        <v>1022</v>
      </c>
      <c r="D20" s="795" t="s">
        <v>1023</v>
      </c>
      <c r="E20" s="701" t="s">
        <v>1024</v>
      </c>
      <c r="F20" s="681" t="s">
        <v>17</v>
      </c>
      <c r="G20" s="681" t="s">
        <v>1025</v>
      </c>
      <c r="H20" s="700">
        <v>22456</v>
      </c>
      <c r="I20" s="469">
        <f t="shared" ca="1" si="0"/>
        <v>61</v>
      </c>
      <c r="J20" s="520" t="s">
        <v>19</v>
      </c>
      <c r="K20" s="704" t="s">
        <v>42</v>
      </c>
      <c r="L20" s="520"/>
      <c r="M20" s="520"/>
      <c r="N20" s="662" t="s">
        <v>982</v>
      </c>
    </row>
    <row r="21" spans="1:14" s="54" customFormat="1">
      <c r="A21" s="473">
        <v>19</v>
      </c>
      <c r="B21" s="520"/>
      <c r="C21" s="473"/>
      <c r="D21" s="795" t="s">
        <v>1026</v>
      </c>
      <c r="E21" s="699" t="s">
        <v>1027</v>
      </c>
      <c r="F21" s="490" t="s">
        <v>7</v>
      </c>
      <c r="G21" s="681" t="s">
        <v>23</v>
      </c>
      <c r="H21" s="700">
        <v>22715</v>
      </c>
      <c r="I21" s="469">
        <f t="shared" ca="1" si="0"/>
        <v>60</v>
      </c>
      <c r="J21" s="520" t="s">
        <v>19</v>
      </c>
      <c r="K21" s="520" t="s">
        <v>78</v>
      </c>
      <c r="L21" s="520"/>
      <c r="M21" s="520"/>
      <c r="N21" s="662"/>
    </row>
    <row r="22" spans="1:14" s="54" customFormat="1">
      <c r="A22" s="473">
        <v>20</v>
      </c>
      <c r="B22" s="520"/>
      <c r="C22" s="473"/>
      <c r="D22" s="795" t="s">
        <v>1028</v>
      </c>
      <c r="E22" s="699" t="s">
        <v>1029</v>
      </c>
      <c r="F22" s="490" t="s">
        <v>7</v>
      </c>
      <c r="G22" s="681" t="s">
        <v>50</v>
      </c>
      <c r="H22" s="700">
        <v>33221</v>
      </c>
      <c r="I22" s="469">
        <f t="shared" ca="1" si="0"/>
        <v>31</v>
      </c>
      <c r="J22" s="520" t="s">
        <v>82</v>
      </c>
      <c r="K22" s="520" t="s">
        <v>74</v>
      </c>
      <c r="L22" s="520"/>
      <c r="M22" s="520"/>
      <c r="N22" s="662"/>
    </row>
    <row r="23" spans="1:14" s="54" customFormat="1">
      <c r="A23" s="473">
        <v>21</v>
      </c>
      <c r="B23" s="520"/>
      <c r="C23" s="473"/>
      <c r="D23" s="795" t="s">
        <v>1030</v>
      </c>
      <c r="E23" s="699" t="s">
        <v>1031</v>
      </c>
      <c r="F23" s="490" t="s">
        <v>7</v>
      </c>
      <c r="G23" s="681" t="s">
        <v>50</v>
      </c>
      <c r="H23" s="700">
        <v>33592</v>
      </c>
      <c r="I23" s="469">
        <f t="shared" ca="1" si="0"/>
        <v>30</v>
      </c>
      <c r="J23" s="520" t="s">
        <v>98</v>
      </c>
      <c r="K23" s="520" t="s">
        <v>42</v>
      </c>
      <c r="L23" s="520"/>
      <c r="M23" s="520"/>
      <c r="N23" s="662"/>
    </row>
    <row r="24" spans="1:14" s="54" customFormat="1">
      <c r="A24" s="473">
        <v>22</v>
      </c>
      <c r="B24" s="520"/>
      <c r="C24" s="473"/>
      <c r="D24" s="795" t="s">
        <v>1032</v>
      </c>
      <c r="E24" s="699" t="s">
        <v>1033</v>
      </c>
      <c r="F24" s="681" t="s">
        <v>17</v>
      </c>
      <c r="G24" s="681" t="s">
        <v>50</v>
      </c>
      <c r="H24" s="700">
        <v>34308</v>
      </c>
      <c r="I24" s="469">
        <f t="shared" ca="1" si="0"/>
        <v>28</v>
      </c>
      <c r="J24" s="520" t="s">
        <v>98</v>
      </c>
      <c r="K24" s="520" t="s">
        <v>74</v>
      </c>
      <c r="L24" s="520"/>
      <c r="M24" s="520"/>
      <c r="N24" s="662"/>
    </row>
    <row r="25" spans="1:14" s="54" customFormat="1">
      <c r="A25" s="473">
        <v>23</v>
      </c>
      <c r="B25" s="520"/>
      <c r="C25" s="473"/>
      <c r="D25" s="795" t="s">
        <v>1034</v>
      </c>
      <c r="E25" s="699" t="s">
        <v>1035</v>
      </c>
      <c r="F25" s="490" t="s">
        <v>7</v>
      </c>
      <c r="G25" s="681" t="s">
        <v>50</v>
      </c>
      <c r="H25" s="700">
        <v>36142</v>
      </c>
      <c r="I25" s="469">
        <f t="shared" ca="1" si="0"/>
        <v>23</v>
      </c>
      <c r="J25" s="520" t="s">
        <v>19</v>
      </c>
      <c r="K25" s="520" t="s">
        <v>245</v>
      </c>
      <c r="L25" s="520"/>
      <c r="M25" s="520"/>
      <c r="N25" s="662"/>
    </row>
    <row r="26" spans="1:14" s="54" customFormat="1">
      <c r="A26" s="473">
        <v>24</v>
      </c>
      <c r="B26" s="520">
        <v>6</v>
      </c>
      <c r="C26" s="796" t="s">
        <v>1036</v>
      </c>
      <c r="D26" s="795" t="s">
        <v>1037</v>
      </c>
      <c r="E26" s="701" t="s">
        <v>1038</v>
      </c>
      <c r="F26" s="681" t="s">
        <v>17</v>
      </c>
      <c r="G26" s="681" t="s">
        <v>23</v>
      </c>
      <c r="H26" s="700">
        <v>16600</v>
      </c>
      <c r="I26" s="469">
        <f t="shared" ca="1" si="0"/>
        <v>77</v>
      </c>
      <c r="J26" s="520" t="s">
        <v>24</v>
      </c>
      <c r="K26" s="704" t="s">
        <v>360</v>
      </c>
      <c r="L26" s="520"/>
      <c r="M26" s="672" t="s">
        <v>1039</v>
      </c>
      <c r="N26" s="662" t="s">
        <v>982</v>
      </c>
    </row>
    <row r="27" spans="1:14" s="54" customFormat="1">
      <c r="A27" s="473">
        <v>25</v>
      </c>
      <c r="B27" s="520"/>
      <c r="C27" s="473"/>
      <c r="D27" s="795" t="s">
        <v>1040</v>
      </c>
      <c r="E27" s="699" t="s">
        <v>1041</v>
      </c>
      <c r="F27" s="681" t="s">
        <v>17</v>
      </c>
      <c r="G27" s="681" t="s">
        <v>23</v>
      </c>
      <c r="H27" s="700">
        <v>27087</v>
      </c>
      <c r="I27" s="469">
        <f t="shared" ca="1" si="0"/>
        <v>48</v>
      </c>
      <c r="J27" s="520" t="s">
        <v>46</v>
      </c>
      <c r="K27" s="520" t="s">
        <v>52</v>
      </c>
      <c r="L27" s="520"/>
      <c r="M27" s="520"/>
      <c r="N27" s="662"/>
    </row>
    <row r="28" spans="1:14" s="54" customFormat="1">
      <c r="A28" s="473">
        <v>26</v>
      </c>
      <c r="B28" s="520"/>
      <c r="C28" s="473"/>
      <c r="D28" s="795" t="s">
        <v>1042</v>
      </c>
      <c r="E28" s="699" t="s">
        <v>1043</v>
      </c>
      <c r="F28" s="490" t="s">
        <v>7</v>
      </c>
      <c r="G28" s="681" t="s">
        <v>23</v>
      </c>
      <c r="H28" s="700">
        <v>29009</v>
      </c>
      <c r="I28" s="469">
        <f t="shared" ca="1" si="0"/>
        <v>43</v>
      </c>
      <c r="J28" s="520" t="s">
        <v>19</v>
      </c>
      <c r="K28" s="520" t="s">
        <v>20</v>
      </c>
      <c r="L28" s="520"/>
      <c r="M28" s="520"/>
      <c r="N28" s="662"/>
    </row>
    <row r="29" spans="1:14" s="54" customFormat="1">
      <c r="A29" s="473">
        <v>27</v>
      </c>
      <c r="B29" s="520">
        <v>7</v>
      </c>
      <c r="C29" s="796" t="s">
        <v>1044</v>
      </c>
      <c r="D29" s="795" t="s">
        <v>1045</v>
      </c>
      <c r="E29" s="701" t="s">
        <v>1046</v>
      </c>
      <c r="F29" s="681" t="s">
        <v>17</v>
      </c>
      <c r="G29" s="681" t="s">
        <v>23</v>
      </c>
      <c r="H29" s="700">
        <v>18605</v>
      </c>
      <c r="I29" s="469">
        <f t="shared" ca="1" si="0"/>
        <v>71</v>
      </c>
      <c r="J29" s="520" t="s">
        <v>113</v>
      </c>
      <c r="K29" s="704" t="s">
        <v>20</v>
      </c>
      <c r="L29" s="520"/>
      <c r="M29" s="672" t="s">
        <v>1047</v>
      </c>
      <c r="N29" s="662" t="s">
        <v>982</v>
      </c>
    </row>
    <row r="30" spans="1:14" s="54" customFormat="1">
      <c r="A30" s="473">
        <v>28</v>
      </c>
      <c r="B30" s="520"/>
      <c r="C30" s="473"/>
      <c r="D30" s="795" t="s">
        <v>1048</v>
      </c>
      <c r="E30" s="699" t="s">
        <v>1049</v>
      </c>
      <c r="F30" s="490" t="s">
        <v>7</v>
      </c>
      <c r="G30" s="681" t="s">
        <v>1050</v>
      </c>
      <c r="H30" s="700">
        <v>19495</v>
      </c>
      <c r="I30" s="469">
        <f t="shared" ca="1" si="0"/>
        <v>69</v>
      </c>
      <c r="J30" s="520" t="s">
        <v>113</v>
      </c>
      <c r="K30" s="520" t="s">
        <v>20</v>
      </c>
      <c r="L30" s="520"/>
      <c r="M30" s="520"/>
      <c r="N30" s="662"/>
    </row>
    <row r="31" spans="1:14" s="54" customFormat="1">
      <c r="A31" s="473">
        <v>29</v>
      </c>
      <c r="B31" s="520">
        <v>8</v>
      </c>
      <c r="C31" s="796" t="s">
        <v>1051</v>
      </c>
      <c r="D31" s="795" t="s">
        <v>1052</v>
      </c>
      <c r="E31" s="701" t="s">
        <v>1053</v>
      </c>
      <c r="F31" s="681" t="s">
        <v>17</v>
      </c>
      <c r="G31" s="681" t="s">
        <v>23</v>
      </c>
      <c r="H31" s="700">
        <v>22391</v>
      </c>
      <c r="I31" s="469">
        <f t="shared" ca="1" si="0"/>
        <v>61</v>
      </c>
      <c r="J31" s="520" t="s">
        <v>24</v>
      </c>
      <c r="K31" s="704" t="s">
        <v>20</v>
      </c>
      <c r="L31" s="520"/>
      <c r="M31" s="672" t="s">
        <v>1054</v>
      </c>
      <c r="N31" s="662" t="s">
        <v>982</v>
      </c>
    </row>
    <row r="32" spans="1:14" s="54" customFormat="1">
      <c r="A32" s="473">
        <v>30</v>
      </c>
      <c r="B32" s="520"/>
      <c r="C32" s="473"/>
      <c r="D32" s="795" t="s">
        <v>1055</v>
      </c>
      <c r="E32" s="699" t="s">
        <v>1056</v>
      </c>
      <c r="F32" s="490" t="s">
        <v>7</v>
      </c>
      <c r="G32" s="681" t="s">
        <v>828</v>
      </c>
      <c r="H32" s="700">
        <v>23910</v>
      </c>
      <c r="I32" s="469">
        <f t="shared" ca="1" si="0"/>
        <v>57</v>
      </c>
      <c r="J32" s="520" t="s">
        <v>24</v>
      </c>
      <c r="K32" s="520" t="s">
        <v>20</v>
      </c>
      <c r="L32" s="520"/>
      <c r="M32" s="520"/>
      <c r="N32" s="662"/>
    </row>
    <row r="33" spans="1:14" s="54" customFormat="1">
      <c r="A33" s="473">
        <v>31</v>
      </c>
      <c r="B33" s="520"/>
      <c r="C33" s="473"/>
      <c r="D33" s="795" t="s">
        <v>1057</v>
      </c>
      <c r="E33" s="699" t="s">
        <v>1058</v>
      </c>
      <c r="F33" s="490" t="s">
        <v>7</v>
      </c>
      <c r="G33" s="681" t="s">
        <v>23</v>
      </c>
      <c r="H33" s="700">
        <v>37414</v>
      </c>
      <c r="I33" s="469">
        <f t="shared" ca="1" si="0"/>
        <v>20</v>
      </c>
      <c r="J33" s="520" t="s">
        <v>24</v>
      </c>
      <c r="K33" s="520" t="s">
        <v>52</v>
      </c>
      <c r="L33" s="520"/>
      <c r="M33" s="520"/>
      <c r="N33" s="662"/>
    </row>
    <row r="34" spans="1:14" s="54" customFormat="1">
      <c r="A34" s="473">
        <v>32</v>
      </c>
      <c r="B34" s="520"/>
      <c r="C34" s="473"/>
      <c r="D34" s="795" t="s">
        <v>1059</v>
      </c>
      <c r="E34" s="699" t="s">
        <v>1060</v>
      </c>
      <c r="F34" s="490" t="s">
        <v>7</v>
      </c>
      <c r="G34" s="681" t="s">
        <v>23</v>
      </c>
      <c r="H34" s="700">
        <v>38153</v>
      </c>
      <c r="I34" s="469">
        <f t="shared" ca="1" si="0"/>
        <v>18</v>
      </c>
      <c r="J34" s="520" t="s">
        <v>24</v>
      </c>
      <c r="K34" s="520" t="s">
        <v>35</v>
      </c>
      <c r="L34" s="520"/>
      <c r="M34" s="520"/>
      <c r="N34" s="662"/>
    </row>
    <row r="35" spans="1:14" s="54" customFormat="1">
      <c r="A35" s="473">
        <v>33</v>
      </c>
      <c r="B35" s="520">
        <v>9</v>
      </c>
      <c r="C35" s="796" t="s">
        <v>1061</v>
      </c>
      <c r="D35" s="795" t="s">
        <v>1062</v>
      </c>
      <c r="E35" s="701" t="s">
        <v>1063</v>
      </c>
      <c r="F35" s="681" t="s">
        <v>17</v>
      </c>
      <c r="G35" s="681" t="s">
        <v>1064</v>
      </c>
      <c r="H35" s="700">
        <v>22379</v>
      </c>
      <c r="I35" s="469">
        <f t="shared" ca="1" si="0"/>
        <v>61</v>
      </c>
      <c r="J35" s="520" t="s">
        <v>19</v>
      </c>
      <c r="K35" s="704" t="s">
        <v>42</v>
      </c>
      <c r="L35" s="520"/>
      <c r="M35" s="672" t="s">
        <v>1065</v>
      </c>
      <c r="N35" s="662" t="s">
        <v>982</v>
      </c>
    </row>
    <row r="36" spans="1:14" s="54" customFormat="1">
      <c r="A36" s="473">
        <v>34</v>
      </c>
      <c r="B36" s="520"/>
      <c r="C36" s="473"/>
      <c r="D36" s="795" t="s">
        <v>1066</v>
      </c>
      <c r="E36" s="699" t="s">
        <v>1067</v>
      </c>
      <c r="F36" s="490" t="s">
        <v>7</v>
      </c>
      <c r="G36" s="681" t="s">
        <v>23</v>
      </c>
      <c r="H36" s="700">
        <v>23291</v>
      </c>
      <c r="I36" s="469">
        <f t="shared" ca="1" si="0"/>
        <v>59</v>
      </c>
      <c r="J36" s="520" t="s">
        <v>19</v>
      </c>
      <c r="K36" s="520" t="s">
        <v>42</v>
      </c>
      <c r="L36" s="520"/>
      <c r="M36" s="520"/>
      <c r="N36" s="662"/>
    </row>
    <row r="37" spans="1:14" s="54" customFormat="1">
      <c r="A37" s="473">
        <v>35</v>
      </c>
      <c r="B37" s="520"/>
      <c r="C37" s="473"/>
      <c r="D37" s="795" t="s">
        <v>1068</v>
      </c>
      <c r="E37" s="699" t="s">
        <v>1069</v>
      </c>
      <c r="F37" s="490" t="s">
        <v>7</v>
      </c>
      <c r="G37" s="681" t="s">
        <v>50</v>
      </c>
      <c r="H37" s="700">
        <v>33499</v>
      </c>
      <c r="I37" s="469">
        <f t="shared" ca="1" si="0"/>
        <v>31</v>
      </c>
      <c r="J37" s="520" t="s">
        <v>19</v>
      </c>
      <c r="K37" s="520" t="s">
        <v>42</v>
      </c>
      <c r="L37" s="520"/>
      <c r="M37" s="520"/>
      <c r="N37" s="662"/>
    </row>
    <row r="38" spans="1:14" s="54" customFormat="1">
      <c r="A38" s="473">
        <v>36</v>
      </c>
      <c r="B38" s="520"/>
      <c r="C38" s="473"/>
      <c r="D38" s="795" t="s">
        <v>1070</v>
      </c>
      <c r="E38" s="699" t="s">
        <v>1071</v>
      </c>
      <c r="F38" s="681" t="s">
        <v>17</v>
      </c>
      <c r="G38" s="681" t="s">
        <v>50</v>
      </c>
      <c r="H38" s="700">
        <v>34163</v>
      </c>
      <c r="I38" s="469">
        <f t="shared" ca="1" si="0"/>
        <v>29</v>
      </c>
      <c r="J38" s="520" t="s">
        <v>19</v>
      </c>
      <c r="K38" s="520" t="s">
        <v>74</v>
      </c>
      <c r="L38" s="520"/>
      <c r="M38" s="520"/>
      <c r="N38" s="662"/>
    </row>
    <row r="39" spans="1:14" s="54" customFormat="1">
      <c r="A39" s="473">
        <v>37</v>
      </c>
      <c r="B39" s="520"/>
      <c r="C39" s="473"/>
      <c r="D39" s="795" t="s">
        <v>1072</v>
      </c>
      <c r="E39" s="699" t="s">
        <v>1073</v>
      </c>
      <c r="F39" s="490" t="s">
        <v>7</v>
      </c>
      <c r="G39" s="681" t="s">
        <v>50</v>
      </c>
      <c r="H39" s="700">
        <v>35445</v>
      </c>
      <c r="I39" s="469">
        <f t="shared" ca="1" si="0"/>
        <v>25</v>
      </c>
      <c r="J39" s="520" t="s">
        <v>82</v>
      </c>
      <c r="K39" s="520" t="s">
        <v>245</v>
      </c>
      <c r="L39" s="520"/>
      <c r="M39" s="520"/>
      <c r="N39" s="662"/>
    </row>
    <row r="40" spans="1:14" s="54" customFormat="1">
      <c r="A40" s="473">
        <v>38</v>
      </c>
      <c r="B40" s="520">
        <v>10</v>
      </c>
      <c r="C40" s="796" t="s">
        <v>1074</v>
      </c>
      <c r="D40" s="795" t="s">
        <v>1075</v>
      </c>
      <c r="E40" s="701" t="s">
        <v>1076</v>
      </c>
      <c r="F40" s="490" t="s">
        <v>7</v>
      </c>
      <c r="G40" s="681" t="s">
        <v>954</v>
      </c>
      <c r="H40" s="700">
        <v>18957</v>
      </c>
      <c r="I40" s="469">
        <f t="shared" ca="1" si="0"/>
        <v>71</v>
      </c>
      <c r="J40" s="520" t="s">
        <v>19</v>
      </c>
      <c r="K40" s="704" t="s">
        <v>1077</v>
      </c>
      <c r="L40" s="520"/>
      <c r="M40" s="520"/>
      <c r="N40" s="662" t="s">
        <v>982</v>
      </c>
    </row>
    <row r="41" spans="1:14" s="54" customFormat="1">
      <c r="A41" s="473">
        <v>39</v>
      </c>
      <c r="B41" s="520"/>
      <c r="C41" s="473"/>
      <c r="D41" s="795" t="s">
        <v>1078</v>
      </c>
      <c r="E41" s="699" t="s">
        <v>1079</v>
      </c>
      <c r="F41" s="681" t="s">
        <v>17</v>
      </c>
      <c r="G41" s="681" t="s">
        <v>50</v>
      </c>
      <c r="H41" s="700">
        <v>31969</v>
      </c>
      <c r="I41" s="469">
        <f t="shared" ca="1" si="0"/>
        <v>35</v>
      </c>
      <c r="J41" s="520" t="s">
        <v>98</v>
      </c>
      <c r="K41" s="520" t="s">
        <v>74</v>
      </c>
      <c r="L41" s="520"/>
      <c r="M41" s="520"/>
      <c r="N41" s="662"/>
    </row>
    <row r="42" spans="1:14" s="54" customFormat="1">
      <c r="A42" s="473">
        <v>40</v>
      </c>
      <c r="B42" s="520"/>
      <c r="C42" s="473"/>
      <c r="D42" s="795" t="s">
        <v>1080</v>
      </c>
      <c r="E42" s="699" t="s">
        <v>1081</v>
      </c>
      <c r="F42" s="681" t="s">
        <v>17</v>
      </c>
      <c r="G42" s="681" t="s">
        <v>50</v>
      </c>
      <c r="H42" s="700">
        <v>33013</v>
      </c>
      <c r="I42" s="469">
        <f t="shared" ca="1" si="0"/>
        <v>32</v>
      </c>
      <c r="J42" s="520" t="s">
        <v>98</v>
      </c>
      <c r="K42" s="520" t="s">
        <v>342</v>
      </c>
      <c r="L42" s="520"/>
      <c r="M42" s="520"/>
      <c r="N42" s="662"/>
    </row>
    <row r="43" spans="1:14" s="54" customFormat="1">
      <c r="A43" s="473">
        <v>41</v>
      </c>
      <c r="B43" s="520">
        <v>11</v>
      </c>
      <c r="C43" s="796" t="s">
        <v>1082</v>
      </c>
      <c r="D43" s="795" t="s">
        <v>1083</v>
      </c>
      <c r="E43" s="701" t="s">
        <v>1084</v>
      </c>
      <c r="F43" s="681" t="s">
        <v>17</v>
      </c>
      <c r="G43" s="681" t="s">
        <v>50</v>
      </c>
      <c r="H43" s="700">
        <v>30020</v>
      </c>
      <c r="I43" s="469">
        <f t="shared" ca="1" si="0"/>
        <v>40</v>
      </c>
      <c r="J43" s="520" t="s">
        <v>19</v>
      </c>
      <c r="K43" s="704" t="s">
        <v>558</v>
      </c>
      <c r="L43" s="520"/>
      <c r="M43" s="520"/>
      <c r="N43" s="662" t="s">
        <v>982</v>
      </c>
    </row>
    <row r="44" spans="1:14" s="54" customFormat="1">
      <c r="A44" s="473">
        <v>42</v>
      </c>
      <c r="B44" s="520"/>
      <c r="C44" s="473"/>
      <c r="D44" s="795" t="s">
        <v>1085</v>
      </c>
      <c r="E44" s="699" t="s">
        <v>1086</v>
      </c>
      <c r="F44" s="490" t="s">
        <v>7</v>
      </c>
      <c r="G44" s="681" t="s">
        <v>50</v>
      </c>
      <c r="H44" s="700">
        <v>29869</v>
      </c>
      <c r="I44" s="469">
        <f t="shared" ca="1" si="0"/>
        <v>41</v>
      </c>
      <c r="J44" s="520" t="s">
        <v>98</v>
      </c>
      <c r="K44" s="520" t="s">
        <v>558</v>
      </c>
      <c r="L44" s="520"/>
      <c r="M44" s="520"/>
      <c r="N44" s="662"/>
    </row>
    <row r="45" spans="1:14" s="54" customFormat="1">
      <c r="A45" s="473">
        <v>43</v>
      </c>
      <c r="B45" s="520"/>
      <c r="C45" s="473"/>
      <c r="D45" s="795" t="s">
        <v>1087</v>
      </c>
      <c r="E45" s="699" t="s">
        <v>1088</v>
      </c>
      <c r="F45" s="490" t="s">
        <v>7</v>
      </c>
      <c r="G45" s="681" t="s">
        <v>50</v>
      </c>
      <c r="H45" s="700">
        <v>41167</v>
      </c>
      <c r="I45" s="469">
        <f t="shared" ca="1" si="0"/>
        <v>10</v>
      </c>
      <c r="J45" s="520" t="s">
        <v>38</v>
      </c>
      <c r="K45" s="520" t="s">
        <v>35</v>
      </c>
      <c r="L45" s="520"/>
      <c r="M45" s="520"/>
      <c r="N45" s="662"/>
    </row>
    <row r="46" spans="1:14" s="54" customFormat="1">
      <c r="A46" s="473">
        <v>44</v>
      </c>
      <c r="B46" s="520"/>
      <c r="C46" s="473"/>
      <c r="D46" s="795" t="s">
        <v>1089</v>
      </c>
      <c r="E46" s="699" t="s">
        <v>1090</v>
      </c>
      <c r="F46" s="490" t="s">
        <v>7</v>
      </c>
      <c r="G46" s="681" t="s">
        <v>50</v>
      </c>
      <c r="H46" s="700">
        <v>42513</v>
      </c>
      <c r="I46" s="469">
        <f t="shared" ca="1" si="0"/>
        <v>6</v>
      </c>
      <c r="J46" s="520" t="s">
        <v>51</v>
      </c>
      <c r="K46" s="520" t="s">
        <v>52</v>
      </c>
      <c r="L46" s="520"/>
      <c r="M46" s="520"/>
      <c r="N46" s="662"/>
    </row>
    <row r="47" spans="1:14" s="54" customFormat="1">
      <c r="A47" s="473">
        <v>45</v>
      </c>
      <c r="B47" s="520"/>
      <c r="C47" s="473"/>
      <c r="D47" s="795" t="s">
        <v>1091</v>
      </c>
      <c r="E47" s="699" t="s">
        <v>1092</v>
      </c>
      <c r="F47" s="681" t="s">
        <v>17</v>
      </c>
      <c r="G47" s="681" t="s">
        <v>50</v>
      </c>
      <c r="H47" s="700">
        <v>43515</v>
      </c>
      <c r="I47" s="469">
        <f t="shared" ca="1" si="0"/>
        <v>3</v>
      </c>
      <c r="J47" s="520" t="s">
        <v>51</v>
      </c>
      <c r="K47" s="520" t="s">
        <v>52</v>
      </c>
      <c r="L47" s="520"/>
      <c r="M47" s="520"/>
      <c r="N47" s="662"/>
    </row>
    <row r="48" spans="1:14" s="54" customFormat="1">
      <c r="A48" s="473">
        <v>46</v>
      </c>
      <c r="B48" s="520">
        <v>12</v>
      </c>
      <c r="C48" s="796" t="s">
        <v>1093</v>
      </c>
      <c r="D48" s="795" t="s">
        <v>1094</v>
      </c>
      <c r="E48" s="701" t="s">
        <v>1095</v>
      </c>
      <c r="F48" s="681" t="s">
        <v>17</v>
      </c>
      <c r="G48" s="681" t="s">
        <v>1096</v>
      </c>
      <c r="H48" s="700">
        <v>24331</v>
      </c>
      <c r="I48" s="469">
        <f t="shared" ca="1" si="0"/>
        <v>56</v>
      </c>
      <c r="J48" s="520" t="s">
        <v>19</v>
      </c>
      <c r="K48" s="704" t="s">
        <v>342</v>
      </c>
      <c r="L48" s="520"/>
      <c r="M48" s="672" t="s">
        <v>1097</v>
      </c>
      <c r="N48" s="662" t="s">
        <v>982</v>
      </c>
    </row>
    <row r="49" spans="1:14" s="54" customFormat="1">
      <c r="A49" s="473">
        <v>47</v>
      </c>
      <c r="B49" s="520"/>
      <c r="C49" s="473"/>
      <c r="D49" s="795" t="s">
        <v>1098</v>
      </c>
      <c r="E49" s="699" t="s">
        <v>1099</v>
      </c>
      <c r="F49" s="490" t="s">
        <v>7</v>
      </c>
      <c r="G49" s="681" t="s">
        <v>1100</v>
      </c>
      <c r="H49" s="700">
        <v>25906</v>
      </c>
      <c r="I49" s="469">
        <f t="shared" ca="1" si="0"/>
        <v>51</v>
      </c>
      <c r="J49" s="520" t="s">
        <v>19</v>
      </c>
      <c r="K49" s="520" t="s">
        <v>20</v>
      </c>
      <c r="L49" s="520"/>
      <c r="M49" s="520"/>
      <c r="N49" s="662"/>
    </row>
    <row r="50" spans="1:14" s="54" customFormat="1">
      <c r="A50" s="473">
        <v>48</v>
      </c>
      <c r="B50" s="520"/>
      <c r="C50" s="473"/>
      <c r="D50" s="795" t="s">
        <v>1101</v>
      </c>
      <c r="E50" s="699" t="s">
        <v>1102</v>
      </c>
      <c r="F50" s="681" t="s">
        <v>17</v>
      </c>
      <c r="G50" s="681" t="s">
        <v>1103</v>
      </c>
      <c r="H50" s="700">
        <v>36132</v>
      </c>
      <c r="I50" s="469">
        <f t="shared" ca="1" si="0"/>
        <v>23</v>
      </c>
      <c r="J50" s="520" t="s">
        <v>19</v>
      </c>
      <c r="K50" s="520" t="s">
        <v>245</v>
      </c>
      <c r="L50" s="520"/>
      <c r="M50" s="520"/>
      <c r="N50" s="662"/>
    </row>
    <row r="51" spans="1:14" s="54" customFormat="1">
      <c r="A51" s="473">
        <v>49</v>
      </c>
      <c r="B51" s="520"/>
      <c r="C51" s="473"/>
      <c r="D51" s="795" t="s">
        <v>1104</v>
      </c>
      <c r="E51" s="699" t="s">
        <v>1105</v>
      </c>
      <c r="F51" s="490" t="s">
        <v>7</v>
      </c>
      <c r="G51" s="681" t="s">
        <v>1103</v>
      </c>
      <c r="H51" s="700">
        <v>37706</v>
      </c>
      <c r="I51" s="469">
        <f t="shared" ca="1" si="0"/>
        <v>19</v>
      </c>
      <c r="J51" s="520" t="s">
        <v>19</v>
      </c>
      <c r="K51" s="520" t="s">
        <v>35</v>
      </c>
      <c r="L51" s="520"/>
      <c r="M51" s="520"/>
      <c r="N51" s="662"/>
    </row>
    <row r="52" spans="1:14" s="54" customFormat="1">
      <c r="A52" s="473">
        <v>50</v>
      </c>
      <c r="B52" s="520">
        <v>13</v>
      </c>
      <c r="C52" s="796" t="s">
        <v>1106</v>
      </c>
      <c r="D52" s="795" t="s">
        <v>1107</v>
      </c>
      <c r="E52" s="701" t="s">
        <v>1108</v>
      </c>
      <c r="F52" s="681" t="s">
        <v>17</v>
      </c>
      <c r="G52" s="681" t="s">
        <v>50</v>
      </c>
      <c r="H52" s="700">
        <v>22442</v>
      </c>
      <c r="I52" s="469">
        <f t="shared" ca="1" si="0"/>
        <v>61</v>
      </c>
      <c r="J52" s="520" t="s">
        <v>98</v>
      </c>
      <c r="K52" s="704" t="s">
        <v>1109</v>
      </c>
      <c r="L52" s="520"/>
      <c r="M52" s="672" t="s">
        <v>1110</v>
      </c>
      <c r="N52" s="662" t="s">
        <v>982</v>
      </c>
    </row>
    <row r="53" spans="1:14" s="54" customFormat="1">
      <c r="A53" s="473">
        <v>51</v>
      </c>
      <c r="B53" s="520"/>
      <c r="C53" s="473"/>
      <c r="D53" s="795" t="s">
        <v>1111</v>
      </c>
      <c r="E53" s="699" t="s">
        <v>1112</v>
      </c>
      <c r="F53" s="490" t="s">
        <v>7</v>
      </c>
      <c r="G53" s="681" t="s">
        <v>1113</v>
      </c>
      <c r="H53" s="700">
        <v>26659</v>
      </c>
      <c r="I53" s="469">
        <f t="shared" ca="1" si="0"/>
        <v>49</v>
      </c>
      <c r="J53" s="520" t="s">
        <v>19</v>
      </c>
      <c r="K53" s="520" t="s">
        <v>42</v>
      </c>
      <c r="L53" s="520"/>
      <c r="M53" s="520"/>
      <c r="N53" s="662"/>
    </row>
    <row r="54" spans="1:14" s="54" customFormat="1">
      <c r="A54" s="473">
        <v>52</v>
      </c>
      <c r="B54" s="520"/>
      <c r="C54" s="473"/>
      <c r="D54" s="795" t="s">
        <v>1114</v>
      </c>
      <c r="E54" s="699" t="s">
        <v>1115</v>
      </c>
      <c r="F54" s="681" t="s">
        <v>17</v>
      </c>
      <c r="G54" s="681" t="s">
        <v>1113</v>
      </c>
      <c r="H54" s="700">
        <v>34981</v>
      </c>
      <c r="I54" s="469">
        <f t="shared" ca="1" si="0"/>
        <v>27</v>
      </c>
      <c r="J54" s="520" t="s">
        <v>19</v>
      </c>
      <c r="K54" s="520" t="s">
        <v>74</v>
      </c>
      <c r="L54" s="520"/>
      <c r="M54" s="520"/>
      <c r="N54" s="662"/>
    </row>
    <row r="55" spans="1:14" s="54" customFormat="1">
      <c r="A55" s="473">
        <v>53</v>
      </c>
      <c r="B55" s="520"/>
      <c r="C55" s="473"/>
      <c r="D55" s="795" t="s">
        <v>1116</v>
      </c>
      <c r="E55" s="699" t="s">
        <v>1117</v>
      </c>
      <c r="F55" s="490" t="s">
        <v>7</v>
      </c>
      <c r="G55" s="681" t="s">
        <v>1113</v>
      </c>
      <c r="H55" s="700">
        <v>36322</v>
      </c>
      <c r="I55" s="469">
        <f t="shared" ca="1" si="0"/>
        <v>23</v>
      </c>
      <c r="J55" s="520" t="s">
        <v>19</v>
      </c>
      <c r="K55" s="520" t="s">
        <v>245</v>
      </c>
      <c r="L55" s="520"/>
      <c r="M55" s="520"/>
      <c r="N55" s="662"/>
    </row>
    <row r="56" spans="1:14" s="54" customFormat="1" ht="14.25" customHeight="1">
      <c r="A56" s="473">
        <v>54</v>
      </c>
      <c r="B56" s="520"/>
      <c r="C56" s="473"/>
      <c r="D56" s="795" t="s">
        <v>1118</v>
      </c>
      <c r="E56" s="699" t="s">
        <v>1119</v>
      </c>
      <c r="F56" s="490" t="s">
        <v>7</v>
      </c>
      <c r="G56" s="681" t="s">
        <v>191</v>
      </c>
      <c r="H56" s="700">
        <v>38975</v>
      </c>
      <c r="I56" s="469">
        <f t="shared" ca="1" si="0"/>
        <v>16</v>
      </c>
      <c r="J56" s="520" t="s">
        <v>113</v>
      </c>
      <c r="K56" s="520" t="s">
        <v>35</v>
      </c>
      <c r="L56" s="520"/>
      <c r="M56" s="520"/>
      <c r="N56" s="662"/>
    </row>
    <row r="57" spans="1:14" s="54" customFormat="1">
      <c r="A57" s="473">
        <v>55</v>
      </c>
      <c r="B57" s="520">
        <v>14</v>
      </c>
      <c r="C57" s="796" t="s">
        <v>1120</v>
      </c>
      <c r="D57" s="795" t="s">
        <v>1121</v>
      </c>
      <c r="E57" s="701" t="s">
        <v>1122</v>
      </c>
      <c r="F57" s="681" t="s">
        <v>17</v>
      </c>
      <c r="G57" s="681" t="s">
        <v>23</v>
      </c>
      <c r="H57" s="700">
        <v>26973</v>
      </c>
      <c r="I57" s="469">
        <f t="shared" ca="1" si="0"/>
        <v>49</v>
      </c>
      <c r="J57" s="520" t="s">
        <v>19</v>
      </c>
      <c r="K57" s="704" t="s">
        <v>42</v>
      </c>
      <c r="L57" s="520"/>
      <c r="M57" s="672" t="s">
        <v>1123</v>
      </c>
      <c r="N57" s="662" t="s">
        <v>982</v>
      </c>
    </row>
    <row r="58" spans="1:14" s="54" customFormat="1">
      <c r="A58" s="473">
        <v>56</v>
      </c>
      <c r="B58" s="520"/>
      <c r="C58" s="473"/>
      <c r="D58" s="795" t="s">
        <v>1124</v>
      </c>
      <c r="E58" s="699" t="s">
        <v>1125</v>
      </c>
      <c r="F58" s="490" t="s">
        <v>7</v>
      </c>
      <c r="G58" s="681" t="s">
        <v>23</v>
      </c>
      <c r="H58" s="700">
        <v>29271</v>
      </c>
      <c r="I58" s="469">
        <f t="shared" ca="1" si="0"/>
        <v>42</v>
      </c>
      <c r="J58" s="520" t="s">
        <v>19</v>
      </c>
      <c r="K58" s="520" t="s">
        <v>42</v>
      </c>
      <c r="L58" s="520"/>
      <c r="M58" s="520"/>
      <c r="N58" s="662"/>
    </row>
    <row r="59" spans="1:14" s="54" customFormat="1">
      <c r="A59" s="473">
        <v>57</v>
      </c>
      <c r="B59" s="520"/>
      <c r="C59" s="473"/>
      <c r="D59" s="795" t="s">
        <v>1126</v>
      </c>
      <c r="E59" s="699" t="s">
        <v>1127</v>
      </c>
      <c r="F59" s="490" t="s">
        <v>7</v>
      </c>
      <c r="G59" s="681" t="s">
        <v>23</v>
      </c>
      <c r="H59" s="700">
        <v>35375</v>
      </c>
      <c r="I59" s="469">
        <f t="shared" ca="1" si="0"/>
        <v>26</v>
      </c>
      <c r="J59" s="520" t="s">
        <v>98</v>
      </c>
      <c r="K59" s="520" t="s">
        <v>52</v>
      </c>
      <c r="L59" s="520"/>
      <c r="M59" s="520"/>
      <c r="N59" s="662"/>
    </row>
    <row r="60" spans="1:14" s="54" customFormat="1">
      <c r="A60" s="473">
        <v>58</v>
      </c>
      <c r="B60" s="520"/>
      <c r="C60" s="473"/>
      <c r="D60" s="795" t="s">
        <v>1128</v>
      </c>
      <c r="E60" s="699" t="s">
        <v>1129</v>
      </c>
      <c r="F60" s="681" t="s">
        <v>17</v>
      </c>
      <c r="G60" s="681" t="s">
        <v>23</v>
      </c>
      <c r="H60" s="700">
        <v>35917</v>
      </c>
      <c r="I60" s="469">
        <f t="shared" ca="1" si="0"/>
        <v>24</v>
      </c>
      <c r="J60" s="520" t="s">
        <v>19</v>
      </c>
      <c r="K60" s="520" t="s">
        <v>74</v>
      </c>
      <c r="L60" s="520"/>
      <c r="M60" s="520"/>
      <c r="N60" s="662"/>
    </row>
    <row r="61" spans="1:14" s="54" customFormat="1">
      <c r="A61" s="473">
        <v>59</v>
      </c>
      <c r="B61" s="520"/>
      <c r="C61" s="473"/>
      <c r="D61" s="795" t="s">
        <v>1130</v>
      </c>
      <c r="E61" s="699" t="s">
        <v>1131</v>
      </c>
      <c r="F61" s="681" t="s">
        <v>17</v>
      </c>
      <c r="G61" s="681" t="s">
        <v>50</v>
      </c>
      <c r="H61" s="700">
        <v>41001</v>
      </c>
      <c r="I61" s="469">
        <f t="shared" ca="1" si="0"/>
        <v>10</v>
      </c>
      <c r="J61" s="520" t="s">
        <v>38</v>
      </c>
      <c r="K61" s="520" t="s">
        <v>35</v>
      </c>
      <c r="L61" s="520"/>
      <c r="M61" s="520"/>
      <c r="N61" s="662"/>
    </row>
    <row r="62" spans="1:14" s="54" customFormat="1">
      <c r="A62" s="473">
        <v>60</v>
      </c>
      <c r="B62" s="520"/>
      <c r="C62" s="702"/>
      <c r="D62" s="794" t="s">
        <v>1132</v>
      </c>
      <c r="E62" s="694" t="s">
        <v>1133</v>
      </c>
      <c r="F62" s="681" t="s">
        <v>17</v>
      </c>
      <c r="G62" s="695" t="s">
        <v>50</v>
      </c>
      <c r="H62" s="696">
        <v>41617</v>
      </c>
      <c r="I62" s="469">
        <f t="shared" ca="1" si="0"/>
        <v>8</v>
      </c>
      <c r="J62" s="520" t="s">
        <v>38</v>
      </c>
      <c r="K62" s="520" t="s">
        <v>52</v>
      </c>
      <c r="L62" s="520"/>
      <c r="M62" s="520"/>
      <c r="N62" s="662"/>
    </row>
    <row r="63" spans="1:14" s="54" customFormat="1">
      <c r="A63" s="473">
        <v>61</v>
      </c>
      <c r="B63" s="520">
        <v>15</v>
      </c>
      <c r="C63" s="797" t="s">
        <v>1134</v>
      </c>
      <c r="D63" s="794" t="s">
        <v>1135</v>
      </c>
      <c r="E63" s="697" t="s">
        <v>1136</v>
      </c>
      <c r="F63" s="681" t="s">
        <v>17</v>
      </c>
      <c r="G63" s="695" t="s">
        <v>23</v>
      </c>
      <c r="H63" s="696">
        <v>25359</v>
      </c>
      <c r="I63" s="469">
        <f t="shared" ca="1" si="0"/>
        <v>53</v>
      </c>
      <c r="J63" s="520" t="s">
        <v>19</v>
      </c>
      <c r="K63" s="704" t="s">
        <v>42</v>
      </c>
      <c r="L63" s="520"/>
      <c r="M63" s="672" t="s">
        <v>1137</v>
      </c>
      <c r="N63" s="662" t="s">
        <v>982</v>
      </c>
    </row>
    <row r="64" spans="1:14" s="54" customFormat="1">
      <c r="A64" s="473">
        <v>62</v>
      </c>
      <c r="B64" s="520"/>
      <c r="C64" s="702"/>
      <c r="D64" s="794" t="s">
        <v>1138</v>
      </c>
      <c r="E64" s="694" t="s">
        <v>1139</v>
      </c>
      <c r="F64" s="490" t="s">
        <v>7</v>
      </c>
      <c r="G64" s="695" t="s">
        <v>1140</v>
      </c>
      <c r="H64" s="696">
        <v>25739</v>
      </c>
      <c r="I64" s="469">
        <f t="shared" ca="1" si="0"/>
        <v>52</v>
      </c>
      <c r="J64" s="520" t="s">
        <v>24</v>
      </c>
      <c r="K64" s="520" t="s">
        <v>42</v>
      </c>
      <c r="L64" s="520"/>
      <c r="M64" s="520"/>
      <c r="N64" s="662"/>
    </row>
    <row r="65" spans="1:14" s="54" customFormat="1">
      <c r="A65" s="473">
        <v>63</v>
      </c>
      <c r="B65" s="520"/>
      <c r="C65" s="702"/>
      <c r="D65" s="794" t="s">
        <v>1141</v>
      </c>
      <c r="E65" s="694" t="s">
        <v>1142</v>
      </c>
      <c r="F65" s="681" t="s">
        <v>17</v>
      </c>
      <c r="G65" s="695" t="s">
        <v>23</v>
      </c>
      <c r="H65" s="696">
        <v>33827</v>
      </c>
      <c r="I65" s="469">
        <f t="shared" ca="1" si="0"/>
        <v>30</v>
      </c>
      <c r="J65" s="520" t="s">
        <v>19</v>
      </c>
      <c r="K65" s="520" t="s">
        <v>74</v>
      </c>
      <c r="L65" s="520"/>
      <c r="M65" s="520"/>
      <c r="N65" s="662"/>
    </row>
    <row r="66" spans="1:14" s="54" customFormat="1">
      <c r="A66" s="473">
        <v>64</v>
      </c>
      <c r="B66" s="520"/>
      <c r="C66" s="702"/>
      <c r="D66" s="794" t="s">
        <v>1143</v>
      </c>
      <c r="E66" s="694" t="s">
        <v>1144</v>
      </c>
      <c r="F66" s="490" t="s">
        <v>7</v>
      </c>
      <c r="G66" s="695" t="s">
        <v>23</v>
      </c>
      <c r="H66" s="696">
        <v>34403</v>
      </c>
      <c r="I66" s="469">
        <f t="shared" ref="I66:I110" ca="1" si="1">ROUNDDOWN(YEARFRAC(H66,TODAY(),1),0)</f>
        <v>28</v>
      </c>
      <c r="J66" s="520" t="s">
        <v>98</v>
      </c>
      <c r="K66" s="520" t="s">
        <v>74</v>
      </c>
      <c r="L66" s="520"/>
      <c r="M66" s="520"/>
      <c r="N66" s="662"/>
    </row>
    <row r="67" spans="1:14" s="54" customFormat="1">
      <c r="A67" s="473">
        <v>65</v>
      </c>
      <c r="B67" s="520"/>
      <c r="C67" s="702"/>
      <c r="D67" s="794" t="s">
        <v>1145</v>
      </c>
      <c r="E67" s="694" t="s">
        <v>1146</v>
      </c>
      <c r="F67" s="490" t="s">
        <v>7</v>
      </c>
      <c r="G67" s="695" t="s">
        <v>23</v>
      </c>
      <c r="H67" s="696">
        <v>35127</v>
      </c>
      <c r="I67" s="469">
        <f t="shared" ca="1" si="1"/>
        <v>26</v>
      </c>
      <c r="J67" s="520" t="s">
        <v>19</v>
      </c>
      <c r="K67" s="520" t="s">
        <v>74</v>
      </c>
      <c r="L67" s="520"/>
      <c r="M67" s="520"/>
      <c r="N67" s="662"/>
    </row>
    <row r="68" spans="1:14" s="54" customFormat="1">
      <c r="A68" s="473">
        <v>66</v>
      </c>
      <c r="B68" s="520"/>
      <c r="C68" s="702"/>
      <c r="D68" s="794" t="s">
        <v>1147</v>
      </c>
      <c r="E68" s="694" t="s">
        <v>1148</v>
      </c>
      <c r="F68" s="490" t="s">
        <v>7</v>
      </c>
      <c r="G68" s="695" t="s">
        <v>50</v>
      </c>
      <c r="H68" s="696">
        <v>36192</v>
      </c>
      <c r="I68" s="469">
        <f t="shared" ca="1" si="1"/>
        <v>23</v>
      </c>
      <c r="J68" s="520" t="s">
        <v>19</v>
      </c>
      <c r="K68" s="520" t="s">
        <v>74</v>
      </c>
      <c r="L68" s="520"/>
      <c r="M68" s="520"/>
      <c r="N68" s="662"/>
    </row>
    <row r="69" spans="1:14" s="54" customFormat="1">
      <c r="A69" s="473">
        <v>67</v>
      </c>
      <c r="B69" s="520"/>
      <c r="C69" s="702"/>
      <c r="D69" s="794" t="s">
        <v>1149</v>
      </c>
      <c r="E69" s="694" t="s">
        <v>1150</v>
      </c>
      <c r="F69" s="681" t="s">
        <v>17</v>
      </c>
      <c r="G69" s="695" t="s">
        <v>23</v>
      </c>
      <c r="H69" s="696">
        <v>36971</v>
      </c>
      <c r="I69" s="469">
        <f t="shared" ca="1" si="1"/>
        <v>21</v>
      </c>
      <c r="J69" s="520" t="s">
        <v>19</v>
      </c>
      <c r="K69" s="520" t="s">
        <v>74</v>
      </c>
      <c r="L69" s="520"/>
      <c r="M69" s="520"/>
      <c r="N69" s="662"/>
    </row>
    <row r="70" spans="1:14" s="54" customFormat="1">
      <c r="A70" s="473">
        <v>68</v>
      </c>
      <c r="B70" s="520"/>
      <c r="C70" s="702"/>
      <c r="D70" s="794" t="s">
        <v>1151</v>
      </c>
      <c r="E70" s="694" t="s">
        <v>1152</v>
      </c>
      <c r="F70" s="490" t="s">
        <v>7</v>
      </c>
      <c r="G70" s="695" t="s">
        <v>23</v>
      </c>
      <c r="H70" s="696">
        <v>37607</v>
      </c>
      <c r="I70" s="469">
        <f t="shared" ca="1" si="1"/>
        <v>19</v>
      </c>
      <c r="J70" s="520" t="s">
        <v>19</v>
      </c>
      <c r="K70" s="520" t="s">
        <v>74</v>
      </c>
      <c r="L70" s="520"/>
      <c r="M70" s="520"/>
      <c r="N70" s="662"/>
    </row>
    <row r="71" spans="1:14" s="54" customFormat="1">
      <c r="A71" s="473">
        <v>69</v>
      </c>
      <c r="B71" s="520">
        <v>16</v>
      </c>
      <c r="C71" s="797" t="s">
        <v>1153</v>
      </c>
      <c r="D71" s="794" t="s">
        <v>1154</v>
      </c>
      <c r="E71" s="697" t="s">
        <v>1155</v>
      </c>
      <c r="F71" s="681" t="s">
        <v>17</v>
      </c>
      <c r="G71" s="695" t="s">
        <v>163</v>
      </c>
      <c r="H71" s="696">
        <v>22281</v>
      </c>
      <c r="I71" s="469">
        <f t="shared" ca="1" si="1"/>
        <v>61</v>
      </c>
      <c r="J71" s="520" t="s">
        <v>113</v>
      </c>
      <c r="K71" s="704" t="s">
        <v>42</v>
      </c>
      <c r="L71" s="520"/>
      <c r="M71" s="672" t="s">
        <v>1156</v>
      </c>
      <c r="N71" s="662" t="s">
        <v>982</v>
      </c>
    </row>
    <row r="72" spans="1:14" s="54" customFormat="1">
      <c r="A72" s="473">
        <v>70</v>
      </c>
      <c r="B72" s="520"/>
      <c r="C72" s="702"/>
      <c r="D72" s="794" t="s">
        <v>1157</v>
      </c>
      <c r="E72" s="694" t="s">
        <v>1158</v>
      </c>
      <c r="F72" s="490" t="s">
        <v>7</v>
      </c>
      <c r="G72" s="695" t="s">
        <v>50</v>
      </c>
      <c r="H72" s="696">
        <v>21778</v>
      </c>
      <c r="I72" s="469">
        <f t="shared" ca="1" si="1"/>
        <v>63</v>
      </c>
      <c r="J72" s="520" t="s">
        <v>24</v>
      </c>
      <c r="K72" s="520" t="s">
        <v>42</v>
      </c>
      <c r="L72" s="520"/>
      <c r="M72" s="520"/>
      <c r="N72" s="662"/>
    </row>
    <row r="73" spans="1:14" s="54" customFormat="1">
      <c r="A73" s="473">
        <v>71</v>
      </c>
      <c r="B73" s="520"/>
      <c r="C73" s="702"/>
      <c r="D73" s="794" t="s">
        <v>1159</v>
      </c>
      <c r="E73" s="694" t="s">
        <v>1160</v>
      </c>
      <c r="F73" s="490" t="s">
        <v>7</v>
      </c>
      <c r="G73" s="695" t="s">
        <v>163</v>
      </c>
      <c r="H73" s="696">
        <v>32116</v>
      </c>
      <c r="I73" s="469">
        <f t="shared" ca="1" si="1"/>
        <v>34</v>
      </c>
      <c r="J73" s="520" t="s">
        <v>113</v>
      </c>
      <c r="K73" s="520" t="s">
        <v>429</v>
      </c>
      <c r="L73" s="520"/>
      <c r="M73" s="520"/>
      <c r="N73" s="662"/>
    </row>
    <row r="74" spans="1:14" s="54" customFormat="1">
      <c r="A74" s="473">
        <v>72</v>
      </c>
      <c r="B74" s="520"/>
      <c r="C74" s="702"/>
      <c r="D74" s="794" t="s">
        <v>1161</v>
      </c>
      <c r="E74" s="694" t="s">
        <v>1162</v>
      </c>
      <c r="F74" s="681" t="s">
        <v>17</v>
      </c>
      <c r="G74" s="695" t="s">
        <v>50</v>
      </c>
      <c r="H74" s="696">
        <v>33887</v>
      </c>
      <c r="I74" s="469">
        <f t="shared" ca="1" si="1"/>
        <v>30</v>
      </c>
      <c r="J74" s="520" t="s">
        <v>113</v>
      </c>
      <c r="K74" s="520" t="s">
        <v>429</v>
      </c>
      <c r="L74" s="520"/>
      <c r="M74" s="520"/>
      <c r="N74" s="662"/>
    </row>
    <row r="75" spans="1:14" s="54" customFormat="1">
      <c r="A75" s="473">
        <v>73</v>
      </c>
      <c r="B75" s="520"/>
      <c r="C75" s="702"/>
      <c r="D75" s="794" t="s">
        <v>1163</v>
      </c>
      <c r="E75" s="694" t="s">
        <v>1164</v>
      </c>
      <c r="F75" s="490" t="s">
        <v>7</v>
      </c>
      <c r="G75" s="695" t="s">
        <v>50</v>
      </c>
      <c r="H75" s="696">
        <v>36379</v>
      </c>
      <c r="I75" s="469">
        <f t="shared" ca="1" si="1"/>
        <v>23</v>
      </c>
      <c r="J75" s="520" t="s">
        <v>19</v>
      </c>
      <c r="K75" s="520" t="s">
        <v>74</v>
      </c>
      <c r="L75" s="520"/>
      <c r="M75" s="520"/>
      <c r="N75" s="662"/>
    </row>
    <row r="76" spans="1:14" s="54" customFormat="1">
      <c r="A76" s="473">
        <v>74</v>
      </c>
      <c r="B76" s="520">
        <v>17</v>
      </c>
      <c r="C76" s="797" t="s">
        <v>1165</v>
      </c>
      <c r="D76" s="794" t="s">
        <v>1166</v>
      </c>
      <c r="E76" s="697" t="s">
        <v>1167</v>
      </c>
      <c r="F76" s="681" t="s">
        <v>17</v>
      </c>
      <c r="G76" s="695" t="s">
        <v>50</v>
      </c>
      <c r="H76" s="696">
        <v>27211</v>
      </c>
      <c r="I76" s="469">
        <f t="shared" ca="1" si="1"/>
        <v>48</v>
      </c>
      <c r="J76" s="520" t="s">
        <v>19</v>
      </c>
      <c r="K76" s="704" t="s">
        <v>42</v>
      </c>
      <c r="L76" s="520"/>
      <c r="M76" s="672" t="s">
        <v>1168</v>
      </c>
      <c r="N76" s="662" t="s">
        <v>982</v>
      </c>
    </row>
    <row r="77" spans="1:14" s="54" customFormat="1">
      <c r="A77" s="473">
        <v>75</v>
      </c>
      <c r="B77" s="520"/>
      <c r="C77" s="702"/>
      <c r="D77" s="794" t="s">
        <v>1169</v>
      </c>
      <c r="E77" s="694" t="s">
        <v>1170</v>
      </c>
      <c r="F77" s="490" t="s">
        <v>7</v>
      </c>
      <c r="G77" s="695" t="s">
        <v>50</v>
      </c>
      <c r="H77" s="696">
        <v>30131</v>
      </c>
      <c r="I77" s="469">
        <f t="shared" ca="1" si="1"/>
        <v>40</v>
      </c>
      <c r="J77" s="520" t="s">
        <v>19</v>
      </c>
      <c r="K77" s="520" t="s">
        <v>42</v>
      </c>
      <c r="L77" s="520"/>
      <c r="M77" s="520"/>
      <c r="N77" s="662"/>
    </row>
    <row r="78" spans="1:14" s="54" customFormat="1">
      <c r="A78" s="473">
        <v>76</v>
      </c>
      <c r="B78" s="520"/>
      <c r="C78" s="702"/>
      <c r="D78" s="794" t="s">
        <v>1171</v>
      </c>
      <c r="E78" s="694" t="s">
        <v>1172</v>
      </c>
      <c r="F78" s="490" t="s">
        <v>7</v>
      </c>
      <c r="G78" s="695" t="s">
        <v>50</v>
      </c>
      <c r="H78" s="696">
        <v>36924</v>
      </c>
      <c r="I78" s="469">
        <f t="shared" ca="1" si="1"/>
        <v>21</v>
      </c>
      <c r="J78" s="520" t="s">
        <v>19</v>
      </c>
      <c r="K78" s="520" t="s">
        <v>74</v>
      </c>
      <c r="L78" s="520"/>
      <c r="M78" s="520"/>
      <c r="N78" s="662"/>
    </row>
    <row r="79" spans="1:14" s="54" customFormat="1">
      <c r="A79" s="473">
        <v>77</v>
      </c>
      <c r="B79" s="520"/>
      <c r="C79" s="702"/>
      <c r="D79" s="794" t="s">
        <v>1173</v>
      </c>
      <c r="E79" s="694" t="s">
        <v>1174</v>
      </c>
      <c r="F79" s="681" t="s">
        <v>17</v>
      </c>
      <c r="G79" s="695" t="s">
        <v>50</v>
      </c>
      <c r="H79" s="696">
        <v>37375</v>
      </c>
      <c r="I79" s="469">
        <f t="shared" ca="1" si="1"/>
        <v>20</v>
      </c>
      <c r="J79" s="520" t="s">
        <v>19</v>
      </c>
      <c r="K79" s="520" t="s">
        <v>35</v>
      </c>
      <c r="L79" s="520"/>
      <c r="M79" s="520"/>
      <c r="N79" s="662"/>
    </row>
    <row r="80" spans="1:14" s="54" customFormat="1">
      <c r="A80" s="473">
        <v>78</v>
      </c>
      <c r="B80" s="520"/>
      <c r="C80" s="702"/>
      <c r="D80" s="794" t="s">
        <v>1175</v>
      </c>
      <c r="E80" s="694" t="s">
        <v>1176</v>
      </c>
      <c r="F80" s="490" t="s">
        <v>7</v>
      </c>
      <c r="G80" s="695" t="s">
        <v>50</v>
      </c>
      <c r="H80" s="696">
        <v>38679</v>
      </c>
      <c r="I80" s="469">
        <f t="shared" ca="1" si="1"/>
        <v>17</v>
      </c>
      <c r="J80" s="520" t="s">
        <v>24</v>
      </c>
      <c r="K80" s="520" t="s">
        <v>35</v>
      </c>
      <c r="L80" s="520"/>
      <c r="M80" s="520"/>
      <c r="N80" s="662"/>
    </row>
    <row r="81" spans="1:14" s="54" customFormat="1">
      <c r="A81" s="473">
        <v>79</v>
      </c>
      <c r="B81" s="520"/>
      <c r="C81" s="702"/>
      <c r="D81" s="794" t="s">
        <v>1177</v>
      </c>
      <c r="E81" s="694" t="s">
        <v>1178</v>
      </c>
      <c r="F81" s="681" t="s">
        <v>17</v>
      </c>
      <c r="G81" s="695" t="s">
        <v>50</v>
      </c>
      <c r="H81" s="696">
        <v>38863</v>
      </c>
      <c r="I81" s="469">
        <f t="shared" ca="1" si="1"/>
        <v>16</v>
      </c>
      <c r="J81" s="520" t="s">
        <v>24</v>
      </c>
      <c r="K81" s="520" t="s">
        <v>35</v>
      </c>
      <c r="L81" s="520"/>
      <c r="M81" s="520"/>
      <c r="N81" s="662"/>
    </row>
    <row r="82" spans="1:14" s="54" customFormat="1">
      <c r="A82" s="473">
        <v>80</v>
      </c>
      <c r="B82" s="520"/>
      <c r="C82" s="702"/>
      <c r="D82" s="794" t="s">
        <v>1179</v>
      </c>
      <c r="E82" s="694" t="s">
        <v>1180</v>
      </c>
      <c r="F82" s="681" t="s">
        <v>17</v>
      </c>
      <c r="G82" s="695" t="s">
        <v>50</v>
      </c>
      <c r="H82" s="696">
        <v>39342</v>
      </c>
      <c r="I82" s="469">
        <f t="shared" ca="1" si="1"/>
        <v>15</v>
      </c>
      <c r="J82" s="520" t="s">
        <v>113</v>
      </c>
      <c r="K82" s="520" t="s">
        <v>35</v>
      </c>
      <c r="L82" s="520"/>
      <c r="M82" s="520"/>
      <c r="N82" s="662"/>
    </row>
    <row r="83" spans="1:14" s="54" customFormat="1">
      <c r="A83" s="473">
        <v>81</v>
      </c>
      <c r="B83" s="520">
        <v>18</v>
      </c>
      <c r="C83" s="797" t="s">
        <v>1181</v>
      </c>
      <c r="D83" s="794" t="s">
        <v>1182</v>
      </c>
      <c r="E83" s="697" t="s">
        <v>1183</v>
      </c>
      <c r="F83" s="681" t="s">
        <v>17</v>
      </c>
      <c r="G83" s="695" t="s">
        <v>23</v>
      </c>
      <c r="H83" s="696">
        <v>16935</v>
      </c>
      <c r="I83" s="469">
        <f t="shared" ca="1" si="1"/>
        <v>76</v>
      </c>
      <c r="J83" s="520" t="s">
        <v>24</v>
      </c>
      <c r="K83" s="704" t="s">
        <v>360</v>
      </c>
      <c r="L83" s="520"/>
      <c r="M83" s="520" t="s">
        <v>1184</v>
      </c>
      <c r="N83" s="662" t="s">
        <v>982</v>
      </c>
    </row>
    <row r="84" spans="1:14" s="54" customFormat="1">
      <c r="A84" s="473">
        <v>82</v>
      </c>
      <c r="B84" s="520"/>
      <c r="C84" s="702"/>
      <c r="D84" s="794" t="s">
        <v>1185</v>
      </c>
      <c r="E84" s="694" t="s">
        <v>1186</v>
      </c>
      <c r="F84" s="490" t="s">
        <v>7</v>
      </c>
      <c r="G84" s="695" t="s">
        <v>23</v>
      </c>
      <c r="H84" s="696">
        <v>19855</v>
      </c>
      <c r="I84" s="469">
        <f t="shared" ca="1" si="1"/>
        <v>68</v>
      </c>
      <c r="J84" s="520" t="s">
        <v>24</v>
      </c>
      <c r="K84" s="520" t="s">
        <v>42</v>
      </c>
      <c r="L84" s="520"/>
      <c r="M84" s="520"/>
      <c r="N84" s="662"/>
    </row>
    <row r="85" spans="1:14" s="54" customFormat="1">
      <c r="A85" s="473">
        <v>83</v>
      </c>
      <c r="B85" s="520">
        <v>19</v>
      </c>
      <c r="C85" s="797" t="s">
        <v>1187</v>
      </c>
      <c r="D85" s="794" t="s">
        <v>1188</v>
      </c>
      <c r="E85" s="697" t="s">
        <v>1189</v>
      </c>
      <c r="F85" s="681" t="s">
        <v>17</v>
      </c>
      <c r="G85" s="695" t="s">
        <v>50</v>
      </c>
      <c r="H85" s="696">
        <v>25135</v>
      </c>
      <c r="I85" s="469">
        <f t="shared" ca="1" si="1"/>
        <v>54</v>
      </c>
      <c r="J85" s="520" t="s">
        <v>24</v>
      </c>
      <c r="K85" s="704" t="s">
        <v>20</v>
      </c>
      <c r="L85" s="520"/>
      <c r="M85" s="672" t="s">
        <v>1190</v>
      </c>
      <c r="N85" s="662"/>
    </row>
    <row r="86" spans="1:14" s="54" customFormat="1">
      <c r="A86" s="473">
        <v>84</v>
      </c>
      <c r="B86" s="520"/>
      <c r="C86" s="702"/>
      <c r="D86" s="794" t="s">
        <v>1191</v>
      </c>
      <c r="E86" s="694" t="s">
        <v>1192</v>
      </c>
      <c r="F86" s="490" t="s">
        <v>7</v>
      </c>
      <c r="G86" s="695" t="s">
        <v>23</v>
      </c>
      <c r="H86" s="696">
        <v>27322</v>
      </c>
      <c r="I86" s="469">
        <f t="shared" ca="1" si="1"/>
        <v>48</v>
      </c>
      <c r="J86" s="520" t="s">
        <v>24</v>
      </c>
      <c r="K86" s="520" t="s">
        <v>20</v>
      </c>
      <c r="L86" s="520"/>
      <c r="M86" s="520"/>
      <c r="N86" s="662"/>
    </row>
    <row r="87" spans="1:14" s="54" customFormat="1">
      <c r="A87" s="473">
        <v>85</v>
      </c>
      <c r="B87" s="520">
        <v>20</v>
      </c>
      <c r="C87" s="797" t="s">
        <v>1193</v>
      </c>
      <c r="D87" s="794" t="s">
        <v>1194</v>
      </c>
      <c r="E87" s="697" t="s">
        <v>1195</v>
      </c>
      <c r="F87" s="681" t="s">
        <v>17</v>
      </c>
      <c r="G87" s="695" t="s">
        <v>50</v>
      </c>
      <c r="H87" s="696">
        <v>24034</v>
      </c>
      <c r="I87" s="469">
        <f t="shared" ca="1" si="1"/>
        <v>57</v>
      </c>
      <c r="J87" s="520" t="s">
        <v>98</v>
      </c>
      <c r="K87" s="704" t="s">
        <v>20</v>
      </c>
      <c r="L87" s="520"/>
      <c r="M87" s="520" t="s">
        <v>1184</v>
      </c>
      <c r="N87" s="662" t="s">
        <v>982</v>
      </c>
    </row>
    <row r="88" spans="1:14" s="54" customFormat="1">
      <c r="A88" s="473">
        <v>86</v>
      </c>
      <c r="B88" s="520">
        <v>21</v>
      </c>
      <c r="C88" s="797" t="s">
        <v>1196</v>
      </c>
      <c r="D88" s="794" t="s">
        <v>1197</v>
      </c>
      <c r="E88" s="697" t="s">
        <v>1198</v>
      </c>
      <c r="F88" s="473" t="s">
        <v>17</v>
      </c>
      <c r="G88" s="695" t="s">
        <v>50</v>
      </c>
      <c r="H88" s="696">
        <v>26787</v>
      </c>
      <c r="I88" s="469">
        <f t="shared" ca="1" si="1"/>
        <v>49</v>
      </c>
      <c r="J88" s="520" t="s">
        <v>19</v>
      </c>
      <c r="K88" s="704" t="s">
        <v>20</v>
      </c>
      <c r="L88" s="520"/>
      <c r="M88" s="672" t="s">
        <v>1199</v>
      </c>
      <c r="N88" s="662" t="s">
        <v>982</v>
      </c>
    </row>
    <row r="89" spans="1:14" s="54" customFormat="1">
      <c r="A89" s="473">
        <v>87</v>
      </c>
      <c r="B89" s="520"/>
      <c r="C89" s="702"/>
      <c r="D89" s="794" t="s">
        <v>1200</v>
      </c>
      <c r="E89" s="694" t="s">
        <v>1201</v>
      </c>
      <c r="F89" s="490" t="s">
        <v>7</v>
      </c>
      <c r="G89" s="695" t="s">
        <v>738</v>
      </c>
      <c r="H89" s="696">
        <v>25995</v>
      </c>
      <c r="I89" s="469">
        <f t="shared" ca="1" si="1"/>
        <v>51</v>
      </c>
      <c r="J89" s="520" t="s">
        <v>19</v>
      </c>
      <c r="K89" s="520" t="s">
        <v>47</v>
      </c>
      <c r="L89" s="520"/>
      <c r="M89" s="520"/>
      <c r="N89" s="662"/>
    </row>
    <row r="90" spans="1:14" s="54" customFormat="1">
      <c r="A90" s="473">
        <v>88</v>
      </c>
      <c r="B90" s="520"/>
      <c r="C90" s="702"/>
      <c r="D90" s="794" t="s">
        <v>1202</v>
      </c>
      <c r="E90" s="694" t="s">
        <v>1203</v>
      </c>
      <c r="F90" s="681" t="s">
        <v>17</v>
      </c>
      <c r="G90" s="695" t="s">
        <v>738</v>
      </c>
      <c r="H90" s="696">
        <v>36326</v>
      </c>
      <c r="I90" s="469">
        <f t="shared" ca="1" si="1"/>
        <v>23</v>
      </c>
      <c r="J90" s="520" t="s">
        <v>19</v>
      </c>
      <c r="K90" s="520" t="s">
        <v>74</v>
      </c>
      <c r="L90" s="520"/>
      <c r="M90" s="520"/>
      <c r="N90" s="662"/>
    </row>
    <row r="91" spans="1:14" s="54" customFormat="1">
      <c r="A91" s="473">
        <v>89</v>
      </c>
      <c r="B91" s="520"/>
      <c r="C91" s="702"/>
      <c r="D91" s="794" t="s">
        <v>1204</v>
      </c>
      <c r="E91" s="694" t="s">
        <v>1205</v>
      </c>
      <c r="F91" s="681" t="s">
        <v>17</v>
      </c>
      <c r="G91" s="695" t="s">
        <v>738</v>
      </c>
      <c r="H91" s="696">
        <v>37010</v>
      </c>
      <c r="I91" s="469">
        <f t="shared" ca="1" si="1"/>
        <v>21</v>
      </c>
      <c r="J91" s="520" t="s">
        <v>19</v>
      </c>
      <c r="K91" s="520" t="s">
        <v>74</v>
      </c>
      <c r="L91" s="520"/>
      <c r="M91" s="520"/>
      <c r="N91" s="662"/>
    </row>
    <row r="92" spans="1:14" s="54" customFormat="1">
      <c r="A92" s="473">
        <v>90</v>
      </c>
      <c r="B92" s="520"/>
      <c r="C92" s="702"/>
      <c r="D92" s="794" t="s">
        <v>1206</v>
      </c>
      <c r="E92" s="694" t="s">
        <v>1207</v>
      </c>
      <c r="F92" s="490" t="s">
        <v>7</v>
      </c>
      <c r="G92" s="695" t="s">
        <v>738</v>
      </c>
      <c r="H92" s="696">
        <v>37933</v>
      </c>
      <c r="I92" s="469">
        <f t="shared" ca="1" si="1"/>
        <v>19</v>
      </c>
      <c r="J92" s="520" t="s">
        <v>19</v>
      </c>
      <c r="K92" s="520" t="s">
        <v>35</v>
      </c>
      <c r="L92" s="520"/>
      <c r="M92" s="520"/>
      <c r="N92" s="662"/>
    </row>
    <row r="93" spans="1:14" s="54" customFormat="1">
      <c r="A93" s="473">
        <v>91</v>
      </c>
      <c r="B93" s="520"/>
      <c r="C93" s="702"/>
      <c r="D93" s="794" t="s">
        <v>1208</v>
      </c>
      <c r="E93" s="694" t="s">
        <v>1209</v>
      </c>
      <c r="F93" s="490" t="s">
        <v>7</v>
      </c>
      <c r="G93" s="695" t="s">
        <v>738</v>
      </c>
      <c r="H93" s="696">
        <v>38626</v>
      </c>
      <c r="I93" s="469">
        <f t="shared" ca="1" si="1"/>
        <v>17</v>
      </c>
      <c r="J93" s="520" t="s">
        <v>24</v>
      </c>
      <c r="K93" s="520" t="s">
        <v>35</v>
      </c>
      <c r="L93" s="520"/>
      <c r="M93" s="520"/>
      <c r="N93" s="662"/>
    </row>
    <row r="94" spans="1:14" s="54" customFormat="1">
      <c r="A94" s="473">
        <v>92</v>
      </c>
      <c r="B94" s="520">
        <v>22</v>
      </c>
      <c r="C94" s="797" t="s">
        <v>1210</v>
      </c>
      <c r="D94" s="794" t="s">
        <v>1211</v>
      </c>
      <c r="E94" s="697" t="s">
        <v>1212</v>
      </c>
      <c r="F94" s="681" t="s">
        <v>17</v>
      </c>
      <c r="G94" s="695" t="s">
        <v>23</v>
      </c>
      <c r="H94" s="696">
        <v>29435</v>
      </c>
      <c r="I94" s="469">
        <f t="shared" ca="1" si="1"/>
        <v>42</v>
      </c>
      <c r="J94" s="520" t="s">
        <v>113</v>
      </c>
      <c r="K94" s="704" t="s">
        <v>20</v>
      </c>
      <c r="L94" s="520"/>
      <c r="M94" s="672" t="s">
        <v>1213</v>
      </c>
      <c r="N94" s="662" t="s">
        <v>982</v>
      </c>
    </row>
    <row r="95" spans="1:14" s="54" customFormat="1">
      <c r="A95" s="473">
        <v>93</v>
      </c>
      <c r="B95" s="520"/>
      <c r="C95" s="702"/>
      <c r="D95" s="794" t="s">
        <v>1214</v>
      </c>
      <c r="E95" s="694" t="s">
        <v>1215</v>
      </c>
      <c r="F95" s="490" t="s">
        <v>7</v>
      </c>
      <c r="G95" s="695" t="s">
        <v>1216</v>
      </c>
      <c r="H95" s="696">
        <v>30480</v>
      </c>
      <c r="I95" s="469">
        <f t="shared" ca="1" si="1"/>
        <v>39</v>
      </c>
      <c r="J95" s="520" t="s">
        <v>113</v>
      </c>
      <c r="K95" s="520" t="s">
        <v>20</v>
      </c>
      <c r="L95" s="520"/>
      <c r="M95" s="520"/>
      <c r="N95" s="662"/>
    </row>
    <row r="96" spans="1:14" s="54" customFormat="1">
      <c r="A96" s="473">
        <v>94</v>
      </c>
      <c r="B96" s="520"/>
      <c r="C96" s="702"/>
      <c r="D96" s="794" t="s">
        <v>1217</v>
      </c>
      <c r="E96" s="694" t="s">
        <v>1218</v>
      </c>
      <c r="F96" s="490" t="s">
        <v>7</v>
      </c>
      <c r="G96" s="695" t="s">
        <v>50</v>
      </c>
      <c r="H96" s="696">
        <v>42011</v>
      </c>
      <c r="I96" s="469">
        <f t="shared" ca="1" si="1"/>
        <v>7</v>
      </c>
      <c r="J96" s="520" t="s">
        <v>38</v>
      </c>
      <c r="K96" s="520" t="s">
        <v>52</v>
      </c>
      <c r="L96" s="520"/>
      <c r="M96" s="520"/>
      <c r="N96" s="662"/>
    </row>
    <row r="97" spans="1:14" s="54" customFormat="1">
      <c r="A97" s="473">
        <v>95</v>
      </c>
      <c r="B97" s="520">
        <v>23</v>
      </c>
      <c r="C97" s="797" t="s">
        <v>1219</v>
      </c>
      <c r="D97" s="794" t="s">
        <v>1220</v>
      </c>
      <c r="E97" s="697" t="s">
        <v>1221</v>
      </c>
      <c r="F97" s="490" t="s">
        <v>7</v>
      </c>
      <c r="G97" s="695" t="s">
        <v>1222</v>
      </c>
      <c r="H97" s="696">
        <v>21754</v>
      </c>
      <c r="I97" s="469">
        <f t="shared" ca="1" si="1"/>
        <v>63</v>
      </c>
      <c r="J97" s="520" t="s">
        <v>46</v>
      </c>
      <c r="K97" s="704" t="s">
        <v>429</v>
      </c>
      <c r="L97" s="520"/>
      <c r="M97" s="672" t="s">
        <v>1223</v>
      </c>
      <c r="N97" s="662" t="s">
        <v>982</v>
      </c>
    </row>
    <row r="98" spans="1:14" s="54" customFormat="1">
      <c r="A98" s="473">
        <v>96</v>
      </c>
      <c r="B98" s="537">
        <v>24</v>
      </c>
      <c r="C98" s="538" t="s">
        <v>1224</v>
      </c>
      <c r="D98" s="538" t="s">
        <v>1225</v>
      </c>
      <c r="E98" s="705" t="s">
        <v>1226</v>
      </c>
      <c r="F98" s="480" t="s">
        <v>17</v>
      </c>
      <c r="G98" s="706" t="s">
        <v>50</v>
      </c>
      <c r="H98" s="679">
        <v>33623</v>
      </c>
      <c r="I98" s="469">
        <f t="shared" ca="1" si="1"/>
        <v>30</v>
      </c>
      <c r="J98" s="537" t="s">
        <v>19</v>
      </c>
      <c r="K98" s="537" t="s">
        <v>42</v>
      </c>
      <c r="L98" s="473"/>
      <c r="M98" s="473"/>
      <c r="N98" s="662" t="s">
        <v>982</v>
      </c>
    </row>
    <row r="99" spans="1:14" s="54" customFormat="1">
      <c r="A99" s="473">
        <v>97</v>
      </c>
      <c r="B99" s="539"/>
      <c r="C99" s="542"/>
      <c r="D99" s="542" t="s">
        <v>1227</v>
      </c>
      <c r="E99" s="477" t="s">
        <v>1228</v>
      </c>
      <c r="F99" s="474" t="s">
        <v>7</v>
      </c>
      <c r="G99" s="707" t="s">
        <v>1229</v>
      </c>
      <c r="H99" s="679">
        <v>34417</v>
      </c>
      <c r="I99" s="469">
        <f t="shared" ca="1" si="1"/>
        <v>28</v>
      </c>
      <c r="J99" s="539" t="s">
        <v>19</v>
      </c>
      <c r="K99" s="539" t="s">
        <v>42</v>
      </c>
      <c r="L99" s="473"/>
      <c r="M99" s="473"/>
      <c r="N99" s="662"/>
    </row>
    <row r="100" spans="1:14" s="54" customFormat="1">
      <c r="A100" s="473">
        <v>98</v>
      </c>
      <c r="B100" s="539"/>
      <c r="C100" s="542"/>
      <c r="D100" s="798" t="s">
        <v>1230</v>
      </c>
      <c r="E100" s="477" t="s">
        <v>1231</v>
      </c>
      <c r="F100" s="482" t="s">
        <v>17</v>
      </c>
      <c r="G100" s="707" t="s">
        <v>50</v>
      </c>
      <c r="H100" s="679">
        <v>44279</v>
      </c>
      <c r="I100" s="469">
        <f t="shared" ca="1" si="1"/>
        <v>1</v>
      </c>
      <c r="J100" s="539" t="s">
        <v>51</v>
      </c>
      <c r="K100" s="539" t="s">
        <v>798</v>
      </c>
      <c r="L100" s="473"/>
      <c r="M100" s="473"/>
      <c r="N100" s="662"/>
    </row>
    <row r="101" spans="1:14" s="54" customFormat="1" ht="15.75" customHeight="1">
      <c r="A101" s="473">
        <v>99</v>
      </c>
      <c r="B101" s="708">
        <v>25</v>
      </c>
      <c r="C101" s="799" t="s">
        <v>1232</v>
      </c>
      <c r="D101" s="789" t="s">
        <v>1233</v>
      </c>
      <c r="E101" s="800" t="s">
        <v>1234</v>
      </c>
      <c r="F101" s="801" t="s">
        <v>17</v>
      </c>
      <c r="G101" s="681" t="s">
        <v>1235</v>
      </c>
      <c r="H101" s="469" t="str">
        <f>MID(D101,7,2)&amp;"/"&amp;MID(D101,9,2)&amp;"/"&amp;MID(D101,11,2)</f>
        <v>25/05/73</v>
      </c>
      <c r="I101" s="469">
        <f t="shared" ca="1" si="1"/>
        <v>49</v>
      </c>
      <c r="J101" s="802" t="s">
        <v>19</v>
      </c>
      <c r="K101" s="734" t="s">
        <v>42</v>
      </c>
      <c r="L101" s="520"/>
      <c r="M101" s="520"/>
      <c r="N101" s="662"/>
    </row>
    <row r="102" spans="1:14" s="54" customFormat="1" ht="15.75" customHeight="1">
      <c r="A102" s="473">
        <v>100</v>
      </c>
      <c r="B102" s="708"/>
      <c r="C102" s="712"/>
      <c r="D102" s="803" t="s">
        <v>1236</v>
      </c>
      <c r="E102" s="713" t="s">
        <v>1237</v>
      </c>
      <c r="F102" s="804" t="s">
        <v>7</v>
      </c>
      <c r="G102" s="714" t="s">
        <v>81</v>
      </c>
      <c r="H102" s="709" t="str">
        <f>MID(D102,7,2)-40&amp;"/"&amp;MID(D102,9,2)&amp;"/"&amp;MID(D102,11,2)</f>
        <v>23/04/74</v>
      </c>
      <c r="I102" s="469">
        <f t="shared" ca="1" si="1"/>
        <v>48</v>
      </c>
      <c r="J102" s="799" t="s">
        <v>24</v>
      </c>
      <c r="K102" s="805" t="s">
        <v>47</v>
      </c>
      <c r="L102" s="520"/>
      <c r="M102" s="520"/>
      <c r="N102" s="662"/>
    </row>
    <row r="103" spans="1:14" s="54" customFormat="1" ht="15.75" customHeight="1">
      <c r="A103" s="473">
        <v>101</v>
      </c>
      <c r="B103" s="708"/>
      <c r="C103" s="712"/>
      <c r="D103" s="806" t="s">
        <v>1238</v>
      </c>
      <c r="E103" s="716" t="s">
        <v>1239</v>
      </c>
      <c r="F103" s="681" t="s">
        <v>17</v>
      </c>
      <c r="G103" s="681" t="s">
        <v>81</v>
      </c>
      <c r="H103" s="717">
        <v>34082</v>
      </c>
      <c r="I103" s="469">
        <f t="shared" ca="1" si="1"/>
        <v>29</v>
      </c>
      <c r="J103" s="520" t="s">
        <v>19</v>
      </c>
      <c r="K103" s="704" t="s">
        <v>74</v>
      </c>
      <c r="L103" s="520"/>
      <c r="M103" s="520"/>
      <c r="N103" s="662"/>
    </row>
    <row r="104" spans="1:14" s="54" customFormat="1" ht="15.75" customHeight="1">
      <c r="A104" s="473">
        <v>102</v>
      </c>
      <c r="B104" s="520">
        <v>26</v>
      </c>
      <c r="C104" s="718" t="s">
        <v>1240</v>
      </c>
      <c r="D104" s="718" t="s">
        <v>1241</v>
      </c>
      <c r="E104" s="719" t="s">
        <v>1242</v>
      </c>
      <c r="F104" s="681" t="s">
        <v>17</v>
      </c>
      <c r="G104" s="681" t="s">
        <v>81</v>
      </c>
      <c r="H104" s="717">
        <v>30848</v>
      </c>
      <c r="I104" s="469">
        <f t="shared" ca="1" si="1"/>
        <v>38</v>
      </c>
      <c r="J104" s="520" t="s">
        <v>19</v>
      </c>
      <c r="K104" s="735" t="s">
        <v>42</v>
      </c>
      <c r="L104" s="473"/>
      <c r="M104" s="672" t="s">
        <v>1243</v>
      </c>
      <c r="N104" s="662" t="s">
        <v>982</v>
      </c>
    </row>
    <row r="105" spans="1:14" s="54" customFormat="1" ht="15.75" customHeight="1">
      <c r="A105" s="473">
        <v>103</v>
      </c>
      <c r="B105" s="708"/>
      <c r="C105" s="708"/>
      <c r="D105" s="715" t="s">
        <v>1244</v>
      </c>
      <c r="E105" s="720" t="s">
        <v>1245</v>
      </c>
      <c r="F105" s="490" t="s">
        <v>7</v>
      </c>
      <c r="G105" s="681" t="s">
        <v>50</v>
      </c>
      <c r="H105" s="717">
        <v>30616</v>
      </c>
      <c r="I105" s="469">
        <f t="shared" ca="1" si="1"/>
        <v>39</v>
      </c>
      <c r="J105" s="520" t="s">
        <v>98</v>
      </c>
      <c r="K105" s="735" t="s">
        <v>1246</v>
      </c>
      <c r="L105" s="473"/>
      <c r="M105" s="473"/>
      <c r="N105" s="662"/>
    </row>
    <row r="106" spans="1:14" s="54" customFormat="1" ht="15.75" customHeight="1">
      <c r="A106" s="473">
        <v>104</v>
      </c>
      <c r="B106" s="520">
        <v>27</v>
      </c>
      <c r="C106" s="783" t="s">
        <v>1247</v>
      </c>
      <c r="D106" s="807" t="s">
        <v>1248</v>
      </c>
      <c r="E106" s="710" t="s">
        <v>1249</v>
      </c>
      <c r="F106" s="681" t="s">
        <v>17</v>
      </c>
      <c r="G106" s="695" t="s">
        <v>23</v>
      </c>
      <c r="H106" s="721">
        <v>28868</v>
      </c>
      <c r="I106" s="469">
        <f t="shared" ca="1" si="1"/>
        <v>43</v>
      </c>
      <c r="J106" s="520" t="s">
        <v>1250</v>
      </c>
      <c r="K106" s="520" t="s">
        <v>42</v>
      </c>
      <c r="L106" s="520"/>
      <c r="M106" s="520"/>
      <c r="N106" s="662" t="s">
        <v>982</v>
      </c>
    </row>
    <row r="107" spans="1:14" s="54" customFormat="1" ht="15.75" customHeight="1">
      <c r="A107" s="473">
        <v>105</v>
      </c>
      <c r="B107" s="520"/>
      <c r="C107" s="520"/>
      <c r="D107" s="807" t="s">
        <v>1251</v>
      </c>
      <c r="E107" s="722" t="s">
        <v>1252</v>
      </c>
      <c r="F107" s="490" t="s">
        <v>7</v>
      </c>
      <c r="G107" s="695" t="s">
        <v>1253</v>
      </c>
      <c r="H107" s="721">
        <v>29592</v>
      </c>
      <c r="I107" s="469">
        <f t="shared" ca="1" si="1"/>
        <v>41</v>
      </c>
      <c r="J107" s="520" t="s">
        <v>19</v>
      </c>
      <c r="K107" s="520" t="s">
        <v>47</v>
      </c>
      <c r="L107" s="520"/>
      <c r="M107" s="520"/>
      <c r="N107" s="662"/>
    </row>
    <row r="108" spans="1:14" s="54" customFormat="1" ht="15.75" customHeight="1">
      <c r="A108" s="473">
        <v>106</v>
      </c>
      <c r="B108" s="520"/>
      <c r="C108" s="520"/>
      <c r="D108" s="807" t="s">
        <v>1254</v>
      </c>
      <c r="E108" s="722" t="s">
        <v>1255</v>
      </c>
      <c r="F108" s="681" t="s">
        <v>17</v>
      </c>
      <c r="G108" s="695" t="s">
        <v>393</v>
      </c>
      <c r="H108" s="721">
        <v>39125</v>
      </c>
      <c r="I108" s="469">
        <f t="shared" ca="1" si="1"/>
        <v>15</v>
      </c>
      <c r="J108" s="520" t="s">
        <v>24</v>
      </c>
      <c r="K108" s="520" t="s">
        <v>751</v>
      </c>
      <c r="L108" s="520"/>
      <c r="M108" s="520"/>
      <c r="N108" s="662"/>
    </row>
    <row r="109" spans="1:14" s="54" customFormat="1" ht="15.75" customHeight="1">
      <c r="A109" s="473">
        <v>107</v>
      </c>
      <c r="B109" s="520"/>
      <c r="C109" s="520"/>
      <c r="D109" s="807" t="s">
        <v>1256</v>
      </c>
      <c r="E109" s="722" t="s">
        <v>1257</v>
      </c>
      <c r="F109" s="490" t="s">
        <v>7</v>
      </c>
      <c r="G109" s="695" t="s">
        <v>50</v>
      </c>
      <c r="H109" s="721">
        <v>40599</v>
      </c>
      <c r="I109" s="469">
        <f t="shared" ca="1" si="1"/>
        <v>11</v>
      </c>
      <c r="J109" s="520" t="s">
        <v>867</v>
      </c>
      <c r="K109" s="520" t="s">
        <v>751</v>
      </c>
      <c r="L109" s="520"/>
      <c r="M109" s="520"/>
      <c r="N109" s="662"/>
    </row>
    <row r="110" spans="1:14" s="54" customFormat="1" ht="15.75" customHeight="1">
      <c r="A110" s="473">
        <v>108</v>
      </c>
      <c r="B110" s="708"/>
      <c r="C110" s="708"/>
      <c r="D110" s="806" t="s">
        <v>1258</v>
      </c>
      <c r="E110" s="716" t="s">
        <v>1259</v>
      </c>
      <c r="F110" s="708" t="s">
        <v>17</v>
      </c>
      <c r="G110" s="714" t="s">
        <v>1260</v>
      </c>
      <c r="H110" s="723">
        <v>43069</v>
      </c>
      <c r="I110" s="469">
        <f t="shared" ca="1" si="1"/>
        <v>5</v>
      </c>
      <c r="J110" s="708" t="s">
        <v>51</v>
      </c>
      <c r="K110" s="708" t="s">
        <v>798</v>
      </c>
      <c r="L110" s="520"/>
      <c r="M110" s="520"/>
      <c r="N110" s="662"/>
    </row>
    <row r="111" spans="1:14" s="54" customFormat="1" ht="15.75" customHeight="1">
      <c r="A111" s="473">
        <v>109</v>
      </c>
      <c r="B111" s="708">
        <v>28</v>
      </c>
      <c r="C111" s="808" t="s">
        <v>1261</v>
      </c>
      <c r="D111" s="491" t="s">
        <v>1262</v>
      </c>
      <c r="E111" s="724" t="s">
        <v>1263</v>
      </c>
      <c r="F111" s="473" t="s">
        <v>17</v>
      </c>
      <c r="G111" s="681" t="s">
        <v>50</v>
      </c>
      <c r="H111" s="725">
        <v>36902</v>
      </c>
      <c r="I111" s="469">
        <f t="shared" ref="I111:I119" ca="1" si="2">ROUNDDOWN(YEARFRAC(H111,TODAY(),1),0)</f>
        <v>21</v>
      </c>
      <c r="J111" s="520" t="s">
        <v>19</v>
      </c>
      <c r="K111" s="520" t="s">
        <v>42</v>
      </c>
      <c r="L111" s="736"/>
      <c r="M111" s="736"/>
      <c r="N111" s="662" t="s">
        <v>982</v>
      </c>
    </row>
    <row r="112" spans="1:14" s="54" customFormat="1" ht="15.75" customHeight="1">
      <c r="A112" s="473">
        <v>110</v>
      </c>
      <c r="B112" s="708"/>
      <c r="C112" s="708"/>
      <c r="D112" s="715" t="s">
        <v>1264</v>
      </c>
      <c r="E112" s="716" t="s">
        <v>1265</v>
      </c>
      <c r="F112" s="726" t="s">
        <v>7</v>
      </c>
      <c r="G112" s="714" t="s">
        <v>1266</v>
      </c>
      <c r="H112" s="725">
        <v>37198</v>
      </c>
      <c r="I112" s="469">
        <f t="shared" ca="1" si="2"/>
        <v>21</v>
      </c>
      <c r="J112" s="520" t="s">
        <v>19</v>
      </c>
      <c r="K112" s="520" t="s">
        <v>42</v>
      </c>
      <c r="L112" s="736"/>
      <c r="M112" s="736"/>
      <c r="N112" s="662"/>
    </row>
    <row r="113" spans="1:14" s="54" customFormat="1" ht="15.75" customHeight="1">
      <c r="A113" s="473">
        <v>111</v>
      </c>
      <c r="B113" s="708"/>
      <c r="C113" s="708"/>
      <c r="D113" s="715"/>
      <c r="E113" s="716" t="s">
        <v>1267</v>
      </c>
      <c r="F113" s="726" t="s">
        <v>7</v>
      </c>
      <c r="G113" s="714" t="s">
        <v>50</v>
      </c>
      <c r="H113" s="727">
        <v>44169</v>
      </c>
      <c r="I113" s="709">
        <f t="shared" ca="1" si="2"/>
        <v>1</v>
      </c>
      <c r="J113" s="708" t="s">
        <v>51</v>
      </c>
      <c r="K113" s="708" t="s">
        <v>798</v>
      </c>
      <c r="L113" s="736"/>
      <c r="M113" s="736"/>
      <c r="N113" s="662"/>
    </row>
    <row r="114" spans="1:14" s="54" customFormat="1" ht="15.75" customHeight="1">
      <c r="A114" s="473">
        <v>112</v>
      </c>
      <c r="B114" s="708">
        <v>29</v>
      </c>
      <c r="C114" s="783" t="s">
        <v>1268</v>
      </c>
      <c r="D114" s="718" t="s">
        <v>1269</v>
      </c>
      <c r="E114" s="724" t="s">
        <v>1270</v>
      </c>
      <c r="F114" s="473" t="s">
        <v>17</v>
      </c>
      <c r="G114" s="681" t="s">
        <v>561</v>
      </c>
      <c r="H114" s="725">
        <v>32629</v>
      </c>
      <c r="I114" s="469">
        <f t="shared" ca="1" si="2"/>
        <v>33</v>
      </c>
      <c r="J114" s="520" t="s">
        <v>24</v>
      </c>
      <c r="K114" s="520" t="s">
        <v>1271</v>
      </c>
      <c r="L114" s="737"/>
      <c r="M114" s="737"/>
      <c r="N114" s="662"/>
    </row>
    <row r="115" spans="1:14" s="54" customFormat="1" ht="15.75" customHeight="1">
      <c r="A115" s="473">
        <v>113</v>
      </c>
      <c r="B115" s="708"/>
      <c r="C115" s="520"/>
      <c r="D115" s="718" t="s">
        <v>1272</v>
      </c>
      <c r="E115" s="722" t="s">
        <v>1273</v>
      </c>
      <c r="F115" s="490" t="s">
        <v>7</v>
      </c>
      <c r="G115" s="695" t="s">
        <v>1274</v>
      </c>
      <c r="H115" s="725">
        <v>32300</v>
      </c>
      <c r="I115" s="469">
        <f t="shared" ca="1" si="2"/>
        <v>34</v>
      </c>
      <c r="J115" s="520" t="s">
        <v>24</v>
      </c>
      <c r="K115" s="520" t="s">
        <v>772</v>
      </c>
      <c r="L115" s="737"/>
      <c r="M115" s="737"/>
      <c r="N115" s="662"/>
    </row>
    <row r="116" spans="1:14" s="54" customFormat="1" ht="15.75" customHeight="1">
      <c r="A116" s="473">
        <v>114</v>
      </c>
      <c r="B116" s="708"/>
      <c r="C116" s="708"/>
      <c r="D116" s="715" t="s">
        <v>1275</v>
      </c>
      <c r="E116" s="722" t="s">
        <v>1276</v>
      </c>
      <c r="F116" s="490" t="s">
        <v>7</v>
      </c>
      <c r="G116" s="695" t="s">
        <v>50</v>
      </c>
      <c r="H116" s="725">
        <v>42778</v>
      </c>
      <c r="I116" s="469">
        <f t="shared" ca="1" si="2"/>
        <v>5</v>
      </c>
      <c r="J116" s="520" t="s">
        <v>51</v>
      </c>
      <c r="K116" s="520" t="s">
        <v>798</v>
      </c>
      <c r="L116" s="736"/>
      <c r="M116" s="736"/>
      <c r="N116" s="662"/>
    </row>
    <row r="117" spans="1:14" s="54" customFormat="1" ht="15.75" customHeight="1">
      <c r="A117" s="473">
        <v>115</v>
      </c>
      <c r="B117" s="708">
        <v>30</v>
      </c>
      <c r="C117" s="542" t="s">
        <v>1277</v>
      </c>
      <c r="D117" s="542" t="s">
        <v>1278</v>
      </c>
      <c r="E117" s="728" t="s">
        <v>1279</v>
      </c>
      <c r="F117" s="474" t="s">
        <v>7</v>
      </c>
      <c r="G117" s="482" t="s">
        <v>1280</v>
      </c>
      <c r="H117" s="729">
        <v>25194</v>
      </c>
      <c r="I117" s="469">
        <f t="shared" ca="1" si="2"/>
        <v>53</v>
      </c>
      <c r="J117" s="539" t="s">
        <v>98</v>
      </c>
      <c r="K117" s="539" t="s">
        <v>47</v>
      </c>
      <c r="L117" s="737"/>
      <c r="M117" s="737"/>
      <c r="N117" s="662" t="s">
        <v>982</v>
      </c>
    </row>
    <row r="118" spans="1:14" s="54" customFormat="1" ht="15.75" customHeight="1">
      <c r="A118" s="473">
        <v>116</v>
      </c>
      <c r="B118" s="708"/>
      <c r="C118" s="685"/>
      <c r="D118" s="685" t="s">
        <v>1281</v>
      </c>
      <c r="E118" s="477" t="s">
        <v>1282</v>
      </c>
      <c r="F118" s="474" t="s">
        <v>7</v>
      </c>
      <c r="G118" s="482" t="s">
        <v>1283</v>
      </c>
      <c r="H118" s="729">
        <v>38180</v>
      </c>
      <c r="I118" s="469">
        <f t="shared" ca="1" si="2"/>
        <v>18</v>
      </c>
      <c r="J118" s="539" t="s">
        <v>19</v>
      </c>
      <c r="K118" s="539" t="s">
        <v>751</v>
      </c>
      <c r="L118" s="737"/>
      <c r="M118" s="737"/>
      <c r="N118" s="662"/>
    </row>
    <row r="119" spans="1:14" s="54" customFormat="1" ht="15.75" customHeight="1">
      <c r="A119" s="473">
        <v>117</v>
      </c>
      <c r="B119" s="520"/>
      <c r="C119" s="685"/>
      <c r="D119" s="685" t="s">
        <v>1284</v>
      </c>
      <c r="E119" s="477" t="s">
        <v>1285</v>
      </c>
      <c r="F119" s="482" t="s">
        <v>17</v>
      </c>
      <c r="G119" s="482" t="s">
        <v>50</v>
      </c>
      <c r="H119" s="729">
        <v>40058</v>
      </c>
      <c r="I119" s="469">
        <f t="shared" ca="1" si="2"/>
        <v>13</v>
      </c>
      <c r="J119" s="539" t="s">
        <v>113</v>
      </c>
      <c r="K119" s="539" t="s">
        <v>751</v>
      </c>
      <c r="L119" s="737"/>
      <c r="M119" s="737"/>
      <c r="N119" s="662"/>
    </row>
    <row r="120" spans="1:14" s="54" customFormat="1" ht="15.75" customHeight="1">
      <c r="A120" s="473">
        <v>118</v>
      </c>
      <c r="B120" s="520">
        <v>31</v>
      </c>
      <c r="C120" s="685" t="s">
        <v>1286</v>
      </c>
      <c r="D120" s="685" t="s">
        <v>1287</v>
      </c>
      <c r="E120" s="710" t="s">
        <v>1288</v>
      </c>
      <c r="F120" s="482" t="s">
        <v>17</v>
      </c>
      <c r="G120" s="482" t="s">
        <v>50</v>
      </c>
      <c r="H120" s="729">
        <v>27840</v>
      </c>
      <c r="I120" s="469">
        <f t="shared" ref="I120:I126" ca="1" si="3">ROUNDDOWN(YEARFRAC(H120,TODAY(),1),0)</f>
        <v>46</v>
      </c>
      <c r="J120" s="539" t="s">
        <v>19</v>
      </c>
      <c r="K120" s="539" t="s">
        <v>30</v>
      </c>
      <c r="L120" s="737"/>
      <c r="M120" s="737"/>
      <c r="N120" s="662"/>
    </row>
    <row r="121" spans="1:14" s="54" customFormat="1" ht="15.75" customHeight="1">
      <c r="A121" s="473">
        <v>119</v>
      </c>
      <c r="B121" s="520"/>
      <c r="C121" s="685"/>
      <c r="D121" s="685" t="s">
        <v>1289</v>
      </c>
      <c r="E121" s="477" t="s">
        <v>1290</v>
      </c>
      <c r="F121" s="474" t="s">
        <v>7</v>
      </c>
      <c r="G121" s="482" t="s">
        <v>50</v>
      </c>
      <c r="H121" s="729">
        <v>29394</v>
      </c>
      <c r="I121" s="469">
        <f t="shared" ca="1" si="3"/>
        <v>42</v>
      </c>
      <c r="J121" s="539" t="s">
        <v>19</v>
      </c>
      <c r="K121" s="539" t="s">
        <v>47</v>
      </c>
      <c r="L121" s="737"/>
      <c r="M121" s="737"/>
      <c r="N121" s="662"/>
    </row>
    <row r="122" spans="1:14" s="54" customFormat="1" ht="15.75" customHeight="1">
      <c r="A122" s="473">
        <v>120</v>
      </c>
      <c r="B122" s="520"/>
      <c r="C122" s="685"/>
      <c r="D122" s="685" t="s">
        <v>1291</v>
      </c>
      <c r="E122" s="477" t="s">
        <v>1292</v>
      </c>
      <c r="F122" s="474" t="s">
        <v>7</v>
      </c>
      <c r="G122" s="482" t="s">
        <v>50</v>
      </c>
      <c r="H122" s="729">
        <v>37979</v>
      </c>
      <c r="I122" s="469">
        <f t="shared" ca="1" si="3"/>
        <v>18</v>
      </c>
      <c r="J122" s="539" t="s">
        <v>24</v>
      </c>
      <c r="K122" s="539" t="s">
        <v>751</v>
      </c>
      <c r="L122" s="737"/>
      <c r="M122" s="737"/>
      <c r="N122" s="662"/>
    </row>
    <row r="123" spans="1:14" s="54" customFormat="1" ht="15.75" customHeight="1">
      <c r="A123" s="473">
        <v>121</v>
      </c>
      <c r="B123" s="520"/>
      <c r="C123" s="685"/>
      <c r="D123" s="685" t="s">
        <v>1293</v>
      </c>
      <c r="E123" s="477" t="s">
        <v>1294</v>
      </c>
      <c r="F123" s="474" t="s">
        <v>7</v>
      </c>
      <c r="G123" s="482" t="s">
        <v>62</v>
      </c>
      <c r="H123" s="729">
        <v>38470</v>
      </c>
      <c r="I123" s="469">
        <f t="shared" ca="1" si="3"/>
        <v>17</v>
      </c>
      <c r="J123" s="539" t="s">
        <v>24</v>
      </c>
      <c r="K123" s="539" t="s">
        <v>751</v>
      </c>
      <c r="L123" s="737"/>
      <c r="M123" s="737"/>
      <c r="N123" s="662"/>
    </row>
    <row r="124" spans="1:14" s="54" customFormat="1">
      <c r="A124" s="473">
        <v>122</v>
      </c>
      <c r="B124" s="520"/>
      <c r="C124" s="520"/>
      <c r="D124" s="718" t="s">
        <v>1295</v>
      </c>
      <c r="E124" s="722" t="s">
        <v>1296</v>
      </c>
      <c r="F124" s="490" t="s">
        <v>7</v>
      </c>
      <c r="G124" s="681" t="s">
        <v>50</v>
      </c>
      <c r="H124" s="717">
        <v>39238</v>
      </c>
      <c r="I124" s="520">
        <f t="shared" ca="1" si="3"/>
        <v>15</v>
      </c>
      <c r="J124" s="520" t="s">
        <v>113</v>
      </c>
      <c r="K124" s="520" t="s">
        <v>751</v>
      </c>
      <c r="L124" s="737"/>
      <c r="M124" s="737"/>
      <c r="N124" s="3" t="s">
        <v>982</v>
      </c>
    </row>
    <row r="125" spans="1:14" s="54" customFormat="1">
      <c r="A125" s="473">
        <v>123</v>
      </c>
      <c r="B125" s="708"/>
      <c r="C125" s="708"/>
      <c r="D125" s="715" t="s">
        <v>1297</v>
      </c>
      <c r="E125" s="716" t="s">
        <v>1298</v>
      </c>
      <c r="F125" s="730" t="s">
        <v>17</v>
      </c>
      <c r="G125" s="714" t="s">
        <v>50</v>
      </c>
      <c r="H125" s="731">
        <v>40511</v>
      </c>
      <c r="I125" s="708">
        <f t="shared" ca="1" si="3"/>
        <v>12</v>
      </c>
      <c r="J125" s="708" t="s">
        <v>38</v>
      </c>
      <c r="K125" s="708" t="s">
        <v>751</v>
      </c>
      <c r="L125" s="736"/>
      <c r="M125" s="736"/>
      <c r="N125" s="3"/>
    </row>
    <row r="126" spans="1:14" s="54" customFormat="1">
      <c r="A126" s="473">
        <v>124</v>
      </c>
      <c r="B126" s="708"/>
      <c r="C126" s="708"/>
      <c r="D126" s="715" t="s">
        <v>1299</v>
      </c>
      <c r="E126" s="716" t="s">
        <v>1300</v>
      </c>
      <c r="F126" s="730" t="s">
        <v>17</v>
      </c>
      <c r="G126" s="714" t="s">
        <v>50</v>
      </c>
      <c r="H126" s="731">
        <v>43160</v>
      </c>
      <c r="I126" s="708">
        <f t="shared" ca="1" si="3"/>
        <v>4</v>
      </c>
      <c r="J126" s="708" t="s">
        <v>51</v>
      </c>
      <c r="K126" s="708" t="s">
        <v>52</v>
      </c>
      <c r="L126" s="736"/>
      <c r="M126" s="736"/>
      <c r="N126" s="3"/>
    </row>
    <row r="127" spans="1:14" s="54" customFormat="1">
      <c r="B127" s="662"/>
      <c r="C127" s="662"/>
      <c r="D127" s="732"/>
      <c r="E127" s="733"/>
      <c r="F127" s="662"/>
      <c r="G127" s="588"/>
      <c r="H127" s="662"/>
      <c r="J127" s="662"/>
    </row>
    <row r="128" spans="1:14" s="54" customFormat="1">
      <c r="B128" s="662"/>
      <c r="C128" s="662"/>
      <c r="D128" s="732"/>
      <c r="F128" s="662"/>
      <c r="G128" s="588"/>
      <c r="H128" s="662"/>
      <c r="J128" s="662"/>
    </row>
    <row r="129" spans="2:10" s="54" customFormat="1">
      <c r="B129" s="662"/>
      <c r="C129" s="662"/>
      <c r="D129" s="732"/>
      <c r="F129" s="662"/>
      <c r="G129" s="588"/>
      <c r="H129" s="662"/>
      <c r="J129" s="662"/>
    </row>
    <row r="130" spans="2:10" s="54" customFormat="1">
      <c r="B130" s="662"/>
      <c r="C130" s="662"/>
      <c r="D130" s="732"/>
      <c r="F130" s="662"/>
      <c r="G130" s="588"/>
      <c r="H130" s="662"/>
      <c r="J130" s="662"/>
    </row>
    <row r="131" spans="2:10" s="54" customFormat="1">
      <c r="B131" s="662"/>
      <c r="C131" s="662"/>
      <c r="D131" s="732"/>
      <c r="F131" s="662"/>
      <c r="G131" s="588"/>
      <c r="H131" s="662"/>
      <c r="J131" s="662"/>
    </row>
    <row r="132" spans="2:10" s="54" customFormat="1">
      <c r="B132" s="662"/>
      <c r="C132" s="662"/>
      <c r="D132" s="732"/>
      <c r="F132" s="662"/>
      <c r="G132" s="588"/>
      <c r="H132" s="662"/>
      <c r="J132" s="662"/>
    </row>
    <row r="133" spans="2:10" s="54" customFormat="1">
      <c r="B133" s="662"/>
      <c r="C133" s="662"/>
      <c r="D133" s="732"/>
      <c r="E133" s="738" t="s">
        <v>1301</v>
      </c>
      <c r="F133" s="662"/>
      <c r="G133" s="588"/>
      <c r="H133" s="662"/>
      <c r="J133" s="662"/>
    </row>
    <row r="134" spans="2:10" s="54" customFormat="1">
      <c r="B134" s="662"/>
      <c r="C134" s="662"/>
      <c r="D134" s="732"/>
      <c r="E134" s="722" t="s">
        <v>51</v>
      </c>
      <c r="F134" s="662"/>
      <c r="G134" s="588"/>
      <c r="H134" s="662"/>
      <c r="J134" s="662"/>
    </row>
    <row r="135" spans="2:10" s="54" customFormat="1">
      <c r="B135" s="662"/>
      <c r="C135" s="662"/>
      <c r="D135" s="732"/>
      <c r="E135" s="722" t="s">
        <v>38</v>
      </c>
      <c r="F135" s="662"/>
      <c r="G135" s="588"/>
      <c r="H135" s="662"/>
      <c r="J135" s="662"/>
    </row>
    <row r="136" spans="2:10" s="54" customFormat="1">
      <c r="B136" s="662"/>
      <c r="C136" s="662"/>
      <c r="D136" s="732"/>
      <c r="E136" s="722" t="s">
        <v>113</v>
      </c>
      <c r="F136" s="662"/>
      <c r="G136" s="588"/>
      <c r="H136" s="662"/>
      <c r="J136" s="662"/>
    </row>
    <row r="137" spans="2:10" s="54" customFormat="1">
      <c r="B137" s="662"/>
      <c r="C137" s="662"/>
      <c r="D137" s="732"/>
      <c r="E137" s="722" t="s">
        <v>24</v>
      </c>
      <c r="F137" s="662"/>
      <c r="G137" s="588"/>
      <c r="H137" s="662"/>
      <c r="J137" s="662"/>
    </row>
    <row r="138" spans="2:10" s="54" customFormat="1">
      <c r="B138" s="662"/>
      <c r="C138" s="662"/>
      <c r="D138" s="732"/>
      <c r="E138" s="722" t="s">
        <v>19</v>
      </c>
      <c r="F138" s="662"/>
      <c r="G138" s="588"/>
      <c r="H138" s="662"/>
      <c r="J138" s="662"/>
    </row>
    <row r="139" spans="2:10" s="54" customFormat="1">
      <c r="B139" s="662"/>
      <c r="C139" s="662"/>
      <c r="D139" s="732"/>
      <c r="E139" s="722" t="s">
        <v>1011</v>
      </c>
      <c r="F139" s="662"/>
      <c r="G139" s="588"/>
      <c r="H139" s="662"/>
      <c r="J139" s="662"/>
    </row>
    <row r="140" spans="2:10" s="54" customFormat="1">
      <c r="B140" s="662"/>
      <c r="C140" s="662"/>
      <c r="D140" s="732"/>
      <c r="E140" s="722" t="s">
        <v>82</v>
      </c>
      <c r="F140" s="662"/>
      <c r="G140" s="588"/>
      <c r="H140" s="662"/>
      <c r="J140" s="662"/>
    </row>
    <row r="141" spans="2:10" s="54" customFormat="1">
      <c r="B141" s="662"/>
      <c r="C141" s="662"/>
      <c r="D141" s="732"/>
      <c r="E141" s="722" t="s">
        <v>98</v>
      </c>
      <c r="F141" s="662"/>
      <c r="G141" s="588"/>
      <c r="H141" s="662"/>
      <c r="J141" s="662"/>
    </row>
    <row r="142" spans="2:10" s="54" customFormat="1">
      <c r="B142" s="662"/>
      <c r="C142" s="662"/>
      <c r="D142" s="732"/>
      <c r="E142" s="722" t="s">
        <v>46</v>
      </c>
      <c r="F142" s="662"/>
      <c r="G142" s="588"/>
      <c r="H142" s="662"/>
      <c r="J142" s="662"/>
    </row>
    <row r="143" spans="2:10" s="54" customFormat="1">
      <c r="B143" s="662"/>
      <c r="C143" s="662"/>
      <c r="D143" s="732"/>
      <c r="E143" s="722"/>
      <c r="F143" s="662"/>
      <c r="G143" s="588"/>
      <c r="H143" s="662"/>
      <c r="J143" s="662"/>
    </row>
    <row r="144" spans="2:10" s="54" customFormat="1">
      <c r="B144" s="662"/>
      <c r="C144" s="662"/>
      <c r="D144" s="732"/>
      <c r="F144" s="662"/>
      <c r="G144" s="588"/>
      <c r="H144" s="662"/>
      <c r="J144" s="662"/>
    </row>
    <row r="145" spans="2:10" s="54" customFormat="1">
      <c r="B145" s="662"/>
      <c r="C145" s="662"/>
      <c r="D145" s="732"/>
      <c r="F145" s="662"/>
      <c r="G145" s="588"/>
      <c r="H145" s="662"/>
      <c r="J145" s="662"/>
    </row>
    <row r="146" spans="2:10" s="54" customFormat="1">
      <c r="B146" s="662"/>
      <c r="C146" s="662"/>
      <c r="D146" s="732"/>
      <c r="E146" s="733"/>
      <c r="F146" s="662"/>
      <c r="G146" s="588"/>
      <c r="H146" s="662"/>
      <c r="J146" s="662"/>
    </row>
    <row r="147" spans="2:10" s="54" customFormat="1">
      <c r="B147" s="662"/>
      <c r="C147" s="662"/>
      <c r="D147" s="732"/>
      <c r="E147" s="733"/>
      <c r="F147" s="662"/>
      <c r="G147" s="588"/>
      <c r="H147" s="662"/>
      <c r="J147" s="662"/>
    </row>
    <row r="148" spans="2:10" s="54" customFormat="1">
      <c r="B148" s="662"/>
      <c r="C148" s="662"/>
      <c r="D148" s="732"/>
      <c r="E148" s="733"/>
      <c r="F148" s="662"/>
      <c r="G148" s="588"/>
      <c r="H148" s="662"/>
      <c r="J148" s="662"/>
    </row>
    <row r="149" spans="2:10" s="54" customFormat="1">
      <c r="B149" s="662"/>
      <c r="C149" s="662"/>
      <c r="D149" s="732"/>
      <c r="E149" s="733"/>
      <c r="F149" s="662"/>
      <c r="G149" s="588"/>
      <c r="H149" s="662"/>
      <c r="J149" s="662"/>
    </row>
    <row r="150" spans="2:10" s="54" customFormat="1">
      <c r="B150" s="662"/>
      <c r="C150" s="662"/>
      <c r="D150" s="732"/>
      <c r="E150" s="733"/>
      <c r="F150" s="662"/>
      <c r="G150" s="588"/>
      <c r="H150" s="662"/>
      <c r="J150" s="662"/>
    </row>
    <row r="151" spans="2:10" s="54" customFormat="1">
      <c r="B151" s="662"/>
      <c r="C151" s="662"/>
      <c r="D151" s="732"/>
      <c r="E151" s="733"/>
      <c r="F151" s="662"/>
      <c r="G151" s="588"/>
      <c r="H151" s="662"/>
      <c r="J151" s="662"/>
    </row>
    <row r="152" spans="2:10" s="54" customFormat="1">
      <c r="B152" s="662"/>
      <c r="C152" s="662"/>
      <c r="D152" s="732"/>
      <c r="E152" s="733"/>
      <c r="F152" s="662"/>
      <c r="G152" s="588"/>
      <c r="H152" s="662"/>
      <c r="J152" s="662"/>
    </row>
    <row r="153" spans="2:10" s="54" customFormat="1">
      <c r="B153" s="662"/>
      <c r="C153" s="662"/>
      <c r="D153" s="732"/>
      <c r="E153" s="733"/>
      <c r="F153" s="662"/>
      <c r="G153" s="588"/>
      <c r="H153" s="662"/>
      <c r="J153" s="662"/>
    </row>
    <row r="154" spans="2:10" s="54" customFormat="1">
      <c r="B154" s="662"/>
      <c r="C154" s="662"/>
      <c r="D154" s="732"/>
      <c r="E154" s="733"/>
      <c r="F154" s="662"/>
      <c r="G154" s="588"/>
      <c r="H154" s="662"/>
      <c r="J154" s="662"/>
    </row>
    <row r="155" spans="2:10" s="54" customFormat="1">
      <c r="B155" s="662"/>
      <c r="C155" s="662"/>
      <c r="D155" s="732"/>
      <c r="E155" s="733"/>
      <c r="F155" s="662"/>
      <c r="G155" s="588"/>
      <c r="H155" s="662"/>
      <c r="J155" s="662"/>
    </row>
    <row r="156" spans="2:10" s="54" customFormat="1">
      <c r="B156" s="662"/>
      <c r="C156" s="662"/>
      <c r="D156" s="732"/>
      <c r="E156" s="733"/>
      <c r="F156" s="662"/>
      <c r="G156" s="588"/>
      <c r="H156" s="662"/>
      <c r="J156" s="662"/>
    </row>
    <row r="157" spans="2:10" s="54" customFormat="1">
      <c r="B157" s="662"/>
      <c r="C157" s="662"/>
      <c r="D157" s="732"/>
      <c r="E157" s="733"/>
      <c r="F157" s="662"/>
      <c r="G157" s="588"/>
      <c r="H157" s="662"/>
      <c r="J157" s="662"/>
    </row>
    <row r="158" spans="2:10" s="54" customFormat="1">
      <c r="B158" s="662"/>
      <c r="C158" s="662"/>
      <c r="D158" s="732"/>
      <c r="E158" s="733"/>
      <c r="F158" s="662"/>
      <c r="G158" s="588"/>
      <c r="H158" s="662"/>
      <c r="J158" s="662"/>
    </row>
    <row r="159" spans="2:10" s="54" customFormat="1">
      <c r="B159" s="662"/>
      <c r="C159" s="662"/>
      <c r="D159" s="732"/>
      <c r="E159" s="733"/>
      <c r="F159" s="662"/>
      <c r="G159" s="588"/>
      <c r="H159" s="662"/>
      <c r="J159" s="662"/>
    </row>
    <row r="160" spans="2:10" s="54" customFormat="1">
      <c r="B160" s="662"/>
      <c r="C160" s="662"/>
      <c r="D160" s="732"/>
      <c r="E160" s="733"/>
      <c r="F160" s="662"/>
      <c r="G160" s="588"/>
      <c r="H160" s="662"/>
      <c r="J160" s="662"/>
    </row>
    <row r="161" spans="2:10" s="54" customFormat="1">
      <c r="B161" s="662"/>
      <c r="C161" s="662"/>
      <c r="D161" s="732"/>
      <c r="E161" s="733"/>
      <c r="F161" s="662"/>
      <c r="G161" s="588"/>
      <c r="H161" s="662"/>
      <c r="J161" s="662"/>
    </row>
    <row r="162" spans="2:10" s="54" customFormat="1">
      <c r="B162" s="662"/>
      <c r="C162" s="662"/>
      <c r="D162" s="732"/>
      <c r="E162" s="733"/>
      <c r="F162" s="662"/>
      <c r="G162" s="588"/>
      <c r="H162" s="662"/>
      <c r="J162" s="662"/>
    </row>
    <row r="163" spans="2:10" s="54" customFormat="1">
      <c r="B163" s="662"/>
      <c r="C163" s="662"/>
      <c r="D163" s="732"/>
      <c r="E163" s="733"/>
      <c r="F163" s="662"/>
      <c r="G163" s="588"/>
      <c r="H163" s="662"/>
      <c r="J163" s="662"/>
    </row>
    <row r="164" spans="2:10" s="54" customFormat="1">
      <c r="B164" s="662"/>
      <c r="C164" s="662"/>
      <c r="D164" s="732"/>
      <c r="E164" s="733"/>
      <c r="F164" s="662"/>
      <c r="G164" s="588"/>
      <c r="H164" s="662"/>
      <c r="J164" s="662"/>
    </row>
    <row r="165" spans="2:10" s="54" customFormat="1">
      <c r="B165" s="662"/>
      <c r="C165" s="662"/>
      <c r="D165" s="732"/>
      <c r="E165" s="733"/>
      <c r="F165" s="662"/>
      <c r="G165" s="588"/>
      <c r="H165" s="662"/>
      <c r="J165" s="662"/>
    </row>
    <row r="166" spans="2:10" s="54" customFormat="1">
      <c r="B166" s="662"/>
      <c r="C166" s="662"/>
      <c r="D166" s="732"/>
      <c r="E166" s="733"/>
      <c r="F166" s="662"/>
      <c r="G166" s="588"/>
      <c r="H166" s="662"/>
      <c r="J166" s="662"/>
    </row>
    <row r="167" spans="2:10" s="54" customFormat="1">
      <c r="B167" s="662"/>
      <c r="C167" s="662"/>
      <c r="D167" s="732"/>
      <c r="E167" s="733"/>
      <c r="F167" s="662"/>
      <c r="G167" s="588"/>
      <c r="H167" s="662"/>
      <c r="J167" s="662"/>
    </row>
    <row r="168" spans="2:10" s="54" customFormat="1">
      <c r="B168" s="662"/>
      <c r="C168" s="662"/>
      <c r="D168" s="732"/>
      <c r="E168" s="733"/>
      <c r="F168" s="662"/>
      <c r="G168" s="588"/>
      <c r="H168" s="662"/>
      <c r="J168" s="662"/>
    </row>
    <row r="169" spans="2:10" s="54" customFormat="1">
      <c r="B169" s="662"/>
      <c r="C169" s="662"/>
      <c r="D169" s="732"/>
      <c r="E169" s="733"/>
      <c r="F169" s="662"/>
      <c r="G169" s="588"/>
      <c r="H169" s="662"/>
      <c r="J169" s="662"/>
    </row>
    <row r="170" spans="2:10" s="54" customFormat="1">
      <c r="B170" s="662"/>
      <c r="C170" s="662"/>
      <c r="D170" s="732"/>
      <c r="E170" s="733"/>
      <c r="F170" s="662"/>
      <c r="G170" s="588"/>
      <c r="H170" s="662"/>
      <c r="J170" s="662"/>
    </row>
    <row r="171" spans="2:10" s="54" customFormat="1">
      <c r="B171" s="662"/>
      <c r="C171" s="662"/>
      <c r="D171" s="732"/>
      <c r="E171" s="733"/>
      <c r="F171" s="662"/>
      <c r="G171" s="588"/>
      <c r="H171" s="662"/>
      <c r="J171" s="662"/>
    </row>
    <row r="172" spans="2:10" s="54" customFormat="1">
      <c r="B172" s="662"/>
      <c r="C172" s="662"/>
      <c r="D172" s="732"/>
      <c r="E172" s="733"/>
      <c r="F172" s="662"/>
      <c r="G172" s="588"/>
      <c r="H172" s="662"/>
      <c r="J172" s="662"/>
    </row>
    <row r="173" spans="2:10" s="54" customFormat="1">
      <c r="B173" s="662"/>
      <c r="C173" s="662"/>
      <c r="D173" s="739"/>
      <c r="E173" s="733"/>
      <c r="F173" s="662"/>
      <c r="G173" s="588"/>
      <c r="H173" s="662"/>
      <c r="J173" s="662"/>
    </row>
    <row r="174" spans="2:10" s="54" customFormat="1">
      <c r="B174" s="662"/>
      <c r="C174" s="662"/>
      <c r="D174" s="739"/>
      <c r="E174" s="733"/>
      <c r="F174" s="662"/>
      <c r="G174" s="588"/>
      <c r="H174" s="662"/>
      <c r="J174" s="662"/>
    </row>
    <row r="175" spans="2:10" s="54" customFormat="1">
      <c r="B175" s="662"/>
      <c r="C175" s="662"/>
      <c r="D175" s="739"/>
      <c r="E175" s="733"/>
      <c r="F175" s="662"/>
      <c r="G175" s="588"/>
      <c r="H175" s="662"/>
      <c r="J175" s="662"/>
    </row>
    <row r="176" spans="2:10" s="54" customFormat="1">
      <c r="B176" s="662"/>
      <c r="C176" s="662"/>
      <c r="D176" s="739"/>
      <c r="E176" s="733"/>
      <c r="F176" s="662"/>
      <c r="G176" s="588"/>
      <c r="H176" s="662"/>
      <c r="J176" s="662"/>
    </row>
    <row r="177" spans="2:10" s="54" customFormat="1">
      <c r="B177" s="662"/>
      <c r="C177" s="662"/>
      <c r="D177" s="732"/>
      <c r="E177" s="733"/>
      <c r="F177" s="662"/>
      <c r="G177" s="588"/>
      <c r="H177" s="662"/>
      <c r="J177" s="662"/>
    </row>
    <row r="178" spans="2:10" s="54" customFormat="1">
      <c r="B178" s="662"/>
      <c r="C178" s="662"/>
      <c r="D178" s="732"/>
      <c r="E178" s="733"/>
      <c r="F178" s="662"/>
      <c r="G178" s="588"/>
      <c r="H178" s="662"/>
      <c r="J178" s="662"/>
    </row>
    <row r="179" spans="2:10" s="54" customFormat="1">
      <c r="B179" s="662"/>
      <c r="C179" s="662"/>
      <c r="D179" s="732"/>
      <c r="E179" s="733"/>
      <c r="F179" s="662"/>
      <c r="G179" s="588"/>
      <c r="H179" s="662"/>
      <c r="J179" s="662"/>
    </row>
    <row r="180" spans="2:10" s="54" customFormat="1">
      <c r="B180" s="662"/>
      <c r="C180" s="662"/>
      <c r="D180" s="732"/>
      <c r="E180" s="733"/>
      <c r="F180" s="662"/>
      <c r="G180" s="588"/>
      <c r="H180" s="662"/>
      <c r="J180" s="662"/>
    </row>
    <row r="181" spans="2:10" s="54" customFormat="1">
      <c r="B181" s="662"/>
      <c r="C181" s="662"/>
      <c r="D181" s="732"/>
      <c r="E181" s="733"/>
      <c r="F181" s="662"/>
      <c r="G181" s="588"/>
      <c r="H181" s="662"/>
      <c r="J181" s="662"/>
    </row>
    <row r="182" spans="2:10" s="54" customFormat="1">
      <c r="B182" s="662"/>
      <c r="C182" s="662"/>
      <c r="D182" s="732"/>
      <c r="E182" s="733"/>
      <c r="F182" s="662"/>
      <c r="G182" s="588"/>
      <c r="H182" s="662"/>
      <c r="J182" s="662"/>
    </row>
    <row r="183" spans="2:10" s="54" customFormat="1">
      <c r="B183" s="662"/>
      <c r="C183" s="662"/>
      <c r="D183" s="732"/>
      <c r="E183" s="733"/>
      <c r="F183" s="662"/>
      <c r="G183" s="588"/>
      <c r="H183" s="662"/>
      <c r="J183" s="662"/>
    </row>
    <row r="184" spans="2:10" s="54" customFormat="1">
      <c r="B184" s="662"/>
      <c r="C184" s="662"/>
      <c r="D184" s="732"/>
      <c r="E184" s="733"/>
      <c r="F184" s="662"/>
      <c r="G184" s="588"/>
      <c r="H184" s="662"/>
      <c r="J184" s="662"/>
    </row>
    <row r="185" spans="2:10" s="54" customFormat="1">
      <c r="B185" s="662"/>
      <c r="C185" s="662"/>
      <c r="D185" s="732"/>
      <c r="E185" s="733"/>
      <c r="F185" s="662"/>
      <c r="G185" s="588"/>
      <c r="H185" s="662"/>
      <c r="J185" s="662"/>
    </row>
    <row r="186" spans="2:10" s="54" customFormat="1">
      <c r="B186" s="662"/>
      <c r="C186" s="662"/>
      <c r="D186" s="732"/>
      <c r="E186" s="733"/>
      <c r="F186" s="662"/>
      <c r="G186" s="588"/>
      <c r="H186" s="662"/>
      <c r="J186" s="662"/>
    </row>
    <row r="187" spans="2:10" s="54" customFormat="1">
      <c r="B187" s="662"/>
      <c r="C187" s="662"/>
      <c r="D187" s="732"/>
      <c r="E187" s="733"/>
      <c r="F187" s="662"/>
      <c r="G187" s="588"/>
      <c r="H187" s="662"/>
      <c r="J187" s="662"/>
    </row>
    <row r="188" spans="2:10" s="54" customFormat="1">
      <c r="B188" s="662"/>
      <c r="C188" s="662"/>
      <c r="D188" s="732"/>
      <c r="E188" s="733"/>
      <c r="F188" s="662"/>
      <c r="G188" s="588"/>
      <c r="H188" s="662"/>
      <c r="J188" s="662"/>
    </row>
    <row r="189" spans="2:10" s="54" customFormat="1">
      <c r="B189" s="662"/>
      <c r="C189" s="662"/>
      <c r="D189" s="732"/>
      <c r="E189" s="733"/>
      <c r="F189" s="662"/>
      <c r="G189" s="588"/>
      <c r="H189" s="662"/>
      <c r="J189" s="662"/>
    </row>
    <row r="190" spans="2:10" s="54" customFormat="1">
      <c r="B190" s="662"/>
      <c r="C190" s="662"/>
      <c r="D190" s="732"/>
      <c r="E190" s="733"/>
      <c r="F190" s="662"/>
      <c r="G190" s="588"/>
      <c r="H190" s="662"/>
      <c r="J190" s="662"/>
    </row>
    <row r="191" spans="2:10" s="54" customFormat="1">
      <c r="B191" s="662"/>
      <c r="C191" s="662"/>
      <c r="D191" s="732"/>
      <c r="E191" s="733"/>
      <c r="F191" s="662"/>
      <c r="G191" s="588"/>
      <c r="H191" s="662"/>
      <c r="J191" s="662"/>
    </row>
    <row r="192" spans="2:10" s="54" customFormat="1">
      <c r="B192" s="662"/>
      <c r="C192" s="662"/>
      <c r="D192" s="732"/>
      <c r="E192" s="733"/>
      <c r="F192" s="662"/>
      <c r="G192" s="588"/>
      <c r="H192" s="662"/>
      <c r="J192" s="662"/>
    </row>
    <row r="193" spans="2:13" s="54" customFormat="1">
      <c r="B193" s="662"/>
      <c r="C193" s="662"/>
      <c r="D193" s="732"/>
      <c r="E193" s="733"/>
      <c r="F193" s="662"/>
      <c r="G193" s="588"/>
      <c r="H193" s="662"/>
      <c r="J193" s="662"/>
    </row>
    <row r="194" spans="2:13" s="54" customFormat="1">
      <c r="B194" s="662"/>
      <c r="C194" s="662"/>
      <c r="D194" s="732"/>
      <c r="E194" s="733"/>
      <c r="F194" s="662"/>
      <c r="G194" s="588"/>
      <c r="H194" s="662"/>
      <c r="J194" s="662"/>
    </row>
    <row r="195" spans="2:13">
      <c r="B195" s="662"/>
      <c r="C195" s="662"/>
      <c r="D195" s="732"/>
      <c r="E195" s="733"/>
      <c r="F195" s="662"/>
      <c r="G195" s="588"/>
      <c r="H195" s="662"/>
      <c r="I195" s="54"/>
      <c r="J195" s="662"/>
      <c r="K195" s="54"/>
      <c r="L195" s="54"/>
      <c r="M195" s="54"/>
    </row>
    <row r="196" spans="2:13">
      <c r="B196" s="662"/>
      <c r="C196" s="662"/>
      <c r="D196" s="732"/>
      <c r="E196" s="733"/>
      <c r="F196" s="662"/>
      <c r="G196" s="588"/>
      <c r="H196" s="662"/>
      <c r="I196" s="54"/>
      <c r="J196" s="662"/>
      <c r="K196" s="54"/>
      <c r="L196" s="54"/>
      <c r="M196" s="54"/>
    </row>
    <row r="197" spans="2:13">
      <c r="B197" s="662"/>
      <c r="C197" s="662"/>
      <c r="D197" s="732"/>
      <c r="E197" s="733"/>
      <c r="F197" s="662"/>
      <c r="G197" s="588"/>
      <c r="H197" s="662"/>
      <c r="I197" s="54"/>
      <c r="J197" s="662"/>
      <c r="K197" s="54"/>
      <c r="L197" s="54"/>
      <c r="M197" s="54"/>
    </row>
    <row r="198" spans="2:13">
      <c r="B198" s="662"/>
      <c r="C198" s="662"/>
      <c r="D198" s="732"/>
      <c r="E198" s="733"/>
      <c r="F198" s="662"/>
      <c r="G198" s="588"/>
      <c r="H198" s="662"/>
      <c r="I198" s="54"/>
      <c r="J198" s="662"/>
      <c r="K198" s="54"/>
      <c r="L198" s="54"/>
      <c r="M198" s="54"/>
    </row>
    <row r="199" spans="2:13">
      <c r="B199" s="662"/>
      <c r="C199" s="662"/>
      <c r="D199" s="732"/>
      <c r="E199" s="733"/>
      <c r="F199" s="662"/>
      <c r="G199" s="588"/>
      <c r="H199" s="662"/>
      <c r="I199" s="54"/>
      <c r="J199" s="662"/>
      <c r="K199" s="54"/>
      <c r="L199" s="54"/>
      <c r="M199" s="54"/>
    </row>
    <row r="200" spans="2:13">
      <c r="B200" s="662"/>
      <c r="C200" s="662"/>
      <c r="D200" s="732"/>
      <c r="E200" s="733"/>
      <c r="F200" s="662"/>
      <c r="G200" s="588"/>
      <c r="H200" s="662"/>
      <c r="I200" s="54"/>
      <c r="J200" s="662"/>
      <c r="K200" s="54"/>
      <c r="L200" s="54"/>
      <c r="M200" s="54"/>
    </row>
    <row r="201" spans="2:13">
      <c r="B201" s="662"/>
      <c r="C201" s="662"/>
      <c r="D201" s="732"/>
      <c r="E201" s="733"/>
      <c r="F201" s="662"/>
      <c r="G201" s="588"/>
      <c r="H201" s="662"/>
      <c r="I201" s="54"/>
      <c r="J201" s="662"/>
      <c r="K201" s="54"/>
      <c r="L201" s="54"/>
      <c r="M201" s="54"/>
    </row>
    <row r="202" spans="2:13">
      <c r="B202" s="662"/>
      <c r="C202" s="662"/>
      <c r="D202" s="732"/>
      <c r="E202" s="733"/>
      <c r="F202" s="662"/>
      <c r="G202" s="588"/>
      <c r="H202" s="662"/>
      <c r="I202" s="54"/>
      <c r="J202" s="662"/>
      <c r="K202" s="54"/>
      <c r="L202" s="54"/>
      <c r="M202" s="54"/>
    </row>
    <row r="203" spans="2:13">
      <c r="B203" s="662"/>
      <c r="C203" s="662"/>
      <c r="D203" s="732"/>
      <c r="E203" s="733"/>
      <c r="F203" s="662"/>
      <c r="G203" s="588"/>
      <c r="H203" s="662"/>
      <c r="I203" s="54"/>
      <c r="J203" s="662"/>
      <c r="K203" s="54"/>
      <c r="L203" s="54"/>
      <c r="M203" s="54"/>
    </row>
    <row r="204" spans="2:13">
      <c r="B204" s="57"/>
      <c r="C204" s="57"/>
      <c r="D204" s="59"/>
      <c r="F204" s="57"/>
      <c r="H204" s="57"/>
    </row>
    <row r="205" spans="2:13">
      <c r="B205" s="57"/>
      <c r="C205" s="57"/>
      <c r="D205" s="59"/>
      <c r="F205" s="57"/>
      <c r="H205" s="57"/>
    </row>
    <row r="206" spans="2:13">
      <c r="B206" s="57"/>
      <c r="C206" s="57"/>
      <c r="D206" s="59"/>
      <c r="F206" s="57"/>
      <c r="H206" s="57"/>
    </row>
    <row r="207" spans="2:13">
      <c r="B207" s="57"/>
      <c r="C207" s="57"/>
      <c r="D207" s="59"/>
      <c r="F207" s="57"/>
      <c r="H207" s="57"/>
    </row>
    <row r="208" spans="2:13">
      <c r="B208" s="57"/>
      <c r="C208" s="57"/>
      <c r="D208" s="59"/>
      <c r="F208" s="57"/>
      <c r="H208" s="57"/>
    </row>
    <row r="209" spans="2:8">
      <c r="B209" s="57"/>
      <c r="C209" s="57"/>
      <c r="D209" s="59"/>
      <c r="F209" s="57"/>
      <c r="H209" s="57"/>
    </row>
    <row r="210" spans="2:8">
      <c r="B210" s="57"/>
      <c r="C210" s="57"/>
      <c r="D210" s="59"/>
      <c r="F210" s="57"/>
      <c r="H210" s="57"/>
    </row>
    <row r="211" spans="2:8">
      <c r="B211" s="57"/>
      <c r="C211" s="57"/>
      <c r="D211" s="59"/>
      <c r="F211" s="57"/>
      <c r="H211" s="57"/>
    </row>
    <row r="212" spans="2:8">
      <c r="B212" s="57"/>
      <c r="C212" s="57"/>
      <c r="D212" s="59"/>
      <c r="F212" s="57"/>
      <c r="H212" s="57"/>
    </row>
    <row r="213" spans="2:8">
      <c r="B213" s="57"/>
      <c r="C213" s="57"/>
      <c r="D213" s="59"/>
      <c r="F213" s="57"/>
      <c r="H213" s="57"/>
    </row>
    <row r="214" spans="2:8">
      <c r="B214" s="57"/>
      <c r="C214" s="57"/>
      <c r="D214" s="59"/>
      <c r="F214" s="57"/>
      <c r="H214" s="57"/>
    </row>
    <row r="215" spans="2:8">
      <c r="B215" s="57"/>
      <c r="C215" s="57"/>
      <c r="D215" s="59"/>
      <c r="F215" s="57"/>
      <c r="H215" s="57"/>
    </row>
    <row r="216" spans="2:8">
      <c r="B216" s="57"/>
      <c r="C216" s="57"/>
      <c r="D216" s="59"/>
      <c r="F216" s="57"/>
      <c r="H216" s="57"/>
    </row>
    <row r="217" spans="2:8">
      <c r="B217" s="57"/>
      <c r="C217" s="57"/>
      <c r="D217" s="59"/>
      <c r="F217" s="57"/>
      <c r="H217" s="57"/>
    </row>
    <row r="218" spans="2:8">
      <c r="B218" s="57"/>
      <c r="C218" s="57"/>
      <c r="D218" s="59"/>
      <c r="F218" s="57"/>
      <c r="H218" s="57"/>
    </row>
    <row r="219" spans="2:8">
      <c r="B219" s="57"/>
      <c r="C219" s="57"/>
      <c r="D219" s="59"/>
      <c r="F219" s="57"/>
      <c r="H219" s="57"/>
    </row>
    <row r="220" spans="2:8">
      <c r="B220" s="57"/>
      <c r="C220" s="57"/>
      <c r="D220" s="59"/>
      <c r="F220" s="57"/>
      <c r="H220" s="57"/>
    </row>
    <row r="221" spans="2:8">
      <c r="B221" s="57"/>
      <c r="C221" s="57"/>
      <c r="D221" s="59"/>
      <c r="F221" s="57"/>
      <c r="H221" s="57"/>
    </row>
    <row r="222" spans="2:8">
      <c r="B222" s="57"/>
      <c r="C222" s="57"/>
      <c r="D222" s="59"/>
      <c r="F222" s="57"/>
      <c r="H222" s="57"/>
    </row>
    <row r="223" spans="2:8">
      <c r="B223" s="57"/>
      <c r="C223" s="57"/>
      <c r="D223" s="59"/>
      <c r="F223" s="57"/>
      <c r="H223" s="57"/>
    </row>
    <row r="224" spans="2:8">
      <c r="B224" s="57"/>
      <c r="C224" s="57"/>
      <c r="D224" s="59"/>
      <c r="F224" s="57"/>
      <c r="H224" s="57"/>
    </row>
    <row r="225" spans="2:8">
      <c r="B225" s="57"/>
      <c r="C225" s="57"/>
      <c r="D225" s="59"/>
      <c r="F225" s="57"/>
      <c r="H225" s="57"/>
    </row>
    <row r="226" spans="2:8">
      <c r="B226" s="57"/>
      <c r="C226" s="57"/>
      <c r="D226" s="59"/>
      <c r="F226" s="57"/>
      <c r="H226" s="57"/>
    </row>
    <row r="227" spans="2:8">
      <c r="B227" s="57"/>
      <c r="C227" s="57"/>
      <c r="D227" s="59"/>
      <c r="F227" s="57"/>
      <c r="H227" s="57"/>
    </row>
    <row r="228" spans="2:8">
      <c r="B228" s="57"/>
      <c r="C228" s="57"/>
      <c r="D228" s="59"/>
      <c r="F228" s="57"/>
      <c r="H228" s="57"/>
    </row>
    <row r="229" spans="2:8">
      <c r="B229" s="57"/>
      <c r="C229" s="57"/>
      <c r="D229" s="59"/>
      <c r="F229" s="57"/>
      <c r="H229" s="57"/>
    </row>
    <row r="230" spans="2:8">
      <c r="B230" s="57"/>
      <c r="C230" s="57"/>
      <c r="D230" s="59"/>
      <c r="F230" s="57"/>
      <c r="H230" s="57"/>
    </row>
    <row r="231" spans="2:8">
      <c r="B231" s="57"/>
      <c r="C231" s="57"/>
      <c r="D231" s="59"/>
      <c r="F231" s="57"/>
      <c r="H231" s="57"/>
    </row>
    <row r="232" spans="2:8">
      <c r="B232" s="57"/>
      <c r="C232" s="57"/>
      <c r="D232" s="59"/>
      <c r="F232" s="57"/>
      <c r="H232" s="57"/>
    </row>
    <row r="233" spans="2:8">
      <c r="B233" s="57"/>
      <c r="C233" s="57"/>
      <c r="D233" s="59"/>
      <c r="F233" s="57"/>
      <c r="H233" s="57"/>
    </row>
    <row r="234" spans="2:8">
      <c r="B234" s="57"/>
      <c r="C234" s="57"/>
      <c r="D234" s="59"/>
      <c r="F234" s="57"/>
      <c r="H234" s="57"/>
    </row>
    <row r="235" spans="2:8">
      <c r="B235" s="57"/>
      <c r="C235" s="57"/>
      <c r="D235" s="59"/>
      <c r="F235" s="57"/>
      <c r="H235" s="57"/>
    </row>
    <row r="236" spans="2:8">
      <c r="B236" s="57"/>
      <c r="C236" s="57"/>
      <c r="D236" s="59"/>
      <c r="F236" s="57"/>
      <c r="H236" s="57"/>
    </row>
    <row r="237" spans="2:8">
      <c r="B237" s="57"/>
      <c r="C237" s="57"/>
      <c r="D237" s="59"/>
      <c r="F237" s="57"/>
      <c r="H237" s="57"/>
    </row>
    <row r="238" spans="2:8">
      <c r="B238" s="57"/>
      <c r="C238" s="57"/>
      <c r="D238" s="59"/>
      <c r="F238" s="57"/>
      <c r="H238" s="57"/>
    </row>
    <row r="239" spans="2:8">
      <c r="B239" s="57"/>
      <c r="C239" s="57"/>
      <c r="D239" s="59"/>
      <c r="F239" s="57"/>
      <c r="H239" s="57"/>
    </row>
    <row r="240" spans="2:8">
      <c r="B240" s="57"/>
      <c r="C240" s="57"/>
      <c r="D240" s="59"/>
      <c r="F240" s="57"/>
      <c r="H240" s="57"/>
    </row>
    <row r="241" spans="2:8">
      <c r="B241" s="57"/>
      <c r="C241" s="57"/>
      <c r="D241" s="59"/>
      <c r="F241" s="57"/>
      <c r="H241" s="57"/>
    </row>
    <row r="242" spans="2:8">
      <c r="B242" s="57"/>
      <c r="C242" s="57"/>
      <c r="D242" s="59"/>
      <c r="F242" s="57"/>
      <c r="H242" s="57"/>
    </row>
    <row r="243" spans="2:8">
      <c r="B243" s="57"/>
      <c r="C243" s="57"/>
      <c r="D243" s="59"/>
      <c r="F243" s="57"/>
      <c r="H243" s="57"/>
    </row>
    <row r="244" spans="2:8">
      <c r="B244" s="57"/>
      <c r="C244" s="57"/>
      <c r="D244" s="59"/>
      <c r="F244" s="57"/>
      <c r="H244" s="57"/>
    </row>
    <row r="245" spans="2:8">
      <c r="B245" s="57"/>
      <c r="C245" s="57"/>
      <c r="D245" s="59"/>
      <c r="F245" s="57"/>
      <c r="H245" s="57"/>
    </row>
    <row r="246" spans="2:8">
      <c r="B246" s="57"/>
      <c r="C246" s="57"/>
      <c r="D246" s="59"/>
      <c r="F246" s="57"/>
      <c r="H246" s="57"/>
    </row>
    <row r="247" spans="2:8">
      <c r="B247" s="57"/>
      <c r="C247" s="57"/>
      <c r="D247" s="59"/>
      <c r="F247" s="57"/>
      <c r="H247" s="57"/>
    </row>
    <row r="248" spans="2:8">
      <c r="B248" s="57"/>
      <c r="C248" s="57"/>
      <c r="D248" s="59"/>
      <c r="F248" s="57"/>
      <c r="H248" s="57"/>
    </row>
    <row r="249" spans="2:8">
      <c r="B249" s="57"/>
      <c r="C249" s="57"/>
      <c r="D249" s="59"/>
      <c r="F249" s="57"/>
      <c r="H249" s="57"/>
    </row>
    <row r="250" spans="2:8">
      <c r="B250" s="57"/>
      <c r="C250" s="57"/>
      <c r="D250" s="59"/>
      <c r="F250" s="57"/>
      <c r="H250" s="57"/>
    </row>
    <row r="251" spans="2:8">
      <c r="B251" s="57"/>
      <c r="C251" s="57"/>
      <c r="D251" s="59"/>
      <c r="F251" s="57"/>
      <c r="H251" s="57"/>
    </row>
    <row r="252" spans="2:8">
      <c r="B252" s="57"/>
      <c r="C252" s="57"/>
      <c r="D252" s="59"/>
      <c r="F252" s="57"/>
      <c r="H252" s="57"/>
    </row>
    <row r="253" spans="2:8">
      <c r="B253" s="57"/>
      <c r="C253" s="57"/>
      <c r="D253" s="59"/>
      <c r="F253" s="57"/>
      <c r="H253" s="57"/>
    </row>
    <row r="254" spans="2:8">
      <c r="B254" s="57"/>
      <c r="C254" s="57"/>
      <c r="D254" s="59"/>
      <c r="F254" s="57"/>
      <c r="H254" s="57"/>
    </row>
    <row r="255" spans="2:8">
      <c r="B255" s="57"/>
      <c r="C255" s="57"/>
      <c r="D255" s="59"/>
      <c r="F255" s="57"/>
      <c r="H255" s="57"/>
    </row>
    <row r="256" spans="2:8">
      <c r="B256" s="57"/>
      <c r="C256" s="57"/>
      <c r="D256" s="59"/>
      <c r="F256" s="57"/>
      <c r="H256" s="57"/>
    </row>
    <row r="257" spans="2:8">
      <c r="B257" s="57"/>
      <c r="C257" s="57"/>
      <c r="D257" s="59"/>
      <c r="F257" s="57"/>
      <c r="H257" s="57"/>
    </row>
    <row r="258" spans="2:8">
      <c r="B258" s="57"/>
      <c r="C258" s="57"/>
      <c r="D258" s="59"/>
      <c r="F258" s="57"/>
      <c r="H258" s="57"/>
    </row>
    <row r="259" spans="2:8">
      <c r="B259" s="57"/>
      <c r="C259" s="57"/>
      <c r="D259" s="59"/>
      <c r="F259" s="57"/>
      <c r="H259" s="57"/>
    </row>
    <row r="260" spans="2:8">
      <c r="B260" s="57"/>
      <c r="C260" s="57"/>
      <c r="D260" s="59"/>
      <c r="F260" s="57"/>
      <c r="H260" s="57"/>
    </row>
    <row r="261" spans="2:8">
      <c r="B261" s="57"/>
      <c r="C261" s="57"/>
      <c r="D261" s="59"/>
      <c r="F261" s="57"/>
      <c r="H261" s="57"/>
    </row>
    <row r="262" spans="2:8">
      <c r="B262" s="57"/>
      <c r="C262" s="57"/>
      <c r="D262" s="59"/>
      <c r="F262" s="57"/>
      <c r="H262" s="57"/>
    </row>
    <row r="263" spans="2:8">
      <c r="B263" s="57"/>
      <c r="C263" s="57"/>
      <c r="D263" s="59"/>
      <c r="F263" s="57"/>
      <c r="H263" s="57"/>
    </row>
    <row r="264" spans="2:8">
      <c r="B264" s="57"/>
      <c r="C264" s="57"/>
      <c r="D264" s="59"/>
      <c r="F264" s="57"/>
      <c r="H264" s="57"/>
    </row>
    <row r="265" spans="2:8">
      <c r="B265" s="57"/>
      <c r="C265" s="57"/>
      <c r="D265" s="59"/>
      <c r="F265" s="57"/>
      <c r="H265" s="57"/>
    </row>
    <row r="266" spans="2:8">
      <c r="B266" s="57"/>
      <c r="C266" s="57"/>
      <c r="D266" s="59"/>
      <c r="F266" s="57"/>
      <c r="H266" s="57"/>
    </row>
    <row r="267" spans="2:8">
      <c r="B267" s="57"/>
      <c r="C267" s="57"/>
      <c r="D267" s="59"/>
      <c r="F267" s="57"/>
      <c r="H267" s="57"/>
    </row>
    <row r="268" spans="2:8">
      <c r="B268" s="57"/>
      <c r="C268" s="57"/>
      <c r="D268" s="59"/>
      <c r="F268" s="57"/>
      <c r="H268" s="57"/>
    </row>
    <row r="269" spans="2:8">
      <c r="B269" s="57"/>
      <c r="C269" s="57"/>
      <c r="D269" s="59"/>
      <c r="F269" s="57"/>
      <c r="H269" s="57"/>
    </row>
    <row r="270" spans="2:8">
      <c r="B270" s="57"/>
      <c r="C270" s="57"/>
      <c r="D270" s="59"/>
      <c r="F270" s="57"/>
      <c r="H270" s="57"/>
    </row>
    <row r="271" spans="2:8">
      <c r="B271" s="57"/>
      <c r="C271" s="57"/>
      <c r="D271" s="59"/>
      <c r="F271" s="57"/>
      <c r="H271" s="57"/>
    </row>
    <row r="272" spans="2:8">
      <c r="B272" s="57"/>
      <c r="C272" s="57"/>
      <c r="D272" s="59"/>
      <c r="F272" s="57"/>
      <c r="H272" s="57"/>
    </row>
    <row r="273" spans="2:8">
      <c r="B273" s="57"/>
      <c r="C273" s="57"/>
      <c r="D273" s="59"/>
      <c r="F273" s="57"/>
      <c r="H273" s="57"/>
    </row>
    <row r="274" spans="2:8">
      <c r="B274" s="57"/>
      <c r="C274" s="57"/>
      <c r="D274" s="59"/>
      <c r="F274" s="57"/>
      <c r="H274" s="57"/>
    </row>
    <row r="275" spans="2:8">
      <c r="B275" s="57"/>
      <c r="C275" s="57"/>
      <c r="D275" s="59"/>
      <c r="F275" s="57"/>
      <c r="H275" s="57"/>
    </row>
    <row r="276" spans="2:8">
      <c r="B276" s="57"/>
      <c r="C276" s="57"/>
      <c r="D276" s="59"/>
      <c r="F276" s="57"/>
      <c r="H276" s="57"/>
    </row>
    <row r="277" spans="2:8">
      <c r="B277" s="57"/>
      <c r="C277" s="57"/>
      <c r="D277" s="59"/>
      <c r="F277" s="57"/>
      <c r="H277" s="57"/>
    </row>
    <row r="278" spans="2:8">
      <c r="B278" s="57"/>
      <c r="C278" s="57"/>
      <c r="D278" s="59"/>
      <c r="F278" s="57"/>
      <c r="H278" s="57"/>
    </row>
  </sheetData>
  <pageMargins left="0.196850393700787" right="0.196850393700787" top="0.196850393700787" bottom="0.39370078740157499" header="0.31496062992126" footer="0.31496062992126"/>
  <pageSetup paperSize="5"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5"/>
  <sheetViews>
    <sheetView topLeftCell="A385" workbookViewId="0">
      <selection activeCell="O1" sqref="O1:O1048576"/>
    </sheetView>
  </sheetViews>
  <sheetFormatPr defaultColWidth="9.140625" defaultRowHeight="15"/>
  <cols>
    <col min="1" max="1" width="4.85546875" style="54" customWidth="1"/>
    <col min="2" max="2" width="6" style="54" customWidth="1"/>
    <col min="3" max="3" width="21.42578125" style="661" customWidth="1"/>
    <col min="4" max="4" width="21.85546875" style="661" customWidth="1"/>
    <col min="5" max="5" width="34.5703125" style="661" customWidth="1"/>
    <col min="6" max="7" width="11.85546875" style="54" customWidth="1"/>
    <col min="8" max="8" width="17.5703125" style="662" customWidth="1"/>
    <col min="9" max="9" width="14.7109375" style="663" customWidth="1"/>
    <col min="10" max="10" width="10.5703125" style="664" customWidth="1"/>
    <col min="11" max="11" width="14.85546875" style="54" customWidth="1"/>
    <col min="12" max="12" width="20.28515625" style="54" customWidth="1"/>
    <col min="13" max="13" width="19.7109375" style="661" customWidth="1"/>
    <col min="14" max="14" width="20.7109375" style="54" customWidth="1"/>
    <col min="15" max="16384" width="9.140625" style="54"/>
  </cols>
  <sheetData>
    <row r="1" spans="1:14" ht="18.75">
      <c r="B1" s="854" t="s">
        <v>1302</v>
      </c>
      <c r="C1" s="854"/>
      <c r="D1" s="854"/>
      <c r="E1" s="854"/>
      <c r="F1" s="854"/>
      <c r="G1" s="854"/>
      <c r="H1" s="854"/>
      <c r="I1" s="854"/>
      <c r="J1" s="854"/>
      <c r="K1" s="854"/>
      <c r="L1" s="854"/>
    </row>
    <row r="2" spans="1:14" s="660" customFormat="1" ht="15.75">
      <c r="A2" s="665" t="s">
        <v>1303</v>
      </c>
      <c r="B2" s="666" t="s">
        <v>1304</v>
      </c>
      <c r="C2" s="667" t="s">
        <v>3</v>
      </c>
      <c r="D2" s="667" t="s">
        <v>4</v>
      </c>
      <c r="E2" s="668" t="s">
        <v>5</v>
      </c>
      <c r="F2" s="666" t="s">
        <v>1305</v>
      </c>
      <c r="G2" s="666" t="s">
        <v>1306</v>
      </c>
      <c r="H2" s="668" t="s">
        <v>734</v>
      </c>
      <c r="I2" s="669" t="s">
        <v>9</v>
      </c>
      <c r="J2" s="670" t="s">
        <v>10</v>
      </c>
      <c r="K2" s="668" t="s">
        <v>11</v>
      </c>
      <c r="L2" s="668" t="s">
        <v>12</v>
      </c>
      <c r="M2" s="671" t="s">
        <v>1307</v>
      </c>
      <c r="N2" s="660" t="s">
        <v>13</v>
      </c>
    </row>
    <row r="3" spans="1:14">
      <c r="A3" s="473">
        <v>1</v>
      </c>
      <c r="B3" s="539">
        <v>1</v>
      </c>
      <c r="C3" s="649" t="s">
        <v>1308</v>
      </c>
      <c r="D3" s="542" t="s">
        <v>1309</v>
      </c>
      <c r="E3" s="467" t="s">
        <v>1310</v>
      </c>
      <c r="F3" s="468" t="s">
        <v>17</v>
      </c>
      <c r="G3" s="468"/>
      <c r="H3" s="539" t="s">
        <v>91</v>
      </c>
      <c r="I3" s="540" t="str">
        <f>MID(D3,7,2)&amp;"/"&amp;MID(D3,9,2)&amp;"/"&amp;MID(D3,11,2)</f>
        <v>04/11/61</v>
      </c>
      <c r="J3" s="470">
        <f t="shared" ref="J3:J9" ca="1" si="0">ROUNDDOWN(YEARFRAC(I3,TODAY(),1),0)</f>
        <v>61</v>
      </c>
      <c r="K3" s="539" t="s">
        <v>19</v>
      </c>
      <c r="L3" s="539" t="s">
        <v>1311</v>
      </c>
      <c r="M3" s="491"/>
      <c r="N3" s="54" t="s">
        <v>78</v>
      </c>
    </row>
    <row r="4" spans="1:14">
      <c r="A4" s="473">
        <v>2</v>
      </c>
      <c r="B4" s="537"/>
      <c r="C4" s="538"/>
      <c r="D4" s="538" t="s">
        <v>1312</v>
      </c>
      <c r="E4" s="472" t="s">
        <v>1313</v>
      </c>
      <c r="F4" s="473"/>
      <c r="G4" s="474" t="s">
        <v>7</v>
      </c>
      <c r="H4" s="539" t="s">
        <v>459</v>
      </c>
      <c r="I4" s="540" t="str">
        <f>MID(D4,7,2)-40&amp;"/"&amp;MID(D4,9,2)&amp;"/"&amp;MID(D4,11,2)</f>
        <v>21/01/60</v>
      </c>
      <c r="J4" s="470">
        <f t="shared" ca="1" si="0"/>
        <v>62</v>
      </c>
      <c r="K4" s="537" t="s">
        <v>98</v>
      </c>
      <c r="L4" s="537" t="s">
        <v>1314</v>
      </c>
      <c r="M4" s="491"/>
    </row>
    <row r="5" spans="1:14">
      <c r="A5" s="473">
        <v>3</v>
      </c>
      <c r="B5" s="539">
        <v>2</v>
      </c>
      <c r="C5" s="542" t="s">
        <v>1315</v>
      </c>
      <c r="D5" s="542" t="s">
        <v>1316</v>
      </c>
      <c r="E5" s="467" t="s">
        <v>1317</v>
      </c>
      <c r="F5" s="473"/>
      <c r="G5" s="474" t="s">
        <v>7</v>
      </c>
      <c r="H5" s="539" t="s">
        <v>23</v>
      </c>
      <c r="I5" s="540" t="str">
        <f>MID(D5,7,2)-40&amp;"/"&amp;MID(D5,9,2)&amp;"/"&amp;MID(D5,11,2)</f>
        <v>25/12/60</v>
      </c>
      <c r="J5" s="470">
        <f t="shared" ca="1" si="0"/>
        <v>61</v>
      </c>
      <c r="K5" s="539" t="s">
        <v>24</v>
      </c>
      <c r="L5" s="539" t="s">
        <v>772</v>
      </c>
      <c r="M5" s="491"/>
      <c r="N5" s="54" t="s">
        <v>1318</v>
      </c>
    </row>
    <row r="6" spans="1:14">
      <c r="A6" s="473">
        <v>4</v>
      </c>
      <c r="B6" s="537">
        <v>3</v>
      </c>
      <c r="C6" s="538" t="s">
        <v>1319</v>
      </c>
      <c r="D6" s="538" t="s">
        <v>1320</v>
      </c>
      <c r="E6" s="475" t="s">
        <v>1321</v>
      </c>
      <c r="F6" s="476" t="s">
        <v>17</v>
      </c>
      <c r="G6" s="476"/>
      <c r="H6" s="537" t="s">
        <v>1322</v>
      </c>
      <c r="I6" s="540" t="str">
        <f>MID(D6,7,2)&amp;"/"&amp;MID(D6,9,2)&amp;"/"&amp;MID(D6,11,2)</f>
        <v>19/02/90</v>
      </c>
      <c r="J6" s="470">
        <f t="shared" ca="1" si="0"/>
        <v>32</v>
      </c>
      <c r="K6" s="537" t="s">
        <v>82</v>
      </c>
      <c r="L6" s="537" t="s">
        <v>42</v>
      </c>
      <c r="M6" s="491" t="s">
        <v>1184</v>
      </c>
    </row>
    <row r="7" spans="1:14">
      <c r="A7" s="473">
        <v>5</v>
      </c>
      <c r="B7" s="539"/>
      <c r="C7" s="542"/>
      <c r="D7" s="542" t="s">
        <v>1323</v>
      </c>
      <c r="E7" s="477" t="s">
        <v>1324</v>
      </c>
      <c r="F7" s="473"/>
      <c r="G7" s="478" t="s">
        <v>7</v>
      </c>
      <c r="H7" s="544" t="s">
        <v>1325</v>
      </c>
      <c r="I7" s="540" t="str">
        <f>MID(D7,7,2)-40&amp;"/"&amp;MID(D7,9,2)&amp;"/"&amp;MID(D7,11,2)</f>
        <v>29/01/86</v>
      </c>
      <c r="J7" s="470">
        <f t="shared" ca="1" si="0"/>
        <v>36</v>
      </c>
      <c r="K7" s="539" t="s">
        <v>98</v>
      </c>
      <c r="L7" s="539" t="s">
        <v>47</v>
      </c>
      <c r="M7" s="491"/>
    </row>
    <row r="8" spans="1:14">
      <c r="A8" s="473">
        <v>6</v>
      </c>
      <c r="B8" s="537"/>
      <c r="C8" s="538"/>
      <c r="D8" s="538" t="s">
        <v>1326</v>
      </c>
      <c r="E8" s="472" t="s">
        <v>1327</v>
      </c>
      <c r="F8" s="473"/>
      <c r="G8" s="474" t="s">
        <v>7</v>
      </c>
      <c r="H8" s="539" t="s">
        <v>23</v>
      </c>
      <c r="I8" s="540" t="str">
        <f>MID(D8,7,2)-40&amp;"/"&amp;MID(D8,9,2)&amp;"/"&amp;MID(D8,11,2)</f>
        <v>28/11/14</v>
      </c>
      <c r="J8" s="470">
        <f t="shared" ca="1" si="0"/>
        <v>8</v>
      </c>
      <c r="K8" s="537" t="s">
        <v>38</v>
      </c>
      <c r="L8" s="537" t="s">
        <v>798</v>
      </c>
      <c r="M8" s="491"/>
    </row>
    <row r="9" spans="1:14">
      <c r="A9" s="473">
        <v>7</v>
      </c>
      <c r="B9" s="539"/>
      <c r="C9" s="542"/>
      <c r="D9" s="542" t="s">
        <v>1328</v>
      </c>
      <c r="E9" s="477" t="s">
        <v>1329</v>
      </c>
      <c r="F9" s="473"/>
      <c r="G9" s="474" t="s">
        <v>7</v>
      </c>
      <c r="H9" s="539" t="s">
        <v>81</v>
      </c>
      <c r="I9" s="540" t="str">
        <f>MID(D9,7,2)-40&amp;"/"&amp;MID(D9,9,2)&amp;"/"&amp;MID(D9,11,2)</f>
        <v>14/08/17</v>
      </c>
      <c r="J9" s="470">
        <f t="shared" ca="1" si="0"/>
        <v>5</v>
      </c>
      <c r="K9" s="539" t="s">
        <v>82</v>
      </c>
      <c r="L9" s="539" t="s">
        <v>798</v>
      </c>
      <c r="M9" s="491"/>
    </row>
    <row r="10" spans="1:14">
      <c r="A10" s="473">
        <v>8</v>
      </c>
      <c r="B10" s="539"/>
      <c r="C10" s="542"/>
      <c r="D10" s="542"/>
      <c r="E10" s="477" t="s">
        <v>1330</v>
      </c>
      <c r="F10" s="482" t="s">
        <v>17</v>
      </c>
      <c r="G10" s="482"/>
      <c r="H10" s="539" t="s">
        <v>1331</v>
      </c>
      <c r="I10" s="540" t="str">
        <f>MID(D10,7,2)&amp;"/"&amp;MID(D10,9,2)&amp;"/"&amp;MID(D10,11,2)</f>
        <v>//</v>
      </c>
      <c r="J10" s="470">
        <v>3</v>
      </c>
      <c r="K10" s="537" t="s">
        <v>1332</v>
      </c>
      <c r="L10" s="537" t="s">
        <v>798</v>
      </c>
      <c r="M10" s="491"/>
    </row>
    <row r="11" spans="1:14">
      <c r="A11" s="473">
        <v>9</v>
      </c>
      <c r="B11" s="537">
        <v>4</v>
      </c>
      <c r="C11" s="538" t="s">
        <v>1333</v>
      </c>
      <c r="D11" s="538" t="s">
        <v>1334</v>
      </c>
      <c r="E11" s="475" t="s">
        <v>1335</v>
      </c>
      <c r="F11" s="476" t="s">
        <v>17</v>
      </c>
      <c r="G11" s="476"/>
      <c r="H11" s="539" t="s">
        <v>23</v>
      </c>
      <c r="I11" s="540" t="str">
        <f>MID(D11,7,2)&amp;"/"&amp;MID(D11,9,2)&amp;"/"&amp;MID(D11,11,2)</f>
        <v>15/02/70</v>
      </c>
      <c r="J11" s="470">
        <f t="shared" ref="J11:J42" ca="1" si="1">ROUNDDOWN(YEARFRAC(I11,TODAY(),1),0)</f>
        <v>52</v>
      </c>
      <c r="K11" s="537" t="s">
        <v>19</v>
      </c>
      <c r="L11" s="537" t="s">
        <v>772</v>
      </c>
      <c r="M11" s="672" t="s">
        <v>1336</v>
      </c>
    </row>
    <row r="12" spans="1:14">
      <c r="A12" s="473">
        <v>10</v>
      </c>
      <c r="B12" s="539"/>
      <c r="C12" s="542"/>
      <c r="D12" s="542" t="s">
        <v>1337</v>
      </c>
      <c r="E12" s="477" t="s">
        <v>1338</v>
      </c>
      <c r="F12" s="473"/>
      <c r="G12" s="474" t="s">
        <v>7</v>
      </c>
      <c r="H12" s="550" t="s">
        <v>1339</v>
      </c>
      <c r="I12" s="540" t="str">
        <f>MID(D12,7,2)-40&amp;"/"&amp;MID(D12,9,2)&amp;"/"&amp;MID(D12,11,2)</f>
        <v>29/11/74</v>
      </c>
      <c r="J12" s="470">
        <f t="shared" ca="1" si="1"/>
        <v>48</v>
      </c>
      <c r="K12" s="539" t="s">
        <v>19</v>
      </c>
      <c r="L12" s="539" t="s">
        <v>772</v>
      </c>
      <c r="M12" s="672"/>
    </row>
    <row r="13" spans="1:14">
      <c r="A13" s="473">
        <v>11</v>
      </c>
      <c r="B13" s="537"/>
      <c r="C13" s="538"/>
      <c r="D13" s="538" t="s">
        <v>1340</v>
      </c>
      <c r="E13" s="472" t="s">
        <v>1341</v>
      </c>
      <c r="F13" s="479" t="s">
        <v>17</v>
      </c>
      <c r="G13" s="479"/>
      <c r="H13" s="551" t="s">
        <v>191</v>
      </c>
      <c r="I13" s="540" t="str">
        <f>MID(D13,7,2)&amp;"/"&amp;MID(D13,9,2)&amp;"/"&amp;MID(D13,11,2)</f>
        <v>06/05/99</v>
      </c>
      <c r="J13" s="470">
        <f t="shared" ca="1" si="1"/>
        <v>23</v>
      </c>
      <c r="K13" s="537" t="s">
        <v>19</v>
      </c>
      <c r="L13" s="537" t="s">
        <v>74</v>
      </c>
      <c r="M13" s="672"/>
    </row>
    <row r="14" spans="1:14">
      <c r="A14" s="473">
        <v>12</v>
      </c>
      <c r="B14" s="539"/>
      <c r="C14" s="542"/>
      <c r="D14" s="542" t="s">
        <v>1342</v>
      </c>
      <c r="E14" s="477" t="s">
        <v>1343</v>
      </c>
      <c r="F14" s="473"/>
      <c r="G14" s="474" t="s">
        <v>7</v>
      </c>
      <c r="H14" s="539" t="s">
        <v>23</v>
      </c>
      <c r="I14" s="540" t="str">
        <f>MID(D14,7,2)-40&amp;"/"&amp;MID(D14,9,2)&amp;"/"&amp;MID(D14,11,2)</f>
        <v>6/09/03</v>
      </c>
      <c r="J14" s="470">
        <f t="shared" ca="1" si="1"/>
        <v>19</v>
      </c>
      <c r="K14" s="539" t="s">
        <v>19</v>
      </c>
      <c r="L14" s="539" t="s">
        <v>35</v>
      </c>
      <c r="M14" s="672"/>
    </row>
    <row r="15" spans="1:14">
      <c r="A15" s="473">
        <v>13</v>
      </c>
      <c r="B15" s="537"/>
      <c r="C15" s="538"/>
      <c r="D15" s="538" t="s">
        <v>1344</v>
      </c>
      <c r="E15" s="472" t="s">
        <v>1345</v>
      </c>
      <c r="F15" s="480" t="s">
        <v>17</v>
      </c>
      <c r="G15" s="480"/>
      <c r="H15" s="539" t="s">
        <v>23</v>
      </c>
      <c r="I15" s="540" t="str">
        <f>MID(D15,7,2)&amp;"/"&amp;MID(D15,9,2)&amp;"/"&amp;MID(D15,11,2)</f>
        <v>13/10/04</v>
      </c>
      <c r="J15" s="470">
        <f t="shared" ca="1" si="1"/>
        <v>18</v>
      </c>
      <c r="K15" s="537" t="s">
        <v>113</v>
      </c>
      <c r="L15" s="537" t="s">
        <v>1346</v>
      </c>
      <c r="M15" s="672"/>
    </row>
    <row r="16" spans="1:14">
      <c r="A16" s="473">
        <v>14</v>
      </c>
      <c r="B16" s="539"/>
      <c r="C16" s="542"/>
      <c r="D16" s="542" t="s">
        <v>1347</v>
      </c>
      <c r="E16" s="477" t="s">
        <v>1348</v>
      </c>
      <c r="F16" s="473"/>
      <c r="G16" s="474" t="s">
        <v>7</v>
      </c>
      <c r="H16" s="539" t="s">
        <v>23</v>
      </c>
      <c r="I16" s="540" t="str">
        <f>MID(D16,7,2)-40&amp;"/"&amp;MID(D16,9,2)&amp;"/"&amp;MID(D16,11,2)</f>
        <v>24/08/06</v>
      </c>
      <c r="J16" s="470">
        <f t="shared" ca="1" si="1"/>
        <v>16</v>
      </c>
      <c r="K16" s="539" t="s">
        <v>113</v>
      </c>
      <c r="L16" s="539" t="s">
        <v>35</v>
      </c>
      <c r="M16" s="672"/>
    </row>
    <row r="17" spans="1:14">
      <c r="A17" s="473">
        <v>15</v>
      </c>
      <c r="B17" s="537"/>
      <c r="C17" s="538"/>
      <c r="D17" s="538" t="s">
        <v>1349</v>
      </c>
      <c r="E17" s="472" t="s">
        <v>1350</v>
      </c>
      <c r="F17" s="480" t="s">
        <v>17</v>
      </c>
      <c r="G17" s="480"/>
      <c r="H17" s="539" t="s">
        <v>23</v>
      </c>
      <c r="I17" s="540" t="str">
        <f>MID(D17,7,2)&amp;"/"&amp;MID(D17,9,2)&amp;"/"&amp;MID(D17,11,2)</f>
        <v>10/12/09</v>
      </c>
      <c r="J17" s="470">
        <f t="shared" ca="1" si="1"/>
        <v>12</v>
      </c>
      <c r="K17" s="537" t="s">
        <v>38</v>
      </c>
      <c r="L17" s="537" t="s">
        <v>35</v>
      </c>
      <c r="M17" s="672"/>
    </row>
    <row r="18" spans="1:14">
      <c r="A18" s="473">
        <v>16</v>
      </c>
      <c r="B18" s="539"/>
      <c r="C18" s="542"/>
      <c r="D18" s="538" t="s">
        <v>1351</v>
      </c>
      <c r="E18" s="477" t="s">
        <v>1352</v>
      </c>
      <c r="F18" s="482" t="s">
        <v>17</v>
      </c>
      <c r="G18" s="482"/>
      <c r="H18" s="539" t="s">
        <v>23</v>
      </c>
      <c r="I18" s="540" t="str">
        <f>MID(D18,7,2)&amp;"/"&amp;MID(D18,9,2)&amp;"/"&amp;MID(D18,11,2)</f>
        <v>16/12/13</v>
      </c>
      <c r="J18" s="470">
        <f t="shared" ca="1" si="1"/>
        <v>8</v>
      </c>
      <c r="K18" s="537" t="s">
        <v>38</v>
      </c>
      <c r="L18" s="539" t="s">
        <v>35</v>
      </c>
      <c r="M18" s="672"/>
    </row>
    <row r="19" spans="1:14">
      <c r="A19" s="473">
        <v>17</v>
      </c>
      <c r="B19" s="537">
        <v>5</v>
      </c>
      <c r="C19" s="538" t="s">
        <v>1353</v>
      </c>
      <c r="D19" s="538" t="s">
        <v>1354</v>
      </c>
      <c r="E19" s="475" t="s">
        <v>1355</v>
      </c>
      <c r="F19" s="476" t="s">
        <v>17</v>
      </c>
      <c r="G19" s="476"/>
      <c r="H19" s="537" t="s">
        <v>23</v>
      </c>
      <c r="I19" s="540" t="str">
        <f>MID(D19,7,2)&amp;"/"&amp;MID(D19,9,2)&amp;"/"&amp;MID(D19,11,2)</f>
        <v>27/04/72</v>
      </c>
      <c r="J19" s="470">
        <f t="shared" ca="1" si="1"/>
        <v>50</v>
      </c>
      <c r="K19" s="537" t="s">
        <v>19</v>
      </c>
      <c r="L19" s="537" t="s">
        <v>772</v>
      </c>
      <c r="M19" s="672" t="s">
        <v>1356</v>
      </c>
    </row>
    <row r="20" spans="1:14">
      <c r="A20" s="473">
        <v>18</v>
      </c>
      <c r="B20" s="539"/>
      <c r="C20" s="542"/>
      <c r="D20" s="542" t="s">
        <v>1357</v>
      </c>
      <c r="E20" s="477" t="s">
        <v>1358</v>
      </c>
      <c r="F20" s="473"/>
      <c r="G20" s="474" t="s">
        <v>7</v>
      </c>
      <c r="H20" s="539" t="s">
        <v>1359</v>
      </c>
      <c r="I20" s="540" t="str">
        <f>MID(D20,7,2)-40&amp;"/"&amp;MID(D20,9,2)&amp;"/"&amp;MID(D20,11,2)</f>
        <v>6/06/74</v>
      </c>
      <c r="J20" s="470">
        <f t="shared" ca="1" si="1"/>
        <v>48</v>
      </c>
      <c r="K20" s="539" t="s">
        <v>19</v>
      </c>
      <c r="L20" s="539" t="s">
        <v>772</v>
      </c>
      <c r="M20" s="672"/>
    </row>
    <row r="21" spans="1:14">
      <c r="A21" s="473">
        <v>19</v>
      </c>
      <c r="B21" s="537"/>
      <c r="C21" s="538"/>
      <c r="D21" s="538" t="s">
        <v>1360</v>
      </c>
      <c r="E21" s="472" t="s">
        <v>1361</v>
      </c>
      <c r="F21" s="480" t="s">
        <v>17</v>
      </c>
      <c r="G21" s="480"/>
      <c r="H21" s="537" t="s">
        <v>23</v>
      </c>
      <c r="I21" s="540" t="str">
        <f>MID(D21,7,2)&amp;"/"&amp;MID(D21,9,2)&amp;"/"&amp;MID(D21,11,2)</f>
        <v>16/09/10</v>
      </c>
      <c r="J21" s="470">
        <f t="shared" ca="1" si="1"/>
        <v>12</v>
      </c>
      <c r="K21" s="537" t="s">
        <v>38</v>
      </c>
      <c r="L21" s="537" t="s">
        <v>35</v>
      </c>
      <c r="M21" s="672"/>
    </row>
    <row r="22" spans="1:14">
      <c r="A22" s="473">
        <v>20</v>
      </c>
      <c r="B22" s="539"/>
      <c r="C22" s="542"/>
      <c r="D22" s="542" t="s">
        <v>1362</v>
      </c>
      <c r="E22" s="477" t="s">
        <v>1363</v>
      </c>
      <c r="F22" s="482" t="s">
        <v>17</v>
      </c>
      <c r="G22" s="482"/>
      <c r="H22" s="539" t="s">
        <v>23</v>
      </c>
      <c r="I22" s="540" t="str">
        <f>MID(D22,7,2)&amp;"/"&amp;MID(D22,9,2)&amp;"/"&amp;MID(D22,11,2)</f>
        <v>30/11/12</v>
      </c>
      <c r="J22" s="470">
        <f t="shared" ca="1" si="1"/>
        <v>10</v>
      </c>
      <c r="K22" s="537" t="s">
        <v>38</v>
      </c>
      <c r="L22" s="539" t="s">
        <v>35</v>
      </c>
      <c r="M22" s="672"/>
    </row>
    <row r="23" spans="1:14">
      <c r="A23" s="473">
        <v>21</v>
      </c>
      <c r="B23" s="537">
        <v>6</v>
      </c>
      <c r="C23" s="538" t="s">
        <v>1364</v>
      </c>
      <c r="D23" s="538" t="s">
        <v>1365</v>
      </c>
      <c r="E23" s="481" t="s">
        <v>1366</v>
      </c>
      <c r="F23" s="476" t="s">
        <v>17</v>
      </c>
      <c r="G23" s="476"/>
      <c r="H23" s="567" t="s">
        <v>1367</v>
      </c>
      <c r="I23" s="540" t="str">
        <f>MID(D23,7,2)&amp;"/"&amp;MID(D23,9,2)&amp;"/"&amp;MID(D23,11,2)</f>
        <v>15/06/86</v>
      </c>
      <c r="J23" s="470">
        <f t="shared" ca="1" si="1"/>
        <v>36</v>
      </c>
      <c r="K23" s="537" t="s">
        <v>98</v>
      </c>
      <c r="L23" s="537" t="s">
        <v>1368</v>
      </c>
      <c r="M23" s="672" t="s">
        <v>1184</v>
      </c>
    </row>
    <row r="24" spans="1:14">
      <c r="A24" s="473">
        <v>22</v>
      </c>
      <c r="B24" s="539"/>
      <c r="C24" s="542"/>
      <c r="D24" s="542" t="s">
        <v>1369</v>
      </c>
      <c r="E24" s="477" t="s">
        <v>1370</v>
      </c>
      <c r="F24" s="473"/>
      <c r="G24" s="474" t="s">
        <v>7</v>
      </c>
      <c r="H24" s="539" t="s">
        <v>50</v>
      </c>
      <c r="I24" s="540" t="str">
        <f>MID(D24,7,2)-40&amp;"/"&amp;MID(D24,9,2)&amp;"/"&amp;MID(D24,11,2)</f>
        <v>1/11/89</v>
      </c>
      <c r="J24" s="470">
        <f t="shared" ca="1" si="1"/>
        <v>33</v>
      </c>
      <c r="K24" s="539" t="s">
        <v>98</v>
      </c>
      <c r="L24" s="539" t="s">
        <v>1368</v>
      </c>
      <c r="M24" s="672"/>
    </row>
    <row r="25" spans="1:14">
      <c r="A25" s="473">
        <v>23</v>
      </c>
      <c r="B25" s="537"/>
      <c r="C25" s="538"/>
      <c r="D25" s="538" t="s">
        <v>1371</v>
      </c>
      <c r="E25" s="472" t="s">
        <v>1372</v>
      </c>
      <c r="F25" s="473"/>
      <c r="G25" s="474" t="s">
        <v>7</v>
      </c>
      <c r="H25" s="537" t="s">
        <v>50</v>
      </c>
      <c r="I25" s="540" t="str">
        <f>MID(D25,7,2)-40&amp;"/"&amp;MID(D25,9,2)&amp;"/"&amp;MID(D25,11,2)</f>
        <v>18/11/14</v>
      </c>
      <c r="J25" s="470">
        <f t="shared" ca="1" si="1"/>
        <v>8</v>
      </c>
      <c r="K25" s="537" t="s">
        <v>38</v>
      </c>
      <c r="L25" s="537" t="s">
        <v>35</v>
      </c>
      <c r="M25" s="672"/>
    </row>
    <row r="26" spans="1:14">
      <c r="A26" s="473">
        <v>24</v>
      </c>
      <c r="B26" s="539">
        <v>7</v>
      </c>
      <c r="C26" s="542" t="s">
        <v>1373</v>
      </c>
      <c r="D26" s="542" t="s">
        <v>1374</v>
      </c>
      <c r="E26" s="467" t="s">
        <v>1375</v>
      </c>
      <c r="F26" s="482" t="s">
        <v>17</v>
      </c>
      <c r="G26" s="482"/>
      <c r="H26" s="539" t="s">
        <v>1376</v>
      </c>
      <c r="I26" s="540" t="str">
        <f>MID(D26,7,2)&amp;"/"&amp;MID(D26,9,2)&amp;"/"&amp;MID(D26,11,2)</f>
        <v>20/02/85</v>
      </c>
      <c r="J26" s="470">
        <f t="shared" ca="1" si="1"/>
        <v>37</v>
      </c>
      <c r="K26" s="539" t="s">
        <v>98</v>
      </c>
      <c r="L26" s="539" t="s">
        <v>1368</v>
      </c>
      <c r="M26" s="672" t="s">
        <v>1184</v>
      </c>
    </row>
    <row r="27" spans="1:14">
      <c r="A27" s="473">
        <v>25</v>
      </c>
      <c r="B27" s="537"/>
      <c r="C27" s="538"/>
      <c r="D27" s="538" t="s">
        <v>1377</v>
      </c>
      <c r="E27" s="472" t="s">
        <v>1378</v>
      </c>
      <c r="F27" s="473"/>
      <c r="G27" s="474" t="s">
        <v>7</v>
      </c>
      <c r="H27" s="537" t="s">
        <v>1379</v>
      </c>
      <c r="I27" s="540" t="str">
        <f>MID(D27,7,2)-40&amp;"/"&amp;MID(D27,9,2)&amp;"/"&amp;MID(D27,11,2)</f>
        <v>17/12/90</v>
      </c>
      <c r="J27" s="470">
        <f t="shared" ca="1" si="1"/>
        <v>31</v>
      </c>
      <c r="K27" s="537" t="s">
        <v>98</v>
      </c>
      <c r="L27" s="537" t="s">
        <v>1368</v>
      </c>
      <c r="M27" s="672"/>
    </row>
    <row r="28" spans="1:14">
      <c r="A28" s="473">
        <v>26</v>
      </c>
      <c r="B28" s="539">
        <v>8</v>
      </c>
      <c r="C28" s="542" t="s">
        <v>1380</v>
      </c>
      <c r="D28" s="542" t="s">
        <v>1381</v>
      </c>
      <c r="E28" s="467" t="s">
        <v>1382</v>
      </c>
      <c r="F28" s="473"/>
      <c r="G28" s="474" t="s">
        <v>7</v>
      </c>
      <c r="H28" s="539" t="s">
        <v>492</v>
      </c>
      <c r="I28" s="540" t="str">
        <f>MID(D28,7,2)-40&amp;"/"&amp;MID(D28,9,2)&amp;"/"&amp;MID(D28,11,2)</f>
        <v>27/02/62</v>
      </c>
      <c r="J28" s="470">
        <f t="shared" ca="1" si="1"/>
        <v>60</v>
      </c>
      <c r="K28" s="539" t="s">
        <v>98</v>
      </c>
      <c r="L28" s="539" t="s">
        <v>1368</v>
      </c>
      <c r="M28" s="672"/>
      <c r="N28" s="54" t="s">
        <v>78</v>
      </c>
    </row>
    <row r="29" spans="1:14">
      <c r="A29" s="473">
        <v>27</v>
      </c>
      <c r="B29" s="537"/>
      <c r="C29" s="538"/>
      <c r="D29" s="538" t="s">
        <v>1383</v>
      </c>
      <c r="E29" s="472" t="s">
        <v>1384</v>
      </c>
      <c r="F29" s="483"/>
      <c r="G29" s="483" t="s">
        <v>7</v>
      </c>
      <c r="H29" s="537" t="s">
        <v>23</v>
      </c>
      <c r="I29" s="540" t="str">
        <f>MID(D29,7,2)-40&amp;"/"&amp;MID(D29,9,2)&amp;"/"&amp;MID(D29,11,2)</f>
        <v>26/01/92</v>
      </c>
      <c r="J29" s="470">
        <f t="shared" ca="1" si="1"/>
        <v>30</v>
      </c>
      <c r="K29" s="537" t="s">
        <v>98</v>
      </c>
      <c r="L29" s="537" t="s">
        <v>74</v>
      </c>
      <c r="M29" s="672"/>
    </row>
    <row r="30" spans="1:14">
      <c r="A30" s="473">
        <v>28</v>
      </c>
      <c r="B30" s="537"/>
      <c r="C30" s="538"/>
      <c r="D30" s="538" t="s">
        <v>1385</v>
      </c>
      <c r="E30" s="472" t="s">
        <v>1386</v>
      </c>
      <c r="F30" s="480" t="s">
        <v>17</v>
      </c>
      <c r="G30" s="483" t="s">
        <v>7</v>
      </c>
      <c r="H30" s="537" t="s">
        <v>50</v>
      </c>
      <c r="I30" s="540" t="str">
        <f>MID(D30,7,2)&amp;"/"&amp;MID(D30,9,2)&amp;"/"&amp;MID(D30,11,2)</f>
        <v>20/03/95</v>
      </c>
      <c r="J30" s="470">
        <f t="shared" ca="1" si="1"/>
        <v>27</v>
      </c>
      <c r="K30" s="537" t="s">
        <v>98</v>
      </c>
      <c r="L30" s="537" t="s">
        <v>42</v>
      </c>
      <c r="M30" s="672"/>
    </row>
    <row r="31" spans="1:14">
      <c r="A31" s="473">
        <v>29</v>
      </c>
      <c r="B31" s="539">
        <v>9</v>
      </c>
      <c r="C31" s="542" t="s">
        <v>1387</v>
      </c>
      <c r="D31" s="542" t="s">
        <v>1388</v>
      </c>
      <c r="E31" s="467" t="s">
        <v>1389</v>
      </c>
      <c r="F31" s="468" t="s">
        <v>17</v>
      </c>
      <c r="G31" s="474" t="s">
        <v>7</v>
      </c>
      <c r="H31" s="539" t="s">
        <v>1390</v>
      </c>
      <c r="I31" s="540" t="str">
        <f>MID(D31,7,2)&amp;"/"&amp;MID(D31,9,2)&amp;"/"&amp;MID(D31,11,2)</f>
        <v>25/09/68</v>
      </c>
      <c r="J31" s="470">
        <f t="shared" ca="1" si="1"/>
        <v>54</v>
      </c>
      <c r="K31" s="539" t="s">
        <v>98</v>
      </c>
      <c r="L31" s="539" t="s">
        <v>1368</v>
      </c>
      <c r="M31" s="672"/>
      <c r="N31" s="54" t="s">
        <v>78</v>
      </c>
    </row>
    <row r="32" spans="1:14">
      <c r="A32" s="473">
        <v>30</v>
      </c>
      <c r="B32" s="537"/>
      <c r="C32" s="538"/>
      <c r="D32" s="538" t="s">
        <v>1391</v>
      </c>
      <c r="E32" s="472" t="s">
        <v>1392</v>
      </c>
      <c r="F32" s="483"/>
      <c r="G32" s="474" t="s">
        <v>7</v>
      </c>
      <c r="H32" s="537" t="s">
        <v>23</v>
      </c>
      <c r="I32" s="540" t="str">
        <f>MID(D32,7,2)-40&amp;"/"&amp;MID(D32,9,2)&amp;"/"&amp;MID(D32,11,2)</f>
        <v>7/07/65</v>
      </c>
      <c r="J32" s="470">
        <f t="shared" ca="1" si="1"/>
        <v>57</v>
      </c>
      <c r="K32" s="537" t="s">
        <v>98</v>
      </c>
      <c r="L32" s="537" t="s">
        <v>1368</v>
      </c>
      <c r="M32" s="672"/>
    </row>
    <row r="33" spans="1:14">
      <c r="A33" s="473">
        <v>31</v>
      </c>
      <c r="B33" s="539"/>
      <c r="C33" s="542"/>
      <c r="D33" s="542" t="s">
        <v>1393</v>
      </c>
      <c r="E33" s="477" t="s">
        <v>1394</v>
      </c>
      <c r="F33" s="482" t="s">
        <v>17</v>
      </c>
      <c r="G33" s="474" t="s">
        <v>7</v>
      </c>
      <c r="H33" s="539" t="s">
        <v>50</v>
      </c>
      <c r="I33" s="540" t="str">
        <f>MID(D33,7,2)&amp;"/"&amp;MID(D33,9,2)&amp;"/"&amp;MID(D33,11,2)</f>
        <v>19/07/97</v>
      </c>
      <c r="J33" s="470">
        <f t="shared" ca="1" si="1"/>
        <v>25</v>
      </c>
      <c r="K33" s="539" t="s">
        <v>98</v>
      </c>
      <c r="L33" s="537" t="s">
        <v>74</v>
      </c>
      <c r="M33" s="672"/>
    </row>
    <row r="34" spans="1:14">
      <c r="A34" s="473">
        <v>32</v>
      </c>
      <c r="B34" s="537"/>
      <c r="C34" s="538"/>
      <c r="D34" s="538" t="s">
        <v>1395</v>
      </c>
      <c r="E34" s="472" t="s">
        <v>1396</v>
      </c>
      <c r="F34" s="480" t="s">
        <v>17</v>
      </c>
      <c r="G34" s="474" t="s">
        <v>7</v>
      </c>
      <c r="H34" s="537" t="s">
        <v>50</v>
      </c>
      <c r="I34" s="540" t="str">
        <f>MID(D34,7,2)&amp;"/"&amp;MID(D34,9,2)&amp;"/"&amp;MID(D34,11,2)</f>
        <v>02/07/99</v>
      </c>
      <c r="J34" s="470">
        <f t="shared" ca="1" si="1"/>
        <v>23</v>
      </c>
      <c r="K34" s="537" t="s">
        <v>98</v>
      </c>
      <c r="L34" s="537" t="s">
        <v>245</v>
      </c>
      <c r="M34" s="672"/>
    </row>
    <row r="35" spans="1:14">
      <c r="A35" s="473">
        <v>33</v>
      </c>
      <c r="B35" s="539"/>
      <c r="C35" s="542"/>
      <c r="D35" s="542" t="s">
        <v>1397</v>
      </c>
      <c r="E35" s="477" t="s">
        <v>1398</v>
      </c>
      <c r="F35" s="474"/>
      <c r="G35" s="474" t="s">
        <v>7</v>
      </c>
      <c r="H35" s="539" t="s">
        <v>50</v>
      </c>
      <c r="I35" s="540" t="str">
        <f>MID(D35,7,2)-40&amp;"/"&amp;MID(D35,9,2)&amp;"/"&amp;MID(D35,11,2)</f>
        <v>25/08/01</v>
      </c>
      <c r="J35" s="470">
        <f t="shared" ca="1" si="1"/>
        <v>21</v>
      </c>
      <c r="K35" s="539" t="s">
        <v>98</v>
      </c>
      <c r="L35" s="539" t="s">
        <v>245</v>
      </c>
      <c r="M35" s="672"/>
    </row>
    <row r="36" spans="1:14">
      <c r="A36" s="473">
        <v>34</v>
      </c>
      <c r="B36" s="539"/>
      <c r="C36" s="542"/>
      <c r="D36" s="542" t="s">
        <v>1399</v>
      </c>
      <c r="E36" s="477" t="s">
        <v>1400</v>
      </c>
      <c r="F36" s="474"/>
      <c r="G36" s="474" t="s">
        <v>7</v>
      </c>
      <c r="H36" s="539" t="s">
        <v>1401</v>
      </c>
      <c r="I36" s="540" t="str">
        <f>MID(D36,7,2)-40&amp;"/"&amp;MID(D36,9,2)&amp;"/"&amp;MID(D36,11,2)</f>
        <v>13/08/13</v>
      </c>
      <c r="J36" s="470">
        <f t="shared" ca="1" si="1"/>
        <v>9</v>
      </c>
      <c r="K36" s="537" t="s">
        <v>38</v>
      </c>
      <c r="L36" s="539" t="s">
        <v>35</v>
      </c>
      <c r="M36" s="672"/>
    </row>
    <row r="37" spans="1:14">
      <c r="A37" s="473">
        <v>35</v>
      </c>
      <c r="B37" s="537">
        <v>10</v>
      </c>
      <c r="C37" s="538" t="s">
        <v>1402</v>
      </c>
      <c r="D37" s="538" t="s">
        <v>1403</v>
      </c>
      <c r="E37" s="475" t="s">
        <v>1404</v>
      </c>
      <c r="F37" s="476" t="s">
        <v>17</v>
      </c>
      <c r="G37" s="474" t="s">
        <v>7</v>
      </c>
      <c r="H37" s="537" t="s">
        <v>23</v>
      </c>
      <c r="I37" s="540" t="str">
        <f>MID(D37,7,2)&amp;"/"&amp;MID(D37,9,2)&amp;"/"&amp;MID(D37,11,2)</f>
        <v>15/06/85</v>
      </c>
      <c r="J37" s="470">
        <f t="shared" ca="1" si="1"/>
        <v>37</v>
      </c>
      <c r="K37" s="537" t="s">
        <v>98</v>
      </c>
      <c r="L37" s="537" t="s">
        <v>42</v>
      </c>
      <c r="M37" s="672" t="s">
        <v>1184</v>
      </c>
    </row>
    <row r="38" spans="1:14">
      <c r="A38" s="473">
        <v>36</v>
      </c>
      <c r="B38" s="539"/>
      <c r="C38" s="542"/>
      <c r="D38" s="542" t="s">
        <v>1405</v>
      </c>
      <c r="E38" s="477" t="s">
        <v>1406</v>
      </c>
      <c r="F38" s="474"/>
      <c r="G38" s="474" t="s">
        <v>7</v>
      </c>
      <c r="H38" s="539" t="s">
        <v>1407</v>
      </c>
      <c r="I38" s="540" t="str">
        <f>MID(D38,7,2)-40&amp;"/"&amp;MID(D38,9,2)&amp;"/"&amp;MID(D38,11,2)</f>
        <v>27/08/89</v>
      </c>
      <c r="J38" s="470">
        <f t="shared" ca="1" si="1"/>
        <v>33</v>
      </c>
      <c r="K38" s="539" t="s">
        <v>19</v>
      </c>
      <c r="L38" s="539" t="s">
        <v>47</v>
      </c>
      <c r="M38" s="672"/>
    </row>
    <row r="39" spans="1:14">
      <c r="A39" s="473">
        <v>37</v>
      </c>
      <c r="B39" s="537"/>
      <c r="C39" s="538"/>
      <c r="D39" s="538" t="s">
        <v>1408</v>
      </c>
      <c r="E39" s="472" t="s">
        <v>1409</v>
      </c>
      <c r="F39" s="480" t="s">
        <v>17</v>
      </c>
      <c r="G39" s="480"/>
      <c r="H39" s="537" t="s">
        <v>50</v>
      </c>
      <c r="I39" s="540" t="str">
        <f>MID(D39,7,2)&amp;"/"&amp;MID(D39,9,2)&amp;"/"&amp;MID(D39,11,2)</f>
        <v>05/05/15</v>
      </c>
      <c r="J39" s="470">
        <f t="shared" ca="1" si="1"/>
        <v>7</v>
      </c>
      <c r="K39" s="537" t="s">
        <v>38</v>
      </c>
      <c r="L39" s="537" t="s">
        <v>798</v>
      </c>
      <c r="M39" s="672"/>
    </row>
    <row r="40" spans="1:14">
      <c r="A40" s="473">
        <v>38</v>
      </c>
      <c r="B40" s="539"/>
      <c r="C40" s="542"/>
      <c r="D40" s="542" t="s">
        <v>1410</v>
      </c>
      <c r="E40" s="477" t="s">
        <v>1411</v>
      </c>
      <c r="F40" s="482" t="s">
        <v>17</v>
      </c>
      <c r="G40" s="482"/>
      <c r="H40" s="539" t="s">
        <v>50</v>
      </c>
      <c r="I40" s="540" t="str">
        <f>MID(D40,7,2)&amp;"/"&amp;MID(D40,9,2)&amp;"/"&amp;MID(D40,11,2)</f>
        <v>14/09/17</v>
      </c>
      <c r="J40" s="470">
        <f t="shared" ca="1" si="1"/>
        <v>5</v>
      </c>
      <c r="K40" s="539" t="s">
        <v>1332</v>
      </c>
      <c r="L40" s="539" t="s">
        <v>798</v>
      </c>
      <c r="M40" s="672"/>
    </row>
    <row r="41" spans="1:14">
      <c r="A41" s="473">
        <v>39</v>
      </c>
      <c r="B41" s="537">
        <v>11</v>
      </c>
      <c r="C41" s="538" t="s">
        <v>1412</v>
      </c>
      <c r="D41" s="538" t="s">
        <v>1413</v>
      </c>
      <c r="E41" s="475" t="s">
        <v>1414</v>
      </c>
      <c r="F41" s="476" t="s">
        <v>17</v>
      </c>
      <c r="G41" s="476"/>
      <c r="H41" s="537" t="s">
        <v>1415</v>
      </c>
      <c r="I41" s="540" t="str">
        <f>MID(D41,7,2)&amp;"/"&amp;MID(D41,9,2)&amp;"/"&amp;MID(D41,11,2)</f>
        <v>05/03/56</v>
      </c>
      <c r="J41" s="470">
        <f t="shared" ca="1" si="1"/>
        <v>66</v>
      </c>
      <c r="K41" s="537" t="s">
        <v>98</v>
      </c>
      <c r="L41" s="537" t="s">
        <v>1416</v>
      </c>
      <c r="M41" s="672"/>
      <c r="N41" s="54" t="s">
        <v>78</v>
      </c>
    </row>
    <row r="42" spans="1:14">
      <c r="A42" s="473">
        <v>40</v>
      </c>
      <c r="B42" s="539"/>
      <c r="C42" s="542"/>
      <c r="D42" s="542" t="s">
        <v>1417</v>
      </c>
      <c r="E42" s="477" t="s">
        <v>1418</v>
      </c>
      <c r="F42" s="474"/>
      <c r="G42" s="474" t="s">
        <v>7</v>
      </c>
      <c r="H42" s="539" t="s">
        <v>1419</v>
      </c>
      <c r="I42" s="540" t="str">
        <f>MID(D42,7,2)-40&amp;"/"&amp;MID(D42,9,2)&amp;"/"&amp;MID(D42,11,2)</f>
        <v>25/11/56</v>
      </c>
      <c r="J42" s="470">
        <f t="shared" ca="1" si="1"/>
        <v>66</v>
      </c>
      <c r="K42" s="539" t="s">
        <v>24</v>
      </c>
      <c r="L42" s="539" t="s">
        <v>1420</v>
      </c>
      <c r="M42" s="672"/>
    </row>
    <row r="43" spans="1:14">
      <c r="A43" s="473">
        <v>41</v>
      </c>
      <c r="B43" s="537"/>
      <c r="C43" s="538"/>
      <c r="D43" s="538" t="s">
        <v>1421</v>
      </c>
      <c r="E43" s="472" t="s">
        <v>1422</v>
      </c>
      <c r="F43" s="480" t="s">
        <v>17</v>
      </c>
      <c r="G43" s="480"/>
      <c r="H43" s="537" t="s">
        <v>23</v>
      </c>
      <c r="I43" s="540" t="str">
        <f>MID(D43,7,2)&amp;"/"&amp;MID(D43,9,2)&amp;"/"&amp;MID(D43,11,2)</f>
        <v>06/04/87</v>
      </c>
      <c r="J43" s="470">
        <f t="shared" ref="J43:J74" ca="1" si="2">ROUNDDOWN(YEARFRAC(I43,TODAY(),1),0)</f>
        <v>35</v>
      </c>
      <c r="K43" s="537" t="s">
        <v>19</v>
      </c>
      <c r="L43" s="537" t="s">
        <v>42</v>
      </c>
      <c r="M43" s="672"/>
    </row>
    <row r="44" spans="1:14">
      <c r="A44" s="473">
        <v>42</v>
      </c>
      <c r="B44" s="539"/>
      <c r="C44" s="542"/>
      <c r="D44" s="542" t="s">
        <v>1423</v>
      </c>
      <c r="E44" s="467" t="s">
        <v>1424</v>
      </c>
      <c r="F44" s="473"/>
      <c r="G44" s="474" t="s">
        <v>7</v>
      </c>
      <c r="H44" s="539" t="s">
        <v>23</v>
      </c>
      <c r="I44" s="540" t="str">
        <f>MID(D44,7,2)-40&amp;"/"&amp;MID(D44,9,2)&amp;"/"&amp;MID(D44,11,2)</f>
        <v>22/05/90</v>
      </c>
      <c r="J44" s="470">
        <f t="shared" ca="1" si="2"/>
        <v>32</v>
      </c>
      <c r="K44" s="537" t="s">
        <v>82</v>
      </c>
      <c r="L44" s="539" t="s">
        <v>1425</v>
      </c>
      <c r="M44" s="672"/>
    </row>
    <row r="45" spans="1:14">
      <c r="A45" s="473">
        <v>43</v>
      </c>
      <c r="B45" s="537">
        <v>12</v>
      </c>
      <c r="C45" s="538" t="s">
        <v>1426</v>
      </c>
      <c r="D45" s="538" t="s">
        <v>1427</v>
      </c>
      <c r="E45" s="472" t="s">
        <v>1428</v>
      </c>
      <c r="F45" s="480" t="s">
        <v>17</v>
      </c>
      <c r="G45" s="480"/>
      <c r="H45" s="537" t="s">
        <v>23</v>
      </c>
      <c r="I45" s="540" t="str">
        <f>MID(D45,7,2)&amp;"/"&amp;MID(D45,9,2)&amp;"/"&amp;MID(D45,11,2)</f>
        <v>13/01/60</v>
      </c>
      <c r="J45" s="470">
        <f t="shared" ca="1" si="2"/>
        <v>62</v>
      </c>
      <c r="K45" s="537" t="s">
        <v>24</v>
      </c>
      <c r="L45" s="537" t="s">
        <v>772</v>
      </c>
      <c r="M45" s="672" t="s">
        <v>1429</v>
      </c>
    </row>
    <row r="46" spans="1:14">
      <c r="A46" s="473">
        <v>44</v>
      </c>
      <c r="B46" s="539"/>
      <c r="C46" s="542"/>
      <c r="D46" s="542" t="s">
        <v>1430</v>
      </c>
      <c r="E46" s="477" t="s">
        <v>1431</v>
      </c>
      <c r="F46" s="473"/>
      <c r="G46" s="474" t="s">
        <v>7</v>
      </c>
      <c r="H46" s="539" t="s">
        <v>163</v>
      </c>
      <c r="I46" s="540" t="str">
        <f>MID(D46,7,2)-40&amp;"/"&amp;MID(D46,9,2)&amp;"/"&amp;MID(D46,11,2)</f>
        <v>5/03/71</v>
      </c>
      <c r="J46" s="470">
        <f t="shared" ca="1" si="2"/>
        <v>51</v>
      </c>
      <c r="K46" s="539" t="s">
        <v>113</v>
      </c>
      <c r="L46" s="539" t="s">
        <v>772</v>
      </c>
      <c r="M46" s="672"/>
    </row>
    <row r="47" spans="1:14">
      <c r="A47" s="473">
        <v>45</v>
      </c>
      <c r="B47" s="537"/>
      <c r="C47" s="538"/>
      <c r="D47" s="538" t="s">
        <v>1432</v>
      </c>
      <c r="E47" s="475" t="s">
        <v>1433</v>
      </c>
      <c r="F47" s="476" t="s">
        <v>17</v>
      </c>
      <c r="G47" s="476"/>
      <c r="H47" s="537" t="s">
        <v>23</v>
      </c>
      <c r="I47" s="540" t="str">
        <f>MID(D47,7,2)&amp;"/"&amp;MID(D47,9,2)&amp;"/"&amp;MID(D47,11,2)</f>
        <v>25/07/09</v>
      </c>
      <c r="J47" s="470">
        <f t="shared" ca="1" si="2"/>
        <v>13</v>
      </c>
      <c r="K47" s="537" t="s">
        <v>113</v>
      </c>
      <c r="L47" s="537" t="s">
        <v>35</v>
      </c>
      <c r="M47" s="672"/>
    </row>
    <row r="48" spans="1:14">
      <c r="A48" s="473">
        <v>46</v>
      </c>
      <c r="B48" s="539">
        <v>13</v>
      </c>
      <c r="C48" s="542" t="s">
        <v>1434</v>
      </c>
      <c r="D48" s="542" t="s">
        <v>1435</v>
      </c>
      <c r="E48" s="477" t="s">
        <v>1436</v>
      </c>
      <c r="F48" s="482" t="s">
        <v>17</v>
      </c>
      <c r="G48" s="482"/>
      <c r="H48" s="539" t="s">
        <v>23</v>
      </c>
      <c r="I48" s="540" t="str">
        <f>MID(D48,7,2)&amp;"/"&amp;MID(D48,9,2)&amp;"/"&amp;MID(D48,11,2)</f>
        <v>03/03/52</v>
      </c>
      <c r="J48" s="470">
        <f t="shared" ca="1" si="2"/>
        <v>70</v>
      </c>
      <c r="K48" s="539" t="s">
        <v>113</v>
      </c>
      <c r="L48" s="539" t="s">
        <v>772</v>
      </c>
      <c r="M48" s="672" t="s">
        <v>1437</v>
      </c>
    </row>
    <row r="49" spans="1:13">
      <c r="A49" s="473">
        <v>47</v>
      </c>
      <c r="B49" s="537"/>
      <c r="C49" s="538"/>
      <c r="D49" s="538" t="s">
        <v>1438</v>
      </c>
      <c r="E49" s="472" t="s">
        <v>1439</v>
      </c>
      <c r="F49" s="473"/>
      <c r="G49" s="483" t="s">
        <v>7</v>
      </c>
      <c r="H49" s="537" t="s">
        <v>1440</v>
      </c>
      <c r="I49" s="540" t="str">
        <f>MID(D49,7,2)-40&amp;"/"&amp;MID(D49,9,2)&amp;"/"&amp;MID(D49,11,2)</f>
        <v>20/07/50</v>
      </c>
      <c r="J49" s="470">
        <f t="shared" ca="1" si="2"/>
        <v>72</v>
      </c>
      <c r="K49" s="537" t="s">
        <v>113</v>
      </c>
      <c r="L49" s="537" t="s">
        <v>772</v>
      </c>
      <c r="M49" s="672"/>
    </row>
    <row r="50" spans="1:13">
      <c r="A50" s="473">
        <v>48</v>
      </c>
      <c r="B50" s="539"/>
      <c r="C50" s="542"/>
      <c r="D50" s="542" t="s">
        <v>1441</v>
      </c>
      <c r="E50" s="477" t="s">
        <v>1442</v>
      </c>
      <c r="F50" s="482" t="s">
        <v>17</v>
      </c>
      <c r="G50" s="482"/>
      <c r="H50" s="539" t="s">
        <v>23</v>
      </c>
      <c r="I50" s="540" t="str">
        <f>MID(D50,7,2)&amp;"/"&amp;MID(D50,9,2)&amp;"/"&amp;MID(D50,11,2)</f>
        <v>09/05/87</v>
      </c>
      <c r="J50" s="470">
        <f t="shared" ca="1" si="2"/>
        <v>35</v>
      </c>
      <c r="K50" s="539" t="s">
        <v>98</v>
      </c>
      <c r="L50" s="539" t="s">
        <v>74</v>
      </c>
      <c r="M50" s="672"/>
    </row>
    <row r="51" spans="1:13">
      <c r="A51" s="473">
        <v>49</v>
      </c>
      <c r="B51" s="537"/>
      <c r="C51" s="538"/>
      <c r="D51" s="538" t="s">
        <v>1443</v>
      </c>
      <c r="E51" s="472" t="s">
        <v>1444</v>
      </c>
      <c r="F51" s="480" t="s">
        <v>17</v>
      </c>
      <c r="G51" s="480"/>
      <c r="H51" s="537" t="s">
        <v>23</v>
      </c>
      <c r="I51" s="540" t="str">
        <f>MID(D51,7,2)&amp;"/"&amp;MID(D51,9,2)&amp;"/"&amp;MID(D51,11,2)</f>
        <v>25/05/94</v>
      </c>
      <c r="J51" s="470">
        <f t="shared" ca="1" si="2"/>
        <v>28</v>
      </c>
      <c r="K51" s="537" t="s">
        <v>98</v>
      </c>
      <c r="L51" s="537" t="s">
        <v>74</v>
      </c>
      <c r="M51" s="672"/>
    </row>
    <row r="52" spans="1:13">
      <c r="A52" s="473">
        <v>50</v>
      </c>
      <c r="B52" s="537">
        <v>14</v>
      </c>
      <c r="C52" s="538" t="s">
        <v>1445</v>
      </c>
      <c r="D52" s="538" t="s">
        <v>1446</v>
      </c>
      <c r="E52" s="472" t="s">
        <v>1447</v>
      </c>
      <c r="F52" s="480" t="s">
        <v>17</v>
      </c>
      <c r="G52" s="480"/>
      <c r="H52" s="537" t="s">
        <v>23</v>
      </c>
      <c r="I52" s="540" t="str">
        <f>MID(D52,7,2)&amp;"/"&amp;MID(D52,9,2)&amp;"/"&amp;MID(D52,11,2)</f>
        <v>28/10/80</v>
      </c>
      <c r="J52" s="470">
        <f t="shared" ca="1" si="2"/>
        <v>42</v>
      </c>
      <c r="K52" s="537" t="s">
        <v>113</v>
      </c>
      <c r="L52" s="537" t="s">
        <v>42</v>
      </c>
      <c r="M52" s="672" t="s">
        <v>1184</v>
      </c>
    </row>
    <row r="53" spans="1:13">
      <c r="A53" s="473">
        <v>51</v>
      </c>
      <c r="B53" s="537"/>
      <c r="C53" s="538"/>
      <c r="D53" s="538" t="s">
        <v>1448</v>
      </c>
      <c r="E53" s="472" t="s">
        <v>1449</v>
      </c>
      <c r="F53" s="473"/>
      <c r="G53" s="483" t="s">
        <v>7</v>
      </c>
      <c r="H53" s="537" t="s">
        <v>23</v>
      </c>
      <c r="I53" s="540" t="str">
        <f>MID(D53,7,2)-40&amp;"/"&amp;MID(D53,9,2)&amp;"/"&amp;MID(D53,11,2)</f>
        <v>5/05/74</v>
      </c>
      <c r="J53" s="470">
        <f t="shared" ca="1" si="2"/>
        <v>48</v>
      </c>
      <c r="K53" s="537" t="s">
        <v>19</v>
      </c>
      <c r="L53" s="537" t="s">
        <v>42</v>
      </c>
      <c r="M53" s="672"/>
    </row>
    <row r="54" spans="1:13">
      <c r="A54" s="473">
        <v>52</v>
      </c>
      <c r="B54" s="539">
        <v>15</v>
      </c>
      <c r="C54" s="542" t="s">
        <v>1450</v>
      </c>
      <c r="D54" s="542" t="s">
        <v>1451</v>
      </c>
      <c r="E54" s="477" t="s">
        <v>1452</v>
      </c>
      <c r="F54" s="482" t="s">
        <v>17</v>
      </c>
      <c r="G54" s="482"/>
      <c r="H54" s="539" t="s">
        <v>269</v>
      </c>
      <c r="I54" s="540" t="str">
        <f>MID(D54,7,2)&amp;"/"&amp;MID(D54,9,2)&amp;"/"&amp;MID(D54,11,2)</f>
        <v>06/08/71</v>
      </c>
      <c r="J54" s="470">
        <f t="shared" ca="1" si="2"/>
        <v>51</v>
      </c>
      <c r="K54" s="539" t="s">
        <v>24</v>
      </c>
      <c r="L54" s="539" t="s">
        <v>772</v>
      </c>
      <c r="M54" s="672" t="s">
        <v>1453</v>
      </c>
    </row>
    <row r="55" spans="1:13">
      <c r="A55" s="473">
        <v>53</v>
      </c>
      <c r="B55" s="537"/>
      <c r="C55" s="538"/>
      <c r="D55" s="538" t="s">
        <v>1454</v>
      </c>
      <c r="E55" s="472" t="s">
        <v>1455</v>
      </c>
      <c r="F55" s="473"/>
      <c r="G55" s="483" t="s">
        <v>7</v>
      </c>
      <c r="H55" s="537" t="s">
        <v>23</v>
      </c>
      <c r="I55" s="540" t="str">
        <f>MID(D55,7,2)-40&amp;"/"&amp;MID(D55,9,2)&amp;"/"&amp;MID(D55,11,2)</f>
        <v>20/03/73</v>
      </c>
      <c r="J55" s="470">
        <f t="shared" ca="1" si="2"/>
        <v>49</v>
      </c>
      <c r="K55" s="537" t="s">
        <v>19</v>
      </c>
      <c r="L55" s="537" t="s">
        <v>772</v>
      </c>
      <c r="M55" s="672"/>
    </row>
    <row r="56" spans="1:13">
      <c r="A56" s="473">
        <v>54</v>
      </c>
      <c r="B56" s="539"/>
      <c r="C56" s="542"/>
      <c r="D56" s="542" t="s">
        <v>1456</v>
      </c>
      <c r="E56" s="477" t="s">
        <v>1457</v>
      </c>
      <c r="F56" s="482" t="s">
        <v>17</v>
      </c>
      <c r="G56" s="482"/>
      <c r="H56" s="539" t="s">
        <v>191</v>
      </c>
      <c r="I56" s="540" t="str">
        <f>MID(D56,7,2)&amp;"/"&amp;MID(D56,9,2)&amp;"/"&amp;MID(D56,11,2)</f>
        <v>28/10/97</v>
      </c>
      <c r="J56" s="470">
        <f t="shared" ca="1" si="2"/>
        <v>25</v>
      </c>
      <c r="K56" s="539" t="s">
        <v>19</v>
      </c>
      <c r="L56" s="539" t="s">
        <v>74</v>
      </c>
      <c r="M56" s="672"/>
    </row>
    <row r="57" spans="1:13">
      <c r="A57" s="473">
        <v>55</v>
      </c>
      <c r="B57" s="537"/>
      <c r="C57" s="538"/>
      <c r="D57" s="538" t="s">
        <v>1458</v>
      </c>
      <c r="E57" s="472" t="s">
        <v>1459</v>
      </c>
      <c r="F57" s="473"/>
      <c r="G57" s="483" t="s">
        <v>7</v>
      </c>
      <c r="H57" s="537" t="s">
        <v>23</v>
      </c>
      <c r="I57" s="540" t="str">
        <f>MID(D57,7,2)-40&amp;"/"&amp;MID(D57,9,2)&amp;"/"&amp;MID(D57,11,2)</f>
        <v>5/09/00</v>
      </c>
      <c r="J57" s="470">
        <f t="shared" ca="1" si="2"/>
        <v>22</v>
      </c>
      <c r="K57" s="537" t="s">
        <v>19</v>
      </c>
      <c r="L57" s="537" t="s">
        <v>42</v>
      </c>
      <c r="M57" s="672"/>
    </row>
    <row r="58" spans="1:13">
      <c r="A58" s="473">
        <v>56</v>
      </c>
      <c r="B58" s="539"/>
      <c r="C58" s="542"/>
      <c r="D58" s="542" t="s">
        <v>1460</v>
      </c>
      <c r="E58" s="477" t="s">
        <v>1461</v>
      </c>
      <c r="F58" s="473"/>
      <c r="G58" s="474" t="s">
        <v>7</v>
      </c>
      <c r="H58" s="539" t="s">
        <v>23</v>
      </c>
      <c r="I58" s="540" t="str">
        <f>MID(D58,7,2)-40&amp;"/"&amp;MID(D58,9,2)&amp;"/"&amp;MID(D58,11,2)</f>
        <v>7/05/04</v>
      </c>
      <c r="J58" s="470">
        <f t="shared" ca="1" si="2"/>
        <v>18</v>
      </c>
      <c r="K58" s="539" t="s">
        <v>24</v>
      </c>
      <c r="L58" s="539" t="s">
        <v>35</v>
      </c>
      <c r="M58" s="672"/>
    </row>
    <row r="59" spans="1:13">
      <c r="A59" s="473">
        <v>57</v>
      </c>
      <c r="B59" s="539"/>
      <c r="C59" s="542"/>
      <c r="D59" s="542" t="s">
        <v>1462</v>
      </c>
      <c r="E59" s="477" t="s">
        <v>1463</v>
      </c>
      <c r="F59" s="473"/>
      <c r="G59" s="474" t="s">
        <v>7</v>
      </c>
      <c r="H59" s="539" t="s">
        <v>23</v>
      </c>
      <c r="I59" s="540" t="str">
        <f>MID(D59,7,2)-40&amp;"/"&amp;MID(D59,9,2)&amp;"/"&amp;MID(D59,11,2)</f>
        <v>26/11/07</v>
      </c>
      <c r="J59" s="470">
        <f t="shared" ca="1" si="2"/>
        <v>15</v>
      </c>
      <c r="K59" s="539" t="s">
        <v>113</v>
      </c>
      <c r="L59" s="539" t="s">
        <v>35</v>
      </c>
      <c r="M59" s="672"/>
    </row>
    <row r="60" spans="1:13">
      <c r="A60" s="473">
        <v>58</v>
      </c>
      <c r="B60" s="539">
        <v>16</v>
      </c>
      <c r="C60" s="542" t="s">
        <v>1464</v>
      </c>
      <c r="D60" s="542" t="s">
        <v>1465</v>
      </c>
      <c r="E60" s="467" t="s">
        <v>1466</v>
      </c>
      <c r="F60" s="468" t="s">
        <v>17</v>
      </c>
      <c r="G60" s="468"/>
      <c r="H60" s="539" t="s">
        <v>23</v>
      </c>
      <c r="I60" s="540" t="str">
        <f>MID(D60,7,2)&amp;"/"&amp;MID(D60,9,2)&amp;"/"&amp;MID(D60,11,2)</f>
        <v>02/07/66</v>
      </c>
      <c r="J60" s="470">
        <f t="shared" ca="1" si="2"/>
        <v>56</v>
      </c>
      <c r="K60" s="539" t="s">
        <v>24</v>
      </c>
      <c r="L60" s="539" t="s">
        <v>42</v>
      </c>
      <c r="M60" s="672" t="s">
        <v>1467</v>
      </c>
    </row>
    <row r="61" spans="1:13">
      <c r="A61" s="473">
        <v>59</v>
      </c>
      <c r="B61" s="539"/>
      <c r="C61" s="542"/>
      <c r="D61" s="542" t="s">
        <v>1468</v>
      </c>
      <c r="E61" s="477" t="s">
        <v>1469</v>
      </c>
      <c r="F61" s="473"/>
      <c r="G61" s="474" t="s">
        <v>7</v>
      </c>
      <c r="H61" s="539" t="s">
        <v>62</v>
      </c>
      <c r="I61" s="540" t="str">
        <f>MID(D61,7,2)-40&amp;"/"&amp;MID(D61,9,2)&amp;"/"&amp;MID(D61,11,2)</f>
        <v>24/10/67</v>
      </c>
      <c r="J61" s="470">
        <f t="shared" ca="1" si="2"/>
        <v>55</v>
      </c>
      <c r="K61" s="539" t="s">
        <v>19</v>
      </c>
      <c r="L61" s="539" t="s">
        <v>42</v>
      </c>
      <c r="M61" s="672"/>
    </row>
    <row r="62" spans="1:13">
      <c r="A62" s="473">
        <v>60</v>
      </c>
      <c r="B62" s="539"/>
      <c r="C62" s="542"/>
      <c r="D62" s="542" t="s">
        <v>1470</v>
      </c>
      <c r="E62" s="477" t="s">
        <v>1471</v>
      </c>
      <c r="F62" s="482" t="s">
        <v>17</v>
      </c>
      <c r="G62" s="482"/>
      <c r="H62" s="539" t="s">
        <v>23</v>
      </c>
      <c r="I62" s="540" t="str">
        <f>MID(D62,7,2)&amp;"/"&amp;MID(D62,9,2)&amp;"/"&amp;MID(D62,11,2)</f>
        <v>19/06/95</v>
      </c>
      <c r="J62" s="470">
        <f t="shared" ca="1" si="2"/>
        <v>27</v>
      </c>
      <c r="K62" s="539" t="s">
        <v>19</v>
      </c>
      <c r="L62" s="539" t="s">
        <v>42</v>
      </c>
      <c r="M62" s="672"/>
    </row>
    <row r="63" spans="1:13">
      <c r="A63" s="473">
        <v>61</v>
      </c>
      <c r="B63" s="539"/>
      <c r="C63" s="542"/>
      <c r="D63" s="542" t="s">
        <v>1472</v>
      </c>
      <c r="E63" s="477" t="s">
        <v>1473</v>
      </c>
      <c r="F63" s="482" t="s">
        <v>17</v>
      </c>
      <c r="G63" s="482"/>
      <c r="H63" s="539" t="s">
        <v>23</v>
      </c>
      <c r="I63" s="540" t="str">
        <f>MID(D63,7,2)&amp;"/"&amp;MID(D63,9,2)&amp;"/"&amp;MID(D63,11,2)</f>
        <v>13/03/02</v>
      </c>
      <c r="J63" s="470">
        <f t="shared" ca="1" si="2"/>
        <v>20</v>
      </c>
      <c r="K63" s="539" t="s">
        <v>19</v>
      </c>
      <c r="L63" s="539" t="s">
        <v>42</v>
      </c>
      <c r="M63" s="672"/>
    </row>
    <row r="64" spans="1:13">
      <c r="A64" s="473">
        <v>62</v>
      </c>
      <c r="B64" s="539"/>
      <c r="C64" s="542"/>
      <c r="D64" s="542" t="s">
        <v>1474</v>
      </c>
      <c r="E64" s="477" t="s">
        <v>1475</v>
      </c>
      <c r="F64" s="473"/>
      <c r="G64" s="474" t="s">
        <v>7</v>
      </c>
      <c r="H64" s="539" t="s">
        <v>23</v>
      </c>
      <c r="I64" s="540" t="str">
        <f>MID(D64,7,2)-40&amp;"/"&amp;MID(D64,9,2)&amp;"/"&amp;MID(D64,11,2)</f>
        <v>7/05/04</v>
      </c>
      <c r="J64" s="470">
        <f t="shared" ca="1" si="2"/>
        <v>18</v>
      </c>
      <c r="K64" s="539" t="s">
        <v>19</v>
      </c>
      <c r="L64" s="539" t="s">
        <v>35</v>
      </c>
      <c r="M64" s="672"/>
    </row>
    <row r="65" spans="1:13">
      <c r="A65" s="473">
        <v>63</v>
      </c>
      <c r="B65" s="539"/>
      <c r="C65" s="542"/>
      <c r="D65" s="542" t="s">
        <v>1476</v>
      </c>
      <c r="E65" s="477" t="s">
        <v>1477</v>
      </c>
      <c r="F65" s="482" t="s">
        <v>17</v>
      </c>
      <c r="G65" s="482"/>
      <c r="H65" s="539" t="s">
        <v>23</v>
      </c>
      <c r="I65" s="540" t="str">
        <f>MID(D65,7,2)&amp;"/"&amp;MID(D65,9,2)&amp;"/"&amp;MID(D65,11,2)</f>
        <v>29/03/08</v>
      </c>
      <c r="J65" s="470">
        <f t="shared" ca="1" si="2"/>
        <v>14</v>
      </c>
      <c r="K65" s="539" t="s">
        <v>113</v>
      </c>
      <c r="L65" s="539" t="s">
        <v>35</v>
      </c>
      <c r="M65" s="672"/>
    </row>
    <row r="66" spans="1:13">
      <c r="A66" s="473">
        <v>64</v>
      </c>
      <c r="B66" s="539">
        <v>17</v>
      </c>
      <c r="C66" s="542" t="s">
        <v>1478</v>
      </c>
      <c r="D66" s="542" t="s">
        <v>1479</v>
      </c>
      <c r="E66" s="467" t="s">
        <v>1480</v>
      </c>
      <c r="F66" s="468" t="s">
        <v>17</v>
      </c>
      <c r="G66" s="468"/>
      <c r="H66" s="539" t="s">
        <v>1481</v>
      </c>
      <c r="I66" s="540" t="str">
        <f>MID(D66,7,2)&amp;"/"&amp;MID(D66,9,2)&amp;"/"&amp;MID(D66,11,2)</f>
        <v>16/05/87</v>
      </c>
      <c r="J66" s="470">
        <f t="shared" ca="1" si="2"/>
        <v>35</v>
      </c>
      <c r="K66" s="539" t="s">
        <v>113</v>
      </c>
      <c r="L66" s="539" t="s">
        <v>42</v>
      </c>
      <c r="M66" s="672" t="s">
        <v>1482</v>
      </c>
    </row>
    <row r="67" spans="1:13">
      <c r="A67" s="473">
        <v>65</v>
      </c>
      <c r="B67" s="539"/>
      <c r="C67" s="542"/>
      <c r="D67" s="542" t="s">
        <v>1483</v>
      </c>
      <c r="E67" s="477" t="s">
        <v>1484</v>
      </c>
      <c r="F67" s="473"/>
      <c r="G67" s="474" t="s">
        <v>7</v>
      </c>
      <c r="H67" s="539" t="s">
        <v>23</v>
      </c>
      <c r="I67" s="540" t="str">
        <f>MID(D67,7,2)-40&amp;"/"&amp;MID(D67,9,2)&amp;"/"&amp;MID(D67,11,2)</f>
        <v>19/09/93</v>
      </c>
      <c r="J67" s="470">
        <f t="shared" ca="1" si="2"/>
        <v>29</v>
      </c>
      <c r="K67" s="539" t="s">
        <v>19</v>
      </c>
      <c r="L67" s="539" t="s">
        <v>42</v>
      </c>
      <c r="M67" s="672"/>
    </row>
    <row r="68" spans="1:13">
      <c r="A68" s="473">
        <v>66</v>
      </c>
      <c r="B68" s="539"/>
      <c r="C68" s="542"/>
      <c r="D68" s="542" t="s">
        <v>1485</v>
      </c>
      <c r="E68" s="477" t="s">
        <v>1486</v>
      </c>
      <c r="F68" s="473"/>
      <c r="G68" s="474" t="s">
        <v>7</v>
      </c>
      <c r="H68" s="539" t="s">
        <v>50</v>
      </c>
      <c r="I68" s="540" t="str">
        <f>MID(D68,7,2)-40&amp;"/"&amp;MID(D68,9,2)&amp;"/"&amp;MID(D68,11,2)</f>
        <v>4/01/13</v>
      </c>
      <c r="J68" s="470">
        <f t="shared" ca="1" si="2"/>
        <v>9</v>
      </c>
      <c r="K68" s="537" t="s">
        <v>38</v>
      </c>
      <c r="L68" s="539" t="s">
        <v>35</v>
      </c>
      <c r="M68" s="672"/>
    </row>
    <row r="69" spans="1:13">
      <c r="A69" s="473">
        <v>67</v>
      </c>
      <c r="B69" s="539"/>
      <c r="C69" s="542"/>
      <c r="D69" s="542" t="s">
        <v>1487</v>
      </c>
      <c r="E69" s="477" t="s">
        <v>1488</v>
      </c>
      <c r="F69" s="482" t="s">
        <v>17</v>
      </c>
      <c r="G69" s="482"/>
      <c r="H69" s="539" t="s">
        <v>50</v>
      </c>
      <c r="I69" s="540" t="str">
        <f>MID(D69,7,2)&amp;"/"&amp;MID(D69,9,2)&amp;"/"&amp;MID(D69,11,2)</f>
        <v>18/01/18</v>
      </c>
      <c r="J69" s="470">
        <f t="shared" ca="1" si="2"/>
        <v>4</v>
      </c>
      <c r="K69" s="539" t="s">
        <v>1332</v>
      </c>
      <c r="L69" s="539" t="s">
        <v>798</v>
      </c>
      <c r="M69" s="672"/>
    </row>
    <row r="70" spans="1:13">
      <c r="A70" s="473">
        <v>68</v>
      </c>
      <c r="B70" s="539">
        <v>18</v>
      </c>
      <c r="C70" s="542" t="s">
        <v>1489</v>
      </c>
      <c r="D70" s="542" t="s">
        <v>1490</v>
      </c>
      <c r="E70" s="467" t="s">
        <v>1491</v>
      </c>
      <c r="F70" s="468" t="s">
        <v>17</v>
      </c>
      <c r="G70" s="468"/>
      <c r="H70" s="539" t="s">
        <v>23</v>
      </c>
      <c r="I70" s="540" t="str">
        <f>MID(D70,7,2)&amp;"/"&amp;MID(D70,9,2)&amp;"/"&amp;MID(D70,11,2)</f>
        <v>19/05/62</v>
      </c>
      <c r="J70" s="470">
        <f t="shared" ca="1" si="2"/>
        <v>60</v>
      </c>
      <c r="K70" s="539" t="s">
        <v>24</v>
      </c>
      <c r="L70" s="539" t="s">
        <v>42</v>
      </c>
      <c r="M70" s="672" t="s">
        <v>1184</v>
      </c>
    </row>
    <row r="71" spans="1:13">
      <c r="A71" s="473">
        <v>69</v>
      </c>
      <c r="B71" s="539"/>
      <c r="C71" s="542"/>
      <c r="D71" s="542" t="s">
        <v>1492</v>
      </c>
      <c r="E71" s="477" t="s">
        <v>1493</v>
      </c>
      <c r="F71" s="473"/>
      <c r="G71" s="474" t="s">
        <v>7</v>
      </c>
      <c r="H71" s="539" t="s">
        <v>1494</v>
      </c>
      <c r="I71" s="540" t="str">
        <f>MID(D71,7,2)-40&amp;"/"&amp;MID(D71,9,2)&amp;"/"&amp;MID(D71,11,2)</f>
        <v>16/08/64</v>
      </c>
      <c r="J71" s="470">
        <f t="shared" ca="1" si="2"/>
        <v>58</v>
      </c>
      <c r="K71" s="539" t="s">
        <v>24</v>
      </c>
      <c r="L71" s="539" t="s">
        <v>772</v>
      </c>
      <c r="M71" s="672"/>
    </row>
    <row r="72" spans="1:13">
      <c r="A72" s="473">
        <v>70</v>
      </c>
      <c r="B72" s="539"/>
      <c r="C72" s="542"/>
      <c r="D72" s="542" t="s">
        <v>1495</v>
      </c>
      <c r="E72" s="477" t="s">
        <v>1496</v>
      </c>
      <c r="F72" s="482" t="s">
        <v>17</v>
      </c>
      <c r="G72" s="482"/>
      <c r="H72" s="539" t="s">
        <v>23</v>
      </c>
      <c r="I72" s="540" t="str">
        <f>MID(D72,7,2)&amp;"/"&amp;MID(D72,9,2)&amp;"/"&amp;MID(D72,11,2)</f>
        <v>19/10/88</v>
      </c>
      <c r="J72" s="470">
        <f t="shared" ca="1" si="2"/>
        <v>34</v>
      </c>
      <c r="K72" s="539" t="s">
        <v>24</v>
      </c>
      <c r="L72" s="539" t="s">
        <v>42</v>
      </c>
      <c r="M72" s="672"/>
    </row>
    <row r="73" spans="1:13">
      <c r="A73" s="473">
        <v>71</v>
      </c>
      <c r="B73" s="539"/>
      <c r="C73" s="542"/>
      <c r="D73" s="542" t="s">
        <v>1497</v>
      </c>
      <c r="E73" s="477" t="s">
        <v>1498</v>
      </c>
      <c r="F73" s="473"/>
      <c r="G73" s="474" t="s">
        <v>7</v>
      </c>
      <c r="H73" s="539" t="s">
        <v>23</v>
      </c>
      <c r="I73" s="540" t="str">
        <f>MID(D73,7,2)-40&amp;"/"&amp;MID(D73,9,2)&amp;"/"&amp;MID(D73,11,2)</f>
        <v>17/11/92</v>
      </c>
      <c r="J73" s="470">
        <f t="shared" ca="1" si="2"/>
        <v>30</v>
      </c>
      <c r="K73" s="539" t="s">
        <v>19</v>
      </c>
      <c r="L73" s="539" t="s">
        <v>42</v>
      </c>
      <c r="M73" s="672"/>
    </row>
    <row r="74" spans="1:13">
      <c r="A74" s="473">
        <v>72</v>
      </c>
      <c r="B74" s="539"/>
      <c r="C74" s="542"/>
      <c r="D74" s="542" t="s">
        <v>1499</v>
      </c>
      <c r="E74" s="477" t="s">
        <v>1500</v>
      </c>
      <c r="F74" s="473"/>
      <c r="G74" s="474" t="s">
        <v>7</v>
      </c>
      <c r="H74" s="539" t="s">
        <v>23</v>
      </c>
      <c r="I74" s="540" t="str">
        <f>MID(D74,7,2)-40&amp;"/"&amp;MID(D74,9,2)&amp;"/"&amp;MID(D74,11,2)</f>
        <v>17/07/95</v>
      </c>
      <c r="J74" s="470">
        <f t="shared" ca="1" si="2"/>
        <v>27</v>
      </c>
      <c r="K74" s="539" t="s">
        <v>19</v>
      </c>
      <c r="L74" s="539" t="s">
        <v>74</v>
      </c>
      <c r="M74" s="672"/>
    </row>
    <row r="75" spans="1:13">
      <c r="A75" s="473">
        <v>73</v>
      </c>
      <c r="B75" s="539"/>
      <c r="C75" s="542"/>
      <c r="D75" s="542" t="s">
        <v>1501</v>
      </c>
      <c r="E75" s="477" t="s">
        <v>1502</v>
      </c>
      <c r="F75" s="482" t="s">
        <v>17</v>
      </c>
      <c r="G75" s="482"/>
      <c r="H75" s="539" t="s">
        <v>23</v>
      </c>
      <c r="I75" s="540" t="str">
        <f>MID(D75,7,2)&amp;"/"&amp;MID(D75,9,2)&amp;"/"&amp;MID(D75,11,2)</f>
        <v>04/12/98</v>
      </c>
      <c r="J75" s="470">
        <f t="shared" ref="J75:J106" ca="1" si="3">ROUNDDOWN(YEARFRAC(I75,TODAY(),1),0)</f>
        <v>23</v>
      </c>
      <c r="K75" s="539" t="s">
        <v>98</v>
      </c>
      <c r="L75" s="539" t="s">
        <v>245</v>
      </c>
      <c r="M75" s="672"/>
    </row>
    <row r="76" spans="1:13">
      <c r="A76" s="473">
        <v>74</v>
      </c>
      <c r="B76" s="539"/>
      <c r="C76" s="542"/>
      <c r="D76" s="542" t="s">
        <v>1503</v>
      </c>
      <c r="E76" s="477" t="s">
        <v>1504</v>
      </c>
      <c r="F76" s="473"/>
      <c r="G76" s="474" t="s">
        <v>7</v>
      </c>
      <c r="H76" s="539" t="s">
        <v>23</v>
      </c>
      <c r="I76" s="540" t="str">
        <f>MID(D76,7,2)-40&amp;"/"&amp;MID(D76,9,2)&amp;"/"&amp;MID(D76,11,2)</f>
        <v>28/11/00</v>
      </c>
      <c r="J76" s="470">
        <f t="shared" ca="1" si="3"/>
        <v>22</v>
      </c>
      <c r="K76" s="537" t="s">
        <v>82</v>
      </c>
      <c r="L76" s="539" t="s">
        <v>245</v>
      </c>
      <c r="M76" s="672"/>
    </row>
    <row r="77" spans="1:13">
      <c r="A77" s="473">
        <v>75</v>
      </c>
      <c r="B77" s="539">
        <v>19</v>
      </c>
      <c r="C77" s="542" t="s">
        <v>1505</v>
      </c>
      <c r="D77" s="542" t="s">
        <v>1506</v>
      </c>
      <c r="E77" s="467" t="s">
        <v>1507</v>
      </c>
      <c r="F77" s="473" t="s">
        <v>17</v>
      </c>
      <c r="G77" s="473"/>
      <c r="H77" s="539" t="s">
        <v>23</v>
      </c>
      <c r="I77" s="540" t="str">
        <f>MID(D77,7,2)&amp;"/"&amp;MID(D77,9,2)&amp;"/"&amp;MID(D77,11,2)</f>
        <v>10/09/93</v>
      </c>
      <c r="J77" s="470">
        <f t="shared" ca="1" si="3"/>
        <v>29</v>
      </c>
      <c r="K77" s="539" t="s">
        <v>19</v>
      </c>
      <c r="L77" s="539" t="s">
        <v>42</v>
      </c>
      <c r="M77" s="672" t="s">
        <v>1184</v>
      </c>
    </row>
    <row r="78" spans="1:13">
      <c r="A78" s="473">
        <v>76</v>
      </c>
      <c r="B78" s="539"/>
      <c r="C78" s="542"/>
      <c r="D78" s="542" t="s">
        <v>1508</v>
      </c>
      <c r="E78" s="467" t="s">
        <v>1509</v>
      </c>
      <c r="F78" s="473"/>
      <c r="G78" s="474" t="s">
        <v>7</v>
      </c>
      <c r="H78" s="539" t="s">
        <v>1510</v>
      </c>
      <c r="I78" s="540" t="str">
        <f>MID(D78,7,2)&amp;"/"&amp;MID(D78,9,2)&amp;"/"&amp;MID(D78,11,2)</f>
        <v>11/12/95</v>
      </c>
      <c r="J78" s="470">
        <f t="shared" ca="1" si="3"/>
        <v>26</v>
      </c>
      <c r="K78" s="539" t="s">
        <v>19</v>
      </c>
      <c r="L78" s="539" t="s">
        <v>47</v>
      </c>
      <c r="M78" s="672"/>
    </row>
    <row r="79" spans="1:13">
      <c r="A79" s="473">
        <v>77</v>
      </c>
      <c r="B79" s="539"/>
      <c r="C79" s="542"/>
      <c r="D79" s="542" t="s">
        <v>1511</v>
      </c>
      <c r="E79" s="467" t="s">
        <v>1512</v>
      </c>
      <c r="F79" s="473"/>
      <c r="G79" s="474" t="s">
        <v>7</v>
      </c>
      <c r="H79" s="539" t="s">
        <v>50</v>
      </c>
      <c r="I79" s="540" t="str">
        <f>MID(D79,7,2)-40&amp;"/"&amp;MID(D79,9,2)&amp;"/"&amp;MID(D79,11,2)</f>
        <v>23/08/18</v>
      </c>
      <c r="J79" s="470">
        <f t="shared" ca="1" si="3"/>
        <v>4</v>
      </c>
      <c r="K79" s="539" t="s">
        <v>1332</v>
      </c>
      <c r="L79" s="539" t="s">
        <v>798</v>
      </c>
      <c r="M79" s="672"/>
    </row>
    <row r="80" spans="1:13">
      <c r="A80" s="473">
        <v>78</v>
      </c>
      <c r="B80" s="539">
        <v>20</v>
      </c>
      <c r="C80" s="542" t="s">
        <v>1513</v>
      </c>
      <c r="D80" s="542" t="s">
        <v>1514</v>
      </c>
      <c r="E80" s="467" t="s">
        <v>1515</v>
      </c>
      <c r="F80" s="468" t="s">
        <v>17</v>
      </c>
      <c r="G80" s="468"/>
      <c r="H80" s="539" t="s">
        <v>1516</v>
      </c>
      <c r="I80" s="540" t="str">
        <f>MID(D80,7,2)&amp;"/"&amp;MID(D80,9,2)&amp;"/"&amp;MID(D80,11,2)</f>
        <v>28/03/88</v>
      </c>
      <c r="J80" s="470">
        <f t="shared" ca="1" si="3"/>
        <v>34</v>
      </c>
      <c r="K80" s="539" t="s">
        <v>98</v>
      </c>
      <c r="L80" s="539" t="s">
        <v>1517</v>
      </c>
      <c r="M80" s="672" t="s">
        <v>1184</v>
      </c>
    </row>
    <row r="81" spans="1:13">
      <c r="A81" s="473">
        <v>79</v>
      </c>
      <c r="B81" s="539"/>
      <c r="C81" s="542"/>
      <c r="D81" s="542" t="s">
        <v>1518</v>
      </c>
      <c r="E81" s="477" t="s">
        <v>1519</v>
      </c>
      <c r="F81" s="473"/>
      <c r="G81" s="474" t="s">
        <v>7</v>
      </c>
      <c r="H81" s="539" t="s">
        <v>50</v>
      </c>
      <c r="I81" s="540" t="str">
        <f>MID(D81,7,2)-40&amp;"/"&amp;MID(D81,9,2)&amp;"/"&amp;MID(D81,11,2)</f>
        <v>22/07/87</v>
      </c>
      <c r="J81" s="470">
        <f t="shared" ca="1" si="3"/>
        <v>35</v>
      </c>
      <c r="K81" s="539" t="s">
        <v>19</v>
      </c>
      <c r="L81" s="539" t="s">
        <v>42</v>
      </c>
      <c r="M81" s="672"/>
    </row>
    <row r="82" spans="1:13">
      <c r="A82" s="473">
        <v>80</v>
      </c>
      <c r="B82" s="539"/>
      <c r="C82" s="542"/>
      <c r="D82" s="542" t="s">
        <v>1520</v>
      </c>
      <c r="E82" s="477" t="s">
        <v>1521</v>
      </c>
      <c r="F82" s="473"/>
      <c r="G82" s="474" t="s">
        <v>7</v>
      </c>
      <c r="H82" s="539" t="s">
        <v>50</v>
      </c>
      <c r="I82" s="540" t="str">
        <f>MID(D82,7,2)-40&amp;"/"&amp;MID(D82,9,2)&amp;"/"&amp;MID(D82,11,2)</f>
        <v>25/08/15</v>
      </c>
      <c r="J82" s="470">
        <f t="shared" ca="1" si="3"/>
        <v>7</v>
      </c>
      <c r="K82" s="537" t="s">
        <v>38</v>
      </c>
      <c r="L82" s="539" t="s">
        <v>798</v>
      </c>
      <c r="M82" s="672"/>
    </row>
    <row r="83" spans="1:13">
      <c r="A83" s="473">
        <v>81</v>
      </c>
      <c r="B83" s="539"/>
      <c r="C83" s="542"/>
      <c r="D83" s="542" t="s">
        <v>1522</v>
      </c>
      <c r="E83" s="477" t="s">
        <v>1523</v>
      </c>
      <c r="F83" s="473"/>
      <c r="G83" s="474" t="s">
        <v>7</v>
      </c>
      <c r="H83" s="550" t="s">
        <v>656</v>
      </c>
      <c r="I83" s="540" t="str">
        <f>MID(D83,7,2)-40&amp;"/"&amp;MID(D83,9,2)&amp;"/"&amp;MID(D83,11,2)</f>
        <v>18/08/17</v>
      </c>
      <c r="J83" s="470">
        <f t="shared" ca="1" si="3"/>
        <v>5</v>
      </c>
      <c r="K83" s="539" t="s">
        <v>1332</v>
      </c>
      <c r="L83" s="539" t="s">
        <v>798</v>
      </c>
      <c r="M83" s="672"/>
    </row>
    <row r="84" spans="1:13">
      <c r="A84" s="473">
        <v>82</v>
      </c>
      <c r="B84" s="539"/>
      <c r="C84" s="542"/>
      <c r="D84" s="542" t="s">
        <v>1524</v>
      </c>
      <c r="E84" s="477" t="s">
        <v>1525</v>
      </c>
      <c r="F84" s="473"/>
      <c r="G84" s="474" t="s">
        <v>7</v>
      </c>
      <c r="H84" s="550" t="s">
        <v>656</v>
      </c>
      <c r="I84" s="540" t="str">
        <f>MID(D84,7,2)-40&amp;"/"&amp;MID(D84,9,2)&amp;"/"&amp;MID(D84,11,2)</f>
        <v>18/08/17</v>
      </c>
      <c r="J84" s="470">
        <f t="shared" ca="1" si="3"/>
        <v>5</v>
      </c>
      <c r="K84" s="539" t="s">
        <v>1332</v>
      </c>
      <c r="L84" s="539" t="s">
        <v>798</v>
      </c>
      <c r="M84" s="672"/>
    </row>
    <row r="85" spans="1:13">
      <c r="A85" s="473">
        <v>83</v>
      </c>
      <c r="B85" s="539">
        <v>21</v>
      </c>
      <c r="C85" s="542" t="s">
        <v>1526</v>
      </c>
      <c r="D85" s="542" t="s">
        <v>1527</v>
      </c>
      <c r="E85" s="467" t="s">
        <v>1528</v>
      </c>
      <c r="F85" s="468" t="s">
        <v>17</v>
      </c>
      <c r="G85" s="468"/>
      <c r="H85" s="539" t="s">
        <v>23</v>
      </c>
      <c r="I85" s="540" t="str">
        <f>MID(D85,7,2)&amp;"/"&amp;MID(D85,9,2)&amp;"/"&amp;MID(D85,11,2)</f>
        <v>07/04/56</v>
      </c>
      <c r="J85" s="470">
        <f t="shared" ca="1" si="3"/>
        <v>66</v>
      </c>
      <c r="K85" s="539" t="s">
        <v>113</v>
      </c>
      <c r="L85" s="539" t="s">
        <v>42</v>
      </c>
      <c r="M85" s="672"/>
    </row>
    <row r="86" spans="1:13">
      <c r="A86" s="473">
        <v>84</v>
      </c>
      <c r="B86" s="539"/>
      <c r="C86" s="542"/>
      <c r="D86" s="542" t="s">
        <v>1529</v>
      </c>
      <c r="E86" s="477" t="s">
        <v>1530</v>
      </c>
      <c r="F86" s="473"/>
      <c r="G86" s="474" t="s">
        <v>7</v>
      </c>
      <c r="H86" s="539" t="s">
        <v>1531</v>
      </c>
      <c r="I86" s="540" t="str">
        <f>MID(D86,7,2)-40&amp;"/"&amp;MID(D86,9,2)&amp;"/"&amp;MID(D86,11,2)</f>
        <v>18/08/58</v>
      </c>
      <c r="J86" s="470">
        <f t="shared" ca="1" si="3"/>
        <v>64</v>
      </c>
      <c r="K86" s="539" t="s">
        <v>113</v>
      </c>
      <c r="L86" s="539" t="s">
        <v>42</v>
      </c>
      <c r="M86" s="672"/>
    </row>
    <row r="87" spans="1:13">
      <c r="A87" s="473">
        <v>85</v>
      </c>
      <c r="B87" s="539">
        <v>22</v>
      </c>
      <c r="C87" s="542" t="s">
        <v>1532</v>
      </c>
      <c r="D87" s="542" t="s">
        <v>1533</v>
      </c>
      <c r="E87" s="467" t="s">
        <v>1534</v>
      </c>
      <c r="F87" s="468" t="s">
        <v>17</v>
      </c>
      <c r="G87" s="468"/>
      <c r="H87" s="539" t="s">
        <v>163</v>
      </c>
      <c r="I87" s="540" t="str">
        <f>MID(D87,7,2)&amp;"/"&amp;MID(D87,9,2)&amp;"/"&amp;MID(D87,11,2)</f>
        <v>08/07/67</v>
      </c>
      <c r="J87" s="470">
        <f t="shared" ca="1" si="3"/>
        <v>55</v>
      </c>
      <c r="K87" s="539" t="s">
        <v>19</v>
      </c>
      <c r="L87" s="539" t="s">
        <v>772</v>
      </c>
      <c r="M87" s="672" t="s">
        <v>1535</v>
      </c>
    </row>
    <row r="88" spans="1:13">
      <c r="A88" s="473">
        <v>86</v>
      </c>
      <c r="B88" s="539"/>
      <c r="C88" s="542"/>
      <c r="D88" s="542" t="s">
        <v>1536</v>
      </c>
      <c r="E88" s="477" t="s">
        <v>1537</v>
      </c>
      <c r="F88" s="473"/>
      <c r="G88" s="474" t="s">
        <v>7</v>
      </c>
      <c r="H88" s="539" t="s">
        <v>23</v>
      </c>
      <c r="I88" s="540" t="str">
        <f>MID(D88,7,2)-40&amp;"/"&amp;MID(D88,9,2)&amp;"/"&amp;MID(D88,11,2)</f>
        <v>7/04/56</v>
      </c>
      <c r="J88" s="470">
        <f t="shared" ca="1" si="3"/>
        <v>66</v>
      </c>
      <c r="K88" s="539" t="s">
        <v>24</v>
      </c>
      <c r="L88" s="539" t="s">
        <v>772</v>
      </c>
      <c r="M88" s="672"/>
    </row>
    <row r="89" spans="1:13">
      <c r="A89" s="473">
        <v>87</v>
      </c>
      <c r="B89" s="539"/>
      <c r="C89" s="542"/>
      <c r="D89" s="542" t="s">
        <v>1538</v>
      </c>
      <c r="E89" s="477" t="s">
        <v>1539</v>
      </c>
      <c r="F89" s="473"/>
      <c r="G89" s="474" t="s">
        <v>7</v>
      </c>
      <c r="H89" s="539" t="s">
        <v>23</v>
      </c>
      <c r="I89" s="540" t="str">
        <f>MID(D89,7,2)-40&amp;"/"&amp;MID(D89,9,2)&amp;"/"&amp;MID(D89,11,2)</f>
        <v>14/07/96</v>
      </c>
      <c r="J89" s="470">
        <f t="shared" ca="1" si="3"/>
        <v>26</v>
      </c>
      <c r="K89" s="539" t="s">
        <v>98</v>
      </c>
      <c r="L89" s="539" t="s">
        <v>74</v>
      </c>
      <c r="M89" s="672"/>
    </row>
    <row r="90" spans="1:13">
      <c r="A90" s="473">
        <v>88</v>
      </c>
      <c r="B90" s="539">
        <v>23</v>
      </c>
      <c r="C90" s="542" t="s">
        <v>1540</v>
      </c>
      <c r="D90" s="542" t="s">
        <v>1541</v>
      </c>
      <c r="E90" s="467" t="s">
        <v>1542</v>
      </c>
      <c r="F90" s="468" t="s">
        <v>17</v>
      </c>
      <c r="G90" s="468"/>
      <c r="H90" s="539" t="s">
        <v>23</v>
      </c>
      <c r="I90" s="540" t="str">
        <f>MID(D90,7,2)&amp;"/"&amp;MID(D90,9,2)&amp;"/"&amp;MID(D90,11,2)</f>
        <v>11/03/91</v>
      </c>
      <c r="J90" s="470">
        <f t="shared" ca="1" si="3"/>
        <v>31</v>
      </c>
      <c r="K90" s="539" t="s">
        <v>19</v>
      </c>
      <c r="L90" s="539" t="s">
        <v>42</v>
      </c>
      <c r="M90" s="672"/>
    </row>
    <row r="91" spans="1:13">
      <c r="A91" s="473">
        <v>89</v>
      </c>
      <c r="B91" s="539"/>
      <c r="C91" s="542"/>
      <c r="D91" s="542" t="s">
        <v>1543</v>
      </c>
      <c r="E91" s="467" t="s">
        <v>1544</v>
      </c>
      <c r="F91" s="473"/>
      <c r="G91" s="474" t="s">
        <v>7</v>
      </c>
      <c r="H91" s="539" t="s">
        <v>722</v>
      </c>
      <c r="I91" s="540" t="str">
        <f>MID(D91,7,2)-40&amp;"/"&amp;MID(D91,9,2)&amp;"/"&amp;MID(D91,11,2)</f>
        <v>23/04/94</v>
      </c>
      <c r="J91" s="470">
        <f t="shared" ca="1" si="3"/>
        <v>28</v>
      </c>
      <c r="K91" s="539" t="s">
        <v>19</v>
      </c>
      <c r="L91" s="539" t="s">
        <v>42</v>
      </c>
      <c r="M91" s="672"/>
    </row>
    <row r="92" spans="1:13">
      <c r="A92" s="473">
        <v>90</v>
      </c>
      <c r="B92" s="539"/>
      <c r="C92" s="542"/>
      <c r="D92" s="673" t="s">
        <v>1545</v>
      </c>
      <c r="E92" s="477" t="s">
        <v>1546</v>
      </c>
      <c r="F92" s="482" t="s">
        <v>17</v>
      </c>
      <c r="G92" s="482"/>
      <c r="H92" s="539" t="s">
        <v>50</v>
      </c>
      <c r="I92" s="540" t="str">
        <f>MID(D92,7,2)&amp;"/"&amp;MID(D92,9,2)&amp;"/"&amp;MID(D92,11,2)</f>
        <v>17/06/15</v>
      </c>
      <c r="J92" s="470">
        <f t="shared" ca="1" si="3"/>
        <v>7</v>
      </c>
      <c r="K92" s="537" t="s">
        <v>38</v>
      </c>
      <c r="L92" s="539" t="s">
        <v>798</v>
      </c>
      <c r="M92" s="672"/>
    </row>
    <row r="93" spans="1:13">
      <c r="A93" s="473">
        <v>91</v>
      </c>
      <c r="B93" s="539">
        <v>24</v>
      </c>
      <c r="C93" s="542" t="s">
        <v>1547</v>
      </c>
      <c r="D93" s="542" t="s">
        <v>1548</v>
      </c>
      <c r="E93" s="467" t="s">
        <v>1549</v>
      </c>
      <c r="F93" s="468" t="s">
        <v>17</v>
      </c>
      <c r="G93" s="468"/>
      <c r="H93" s="539" t="s">
        <v>23</v>
      </c>
      <c r="I93" s="540" t="str">
        <f>MID(D93,7,2)&amp;"/"&amp;MID(D93,9,2)&amp;"/"&amp;MID(D93,11,2)</f>
        <v>08/06/62</v>
      </c>
      <c r="J93" s="470">
        <f t="shared" ca="1" si="3"/>
        <v>60</v>
      </c>
      <c r="K93" s="539" t="s">
        <v>19</v>
      </c>
      <c r="L93" s="539" t="s">
        <v>772</v>
      </c>
      <c r="M93" s="672" t="s">
        <v>1550</v>
      </c>
    </row>
    <row r="94" spans="1:13">
      <c r="A94" s="473">
        <v>92</v>
      </c>
      <c r="B94" s="539"/>
      <c r="C94" s="542"/>
      <c r="D94" s="542" t="s">
        <v>1551</v>
      </c>
      <c r="E94" s="477" t="s">
        <v>1552</v>
      </c>
      <c r="F94" s="473"/>
      <c r="G94" s="474" t="s">
        <v>7</v>
      </c>
      <c r="H94" s="539" t="s">
        <v>738</v>
      </c>
      <c r="I94" s="540" t="str">
        <f>MID(D94,7,2)-40&amp;"/"&amp;MID(D94,9,2)&amp;"/"&amp;MID(D94,11,2)</f>
        <v>24/04/73</v>
      </c>
      <c r="J94" s="470">
        <f t="shared" ca="1" si="3"/>
        <v>49</v>
      </c>
      <c r="K94" s="539" t="s">
        <v>24</v>
      </c>
      <c r="L94" s="539" t="s">
        <v>772</v>
      </c>
      <c r="M94" s="672"/>
    </row>
    <row r="95" spans="1:13">
      <c r="A95" s="473">
        <v>93</v>
      </c>
      <c r="B95" s="539"/>
      <c r="C95" s="542"/>
      <c r="D95" s="542" t="s">
        <v>1553</v>
      </c>
      <c r="E95" s="477" t="s">
        <v>1554</v>
      </c>
      <c r="F95" s="473"/>
      <c r="G95" s="474" t="s">
        <v>7</v>
      </c>
      <c r="H95" s="539" t="s">
        <v>23</v>
      </c>
      <c r="I95" s="540" t="str">
        <f>MID(D95,7,2)-40&amp;"/"&amp;MID(D95,9,2)&amp;"/"&amp;MID(D95,11,2)</f>
        <v>22/03/00</v>
      </c>
      <c r="J95" s="470">
        <f t="shared" ca="1" si="3"/>
        <v>22</v>
      </c>
      <c r="K95" s="539" t="s">
        <v>19</v>
      </c>
      <c r="L95" s="539" t="s">
        <v>35</v>
      </c>
      <c r="M95" s="672"/>
    </row>
    <row r="96" spans="1:13">
      <c r="A96" s="473">
        <v>94</v>
      </c>
      <c r="B96" s="539"/>
      <c r="C96" s="542"/>
      <c r="D96" s="542" t="s">
        <v>1555</v>
      </c>
      <c r="E96" s="477" t="s">
        <v>1556</v>
      </c>
      <c r="F96" s="482" t="s">
        <v>17</v>
      </c>
      <c r="G96" s="482"/>
      <c r="H96" s="539" t="s">
        <v>23</v>
      </c>
      <c r="I96" s="540" t="str">
        <f>MID(D96,7,2)&amp;"/"&amp;MID(D96,9,2)&amp;"/"&amp;MID(D96,11,2)</f>
        <v>30/01/03</v>
      </c>
      <c r="J96" s="470">
        <f t="shared" ca="1" si="3"/>
        <v>19</v>
      </c>
      <c r="K96" s="539" t="s">
        <v>19</v>
      </c>
      <c r="L96" s="539" t="s">
        <v>35</v>
      </c>
      <c r="M96" s="672"/>
    </row>
    <row r="97" spans="1:14">
      <c r="A97" s="473">
        <v>95</v>
      </c>
      <c r="B97" s="539"/>
      <c r="C97" s="542"/>
      <c r="D97" s="542" t="s">
        <v>1557</v>
      </c>
      <c r="E97" s="477" t="s">
        <v>1558</v>
      </c>
      <c r="F97" s="473"/>
      <c r="G97" s="474" t="s">
        <v>7</v>
      </c>
      <c r="H97" s="539" t="s">
        <v>23</v>
      </c>
      <c r="I97" s="540" t="str">
        <f>MID(D97,7,2)-40&amp;"/"&amp;MID(D97,9,2)&amp;"/"&amp;MID(D97,11,2)</f>
        <v>5/08/07</v>
      </c>
      <c r="J97" s="470">
        <f t="shared" ca="1" si="3"/>
        <v>15</v>
      </c>
      <c r="K97" s="539" t="s">
        <v>113</v>
      </c>
      <c r="L97" s="539" t="s">
        <v>35</v>
      </c>
      <c r="M97" s="672"/>
    </row>
    <row r="98" spans="1:14">
      <c r="A98" s="473">
        <v>96</v>
      </c>
      <c r="B98" s="539"/>
      <c r="C98" s="542"/>
      <c r="D98" s="542" t="s">
        <v>1559</v>
      </c>
      <c r="E98" s="477" t="s">
        <v>1560</v>
      </c>
      <c r="F98" s="473"/>
      <c r="G98" s="474" t="s">
        <v>7</v>
      </c>
      <c r="H98" s="539" t="s">
        <v>23</v>
      </c>
      <c r="I98" s="540" t="str">
        <f>MID(D98,7,2)-40&amp;"/"&amp;MID(D98,9,2)&amp;"/"&amp;MID(D98,11,2)</f>
        <v>5/03/10</v>
      </c>
      <c r="J98" s="470">
        <f t="shared" ca="1" si="3"/>
        <v>12</v>
      </c>
      <c r="K98" s="537" t="s">
        <v>38</v>
      </c>
      <c r="L98" s="539" t="s">
        <v>35</v>
      </c>
      <c r="M98" s="672"/>
    </row>
    <row r="99" spans="1:14">
      <c r="A99" s="473">
        <v>97</v>
      </c>
      <c r="B99" s="539">
        <v>25</v>
      </c>
      <c r="C99" s="542" t="s">
        <v>1561</v>
      </c>
      <c r="D99" s="542" t="s">
        <v>1562</v>
      </c>
      <c r="E99" s="467" t="s">
        <v>1563</v>
      </c>
      <c r="F99" s="468" t="s">
        <v>17</v>
      </c>
      <c r="G99" s="468"/>
      <c r="H99" s="539" t="s">
        <v>23</v>
      </c>
      <c r="I99" s="540" t="str">
        <f>MID(D99,7,2)&amp;"/"&amp;MID(D99,9,2)&amp;"/"&amp;MID(D99,11,2)</f>
        <v>18/01/65</v>
      </c>
      <c r="J99" s="470">
        <f t="shared" ca="1" si="3"/>
        <v>57</v>
      </c>
      <c r="K99" s="539" t="s">
        <v>113</v>
      </c>
      <c r="L99" s="539" t="s">
        <v>42</v>
      </c>
      <c r="M99" s="672" t="s">
        <v>1184</v>
      </c>
    </row>
    <row r="100" spans="1:14">
      <c r="A100" s="473">
        <v>98</v>
      </c>
      <c r="B100" s="539"/>
      <c r="C100" s="542"/>
      <c r="D100" s="542" t="s">
        <v>1564</v>
      </c>
      <c r="E100" s="477" t="s">
        <v>1565</v>
      </c>
      <c r="F100" s="482" t="s">
        <v>17</v>
      </c>
      <c r="G100" s="482"/>
      <c r="H100" s="539" t="s">
        <v>50</v>
      </c>
      <c r="I100" s="540" t="str">
        <f>MID(D100,7,2)&amp;"/"&amp;MID(D100,9,2)&amp;"/"&amp;MID(D100,11,2)</f>
        <v>10/07/92</v>
      </c>
      <c r="J100" s="470">
        <f t="shared" ca="1" si="3"/>
        <v>30</v>
      </c>
      <c r="K100" s="539" t="s">
        <v>19</v>
      </c>
      <c r="L100" s="539" t="s">
        <v>74</v>
      </c>
      <c r="M100" s="672"/>
    </row>
    <row r="101" spans="1:14">
      <c r="A101" s="473">
        <v>99</v>
      </c>
      <c r="B101" s="539">
        <v>26</v>
      </c>
      <c r="C101" s="542" t="s">
        <v>1566</v>
      </c>
      <c r="D101" s="542" t="s">
        <v>1567</v>
      </c>
      <c r="E101" s="467" t="s">
        <v>1568</v>
      </c>
      <c r="F101" s="473"/>
      <c r="G101" s="474" t="s">
        <v>7</v>
      </c>
      <c r="H101" s="539" t="s">
        <v>23</v>
      </c>
      <c r="I101" s="540" t="str">
        <f>MID(D101,7,2)-40&amp;"/"&amp;MID(D101,9,2)&amp;"/"&amp;MID(D101,11,2)</f>
        <v>12/12/59</v>
      </c>
      <c r="J101" s="470">
        <f t="shared" ca="1" si="3"/>
        <v>62</v>
      </c>
      <c r="K101" s="539" t="s">
        <v>113</v>
      </c>
      <c r="L101" s="539" t="s">
        <v>42</v>
      </c>
      <c r="M101" s="672" t="s">
        <v>1569</v>
      </c>
    </row>
    <row r="102" spans="1:14">
      <c r="A102" s="473">
        <v>100</v>
      </c>
      <c r="B102" s="539"/>
      <c r="C102" s="542"/>
      <c r="D102" s="542" t="s">
        <v>1570</v>
      </c>
      <c r="E102" s="477" t="s">
        <v>1571</v>
      </c>
      <c r="F102" s="482" t="s">
        <v>17</v>
      </c>
      <c r="G102" s="482"/>
      <c r="H102" s="539" t="s">
        <v>23</v>
      </c>
      <c r="I102" s="540" t="str">
        <f>MID(D102,7,2)&amp;"/"&amp;MID(D102,9,2)&amp;"/"&amp;MID(D102,11,2)</f>
        <v>19/08/95</v>
      </c>
      <c r="J102" s="470">
        <f t="shared" ca="1" si="3"/>
        <v>27</v>
      </c>
      <c r="K102" s="539" t="s">
        <v>19</v>
      </c>
      <c r="L102" s="539" t="s">
        <v>42</v>
      </c>
      <c r="M102" s="672"/>
    </row>
    <row r="103" spans="1:14">
      <c r="A103" s="473">
        <v>101</v>
      </c>
      <c r="B103" s="539"/>
      <c r="C103" s="542"/>
      <c r="D103" s="542" t="s">
        <v>1572</v>
      </c>
      <c r="E103" s="477" t="s">
        <v>1573</v>
      </c>
      <c r="F103" s="473"/>
      <c r="G103" s="474" t="s">
        <v>7</v>
      </c>
      <c r="H103" s="539" t="s">
        <v>23</v>
      </c>
      <c r="I103" s="540" t="str">
        <f>MID(D103,7,2)-40&amp;"/"&amp;MID(D103,9,2)&amp;"/"&amp;MID(D103,11,2)</f>
        <v>13/04/00</v>
      </c>
      <c r="J103" s="470">
        <f t="shared" ca="1" si="3"/>
        <v>22</v>
      </c>
      <c r="K103" s="539" t="s">
        <v>19</v>
      </c>
      <c r="L103" s="539" t="s">
        <v>1574</v>
      </c>
      <c r="M103" s="672"/>
    </row>
    <row r="104" spans="1:14">
      <c r="A104" s="473">
        <v>102</v>
      </c>
      <c r="B104" s="539">
        <v>27</v>
      </c>
      <c r="C104" s="542" t="s">
        <v>1575</v>
      </c>
      <c r="D104" s="542" t="s">
        <v>1576</v>
      </c>
      <c r="E104" s="467" t="s">
        <v>1577</v>
      </c>
      <c r="F104" s="473"/>
      <c r="G104" s="474" t="s">
        <v>7</v>
      </c>
      <c r="H104" s="539" t="s">
        <v>50</v>
      </c>
      <c r="I104" s="540" t="str">
        <f>MID(D104,7,2)-40&amp;"/"&amp;MID(D104,9,2)&amp;"/"&amp;MID(D104,11,2)</f>
        <v>22/09/42</v>
      </c>
      <c r="J104" s="470">
        <f t="shared" ca="1" si="3"/>
        <v>80</v>
      </c>
      <c r="K104" s="539" t="s">
        <v>113</v>
      </c>
      <c r="L104" s="539" t="s">
        <v>47</v>
      </c>
      <c r="M104" s="672"/>
    </row>
    <row r="105" spans="1:14" ht="15" customHeight="1">
      <c r="A105" s="473">
        <v>103</v>
      </c>
      <c r="B105" s="539">
        <v>28</v>
      </c>
      <c r="C105" s="542" t="s">
        <v>1578</v>
      </c>
      <c r="D105" s="542" t="s">
        <v>1579</v>
      </c>
      <c r="E105" s="467" t="s">
        <v>1580</v>
      </c>
      <c r="F105" s="468" t="s">
        <v>17</v>
      </c>
      <c r="G105" s="468"/>
      <c r="H105" s="539" t="s">
        <v>23</v>
      </c>
      <c r="I105" s="540" t="str">
        <f>MID(D105,7,2)&amp;"/"&amp;MID(D105,9,2)&amp;"/"&amp;MID(D105,11,2)</f>
        <v>11/10/76</v>
      </c>
      <c r="J105" s="470">
        <f t="shared" ca="1" si="3"/>
        <v>46</v>
      </c>
      <c r="K105" s="539" t="s">
        <v>24</v>
      </c>
      <c r="L105" s="539" t="s">
        <v>42</v>
      </c>
      <c r="M105" s="672" t="s">
        <v>1581</v>
      </c>
      <c r="N105" s="54">
        <v>11</v>
      </c>
    </row>
    <row r="106" spans="1:14">
      <c r="A106" s="473">
        <v>104</v>
      </c>
      <c r="B106" s="539"/>
      <c r="C106" s="542"/>
      <c r="D106" s="542" t="s">
        <v>1582</v>
      </c>
      <c r="E106" s="477" t="s">
        <v>1583</v>
      </c>
      <c r="F106" s="473"/>
      <c r="G106" s="474" t="s">
        <v>7</v>
      </c>
      <c r="H106" s="674" t="s">
        <v>1584</v>
      </c>
      <c r="I106" s="540" t="str">
        <f>MID(D106,7,2)-40&amp;"/"&amp;MID(D106,9,2)&amp;"/"&amp;MID(D106,11,2)</f>
        <v>10/10/84</v>
      </c>
      <c r="J106" s="470">
        <f t="shared" ca="1" si="3"/>
        <v>38</v>
      </c>
      <c r="K106" s="539" t="s">
        <v>24</v>
      </c>
      <c r="L106" s="539" t="s">
        <v>42</v>
      </c>
      <c r="M106" s="672"/>
    </row>
    <row r="107" spans="1:14">
      <c r="A107" s="473">
        <v>105</v>
      </c>
      <c r="B107" s="539"/>
      <c r="C107" s="542"/>
      <c r="D107" s="542" t="s">
        <v>1585</v>
      </c>
      <c r="E107" s="477" t="s">
        <v>1586</v>
      </c>
      <c r="F107" s="482" t="s">
        <v>17</v>
      </c>
      <c r="G107" s="482"/>
      <c r="H107" s="539" t="s">
        <v>23</v>
      </c>
      <c r="I107" s="540" t="str">
        <f>MID(D107,7,2)&amp;"/"&amp;MID(D107,9,2)&amp;"/"&amp;MID(D107,11,2)</f>
        <v>01/04/06</v>
      </c>
      <c r="J107" s="470">
        <f t="shared" ref="J107:J115" ca="1" si="4">ROUNDDOWN(YEARFRAC(I107,TODAY(),1),0)</f>
        <v>16</v>
      </c>
      <c r="K107" s="539" t="s">
        <v>113</v>
      </c>
      <c r="L107" s="539" t="s">
        <v>35</v>
      </c>
      <c r="M107" s="672"/>
    </row>
    <row r="108" spans="1:14">
      <c r="A108" s="473">
        <v>106</v>
      </c>
      <c r="B108" s="539"/>
      <c r="C108" s="542"/>
      <c r="D108" s="542" t="s">
        <v>1587</v>
      </c>
      <c r="E108" s="477" t="s">
        <v>1588</v>
      </c>
      <c r="F108" s="482" t="s">
        <v>17</v>
      </c>
      <c r="G108" s="482"/>
      <c r="H108" s="539" t="s">
        <v>23</v>
      </c>
      <c r="I108" s="540" t="str">
        <f>MID(D108,7,2)&amp;"/"&amp;MID(D108,9,2)&amp;"/"&amp;MID(D108,11,2)</f>
        <v>08/02/08</v>
      </c>
      <c r="J108" s="470">
        <f t="shared" ca="1" si="4"/>
        <v>14</v>
      </c>
      <c r="K108" s="539" t="s">
        <v>113</v>
      </c>
      <c r="L108" s="539" t="s">
        <v>35</v>
      </c>
      <c r="M108" s="672"/>
    </row>
    <row r="109" spans="1:14">
      <c r="A109" s="473">
        <v>107</v>
      </c>
      <c r="B109" s="539"/>
      <c r="C109" s="542"/>
      <c r="D109" s="542" t="s">
        <v>1589</v>
      </c>
      <c r="E109" s="477" t="s">
        <v>1590</v>
      </c>
      <c r="F109" s="482" t="s">
        <v>17</v>
      </c>
      <c r="G109" s="482"/>
      <c r="H109" s="539" t="s">
        <v>50</v>
      </c>
      <c r="I109" s="540" t="str">
        <f>MID(D109,7,2)&amp;"/"&amp;MID(D109,9,2)&amp;"/"&amp;MID(D109,11,2)</f>
        <v>22/08/13</v>
      </c>
      <c r="J109" s="470">
        <f t="shared" ca="1" si="4"/>
        <v>9</v>
      </c>
      <c r="K109" s="537" t="s">
        <v>38</v>
      </c>
      <c r="L109" s="539" t="s">
        <v>35</v>
      </c>
      <c r="M109" s="672"/>
    </row>
    <row r="110" spans="1:14">
      <c r="A110" s="473">
        <v>108</v>
      </c>
      <c r="B110" s="539">
        <v>29</v>
      </c>
      <c r="C110" s="542" t="s">
        <v>1591</v>
      </c>
      <c r="D110" s="542" t="s">
        <v>1592</v>
      </c>
      <c r="E110" s="467" t="s">
        <v>1593</v>
      </c>
      <c r="F110" s="473"/>
      <c r="G110" s="474" t="s">
        <v>7</v>
      </c>
      <c r="H110" s="539" t="s">
        <v>23</v>
      </c>
      <c r="I110" s="540" t="str">
        <f>MID(D110,7,2)-40&amp;"/"&amp;MID(D110,9,2)&amp;"/"&amp;MID(D110,11,2)</f>
        <v>1/01/51</v>
      </c>
      <c r="J110" s="470">
        <f t="shared" ca="1" si="4"/>
        <v>71</v>
      </c>
      <c r="K110" s="539" t="s">
        <v>113</v>
      </c>
      <c r="L110" s="539" t="s">
        <v>772</v>
      </c>
      <c r="M110" s="672" t="s">
        <v>1184</v>
      </c>
    </row>
    <row r="111" spans="1:14">
      <c r="A111" s="473">
        <v>109</v>
      </c>
      <c r="B111" s="539">
        <v>30</v>
      </c>
      <c r="C111" s="542" t="s">
        <v>1594</v>
      </c>
      <c r="D111" s="542" t="s">
        <v>1595</v>
      </c>
      <c r="E111" s="467" t="s">
        <v>1596</v>
      </c>
      <c r="F111" s="473"/>
      <c r="G111" s="474" t="s">
        <v>7</v>
      </c>
      <c r="H111" s="539" t="s">
        <v>437</v>
      </c>
      <c r="I111" s="540" t="str">
        <f>MID(D111,7,2)-40&amp;"/"&amp;MID(D111,9,2)&amp;"/"&amp;MID(D111,11,2)</f>
        <v>26/01/69</v>
      </c>
      <c r="J111" s="470">
        <f t="shared" ca="1" si="4"/>
        <v>53</v>
      </c>
      <c r="K111" s="539" t="s">
        <v>24</v>
      </c>
      <c r="L111" s="539" t="s">
        <v>772</v>
      </c>
      <c r="M111" s="672" t="s">
        <v>1597</v>
      </c>
    </row>
    <row r="112" spans="1:14">
      <c r="A112" s="473">
        <v>110</v>
      </c>
      <c r="B112" s="539"/>
      <c r="C112" s="542"/>
      <c r="D112" s="542" t="s">
        <v>1598</v>
      </c>
      <c r="E112" s="477" t="s">
        <v>1599</v>
      </c>
      <c r="F112" s="482" t="s">
        <v>17</v>
      </c>
      <c r="G112" s="482"/>
      <c r="H112" s="539" t="s">
        <v>23</v>
      </c>
      <c r="I112" s="540" t="str">
        <f>MID(D112,7,2)&amp;"/"&amp;MID(D112,9,2)&amp;"/"&amp;MID(D112,11,2)</f>
        <v>12/02/90</v>
      </c>
      <c r="J112" s="470">
        <f t="shared" ca="1" si="4"/>
        <v>32</v>
      </c>
      <c r="K112" s="539" t="s">
        <v>19</v>
      </c>
      <c r="L112" s="539" t="s">
        <v>74</v>
      </c>
      <c r="M112" s="672"/>
    </row>
    <row r="113" spans="1:14">
      <c r="A113" s="473">
        <v>111</v>
      </c>
      <c r="B113" s="539"/>
      <c r="C113" s="542"/>
      <c r="D113" s="542" t="s">
        <v>1600</v>
      </c>
      <c r="E113" s="477" t="s">
        <v>1601</v>
      </c>
      <c r="F113" s="482" t="s">
        <v>17</v>
      </c>
      <c r="G113" s="482"/>
      <c r="H113" s="539" t="s">
        <v>23</v>
      </c>
      <c r="I113" s="540" t="str">
        <f>MID(D113,7,2)&amp;"/"&amp;MID(D113,9,2)&amp;"/"&amp;MID(D113,11,2)</f>
        <v>28/05/96</v>
      </c>
      <c r="J113" s="470">
        <f t="shared" ca="1" si="4"/>
        <v>26</v>
      </c>
      <c r="K113" s="539" t="s">
        <v>19</v>
      </c>
      <c r="L113" s="539" t="s">
        <v>74</v>
      </c>
      <c r="M113" s="672"/>
    </row>
    <row r="114" spans="1:14">
      <c r="A114" s="473">
        <v>112</v>
      </c>
      <c r="B114" s="539"/>
      <c r="C114" s="542"/>
      <c r="D114" s="542" t="s">
        <v>1602</v>
      </c>
      <c r="E114" s="477" t="s">
        <v>1603</v>
      </c>
      <c r="F114" s="482" t="s">
        <v>17</v>
      </c>
      <c r="G114" s="482"/>
      <c r="H114" s="539" t="s">
        <v>23</v>
      </c>
      <c r="I114" s="540" t="str">
        <f>MID(D114,7,2)&amp;"/"&amp;MID(D114,9,2)&amp;"/"&amp;MID(D114,11,2)</f>
        <v>06/04/00</v>
      </c>
      <c r="J114" s="470">
        <f t="shared" ca="1" si="4"/>
        <v>22</v>
      </c>
      <c r="K114" s="539" t="s">
        <v>19</v>
      </c>
      <c r="L114" s="539" t="s">
        <v>35</v>
      </c>
      <c r="M114" s="672"/>
    </row>
    <row r="115" spans="1:14">
      <c r="A115" s="473">
        <v>113</v>
      </c>
      <c r="B115" s="539"/>
      <c r="C115" s="542"/>
      <c r="D115" s="542" t="s">
        <v>1604</v>
      </c>
      <c r="E115" s="477" t="s">
        <v>1605</v>
      </c>
      <c r="F115" s="473"/>
      <c r="G115" s="474" t="s">
        <v>7</v>
      </c>
      <c r="H115" s="539" t="s">
        <v>23</v>
      </c>
      <c r="I115" s="540" t="str">
        <f>MID(D115,7,2)-40&amp;"/"&amp;MID(D115,9,2)&amp;"/"&amp;MID(D115,11,2)</f>
        <v>3/01/07</v>
      </c>
      <c r="J115" s="470">
        <f t="shared" ca="1" si="4"/>
        <v>15</v>
      </c>
      <c r="K115" s="539" t="s">
        <v>113</v>
      </c>
      <c r="L115" s="539" t="s">
        <v>35</v>
      </c>
      <c r="M115" s="672"/>
    </row>
    <row r="116" spans="1:14">
      <c r="A116" s="473">
        <v>114</v>
      </c>
      <c r="B116" s="539">
        <v>32</v>
      </c>
      <c r="C116" s="542" t="s">
        <v>1606</v>
      </c>
      <c r="D116" s="542" t="s">
        <v>1607</v>
      </c>
      <c r="E116" s="467" t="s">
        <v>1608</v>
      </c>
      <c r="F116" s="468" t="s">
        <v>17</v>
      </c>
      <c r="G116" s="468"/>
      <c r="H116" s="539" t="s">
        <v>23</v>
      </c>
      <c r="I116" s="540" t="str">
        <f>MID(D116,7,2)&amp;"/"&amp;MID(D116,9,2)&amp;"/"&amp;MID(D116,11,2)</f>
        <v>19/01/56</v>
      </c>
      <c r="J116" s="470">
        <f t="shared" ref="J116:J179" ca="1" si="5">ROUNDDOWN(YEARFRAC(I116,TODAY(),1),0)</f>
        <v>66</v>
      </c>
      <c r="K116" s="539" t="s">
        <v>19</v>
      </c>
      <c r="L116" s="539" t="s">
        <v>772</v>
      </c>
      <c r="M116" s="672" t="s">
        <v>1609</v>
      </c>
    </row>
    <row r="117" spans="1:14">
      <c r="A117" s="473">
        <v>115</v>
      </c>
      <c r="B117" s="539"/>
      <c r="C117" s="542"/>
      <c r="D117" s="542" t="s">
        <v>1610</v>
      </c>
      <c r="E117" s="477" t="s">
        <v>1611</v>
      </c>
      <c r="F117" s="473"/>
      <c r="G117" s="474" t="s">
        <v>7</v>
      </c>
      <c r="H117" s="539" t="s">
        <v>1612</v>
      </c>
      <c r="I117" s="540" t="str">
        <f>MID(D117,7,2)-40&amp;"/"&amp;MID(D117,9,2)&amp;"/"&amp;MID(D117,11,2)</f>
        <v>18/09/75</v>
      </c>
      <c r="J117" s="470">
        <f t="shared" ca="1" si="5"/>
        <v>47</v>
      </c>
      <c r="K117" s="539" t="s">
        <v>19</v>
      </c>
      <c r="L117" s="539" t="s">
        <v>772</v>
      </c>
      <c r="M117" s="672"/>
    </row>
    <row r="118" spans="1:14">
      <c r="A118" s="473">
        <v>116</v>
      </c>
      <c r="B118" s="539"/>
      <c r="C118" s="542"/>
      <c r="D118" s="542" t="s">
        <v>1613</v>
      </c>
      <c r="E118" s="477" t="s">
        <v>1614</v>
      </c>
      <c r="F118" s="482" t="s">
        <v>17</v>
      </c>
      <c r="G118" s="482"/>
      <c r="H118" s="539" t="s">
        <v>191</v>
      </c>
      <c r="I118" s="540" t="str">
        <f>MID(D118,7,2)&amp;"/"&amp;MID(D118,9,2)&amp;"/"&amp;MID(D118,11,2)</f>
        <v>09/10/00</v>
      </c>
      <c r="J118" s="470">
        <f t="shared" ca="1" si="5"/>
        <v>22</v>
      </c>
      <c r="K118" s="539" t="s">
        <v>19</v>
      </c>
      <c r="L118" s="539" t="s">
        <v>42</v>
      </c>
      <c r="M118" s="672"/>
    </row>
    <row r="119" spans="1:14">
      <c r="A119" s="473">
        <v>117</v>
      </c>
      <c r="B119" s="675">
        <v>33</v>
      </c>
      <c r="C119" s="542" t="s">
        <v>1615</v>
      </c>
      <c r="D119" s="542" t="s">
        <v>1616</v>
      </c>
      <c r="E119" s="467" t="s">
        <v>1617</v>
      </c>
      <c r="F119" s="468" t="s">
        <v>17</v>
      </c>
      <c r="G119" s="468"/>
      <c r="H119" s="539" t="s">
        <v>23</v>
      </c>
      <c r="I119" s="540" t="str">
        <f>MID(D119,7,2)&amp;"/"&amp;MID(D119,9,2)&amp;"/"&amp;MID(D119,11,2)</f>
        <v>03/04/62</v>
      </c>
      <c r="J119" s="470">
        <f t="shared" ca="1" si="5"/>
        <v>60</v>
      </c>
      <c r="K119" s="539" t="s">
        <v>24</v>
      </c>
      <c r="L119" s="539" t="s">
        <v>42</v>
      </c>
      <c r="M119" s="672" t="s">
        <v>1184</v>
      </c>
    </row>
    <row r="120" spans="1:14">
      <c r="A120" s="473">
        <v>118</v>
      </c>
      <c r="B120" s="675"/>
      <c r="C120" s="676"/>
      <c r="D120" s="542" t="s">
        <v>1618</v>
      </c>
      <c r="E120" s="477" t="s">
        <v>1619</v>
      </c>
      <c r="F120" s="473"/>
      <c r="G120" s="474" t="s">
        <v>7</v>
      </c>
      <c r="H120" s="539" t="s">
        <v>437</v>
      </c>
      <c r="I120" s="540" t="str">
        <f>MID(D120,7,2)-40&amp;"/"&amp;MID(D120,9,2)&amp;"/"&amp;MID(D120,11,2)</f>
        <v>10/10/64</v>
      </c>
      <c r="J120" s="470">
        <f t="shared" ca="1" si="5"/>
        <v>58</v>
      </c>
      <c r="K120" s="539" t="s">
        <v>24</v>
      </c>
      <c r="L120" s="539" t="s">
        <v>42</v>
      </c>
      <c r="M120" s="672"/>
    </row>
    <row r="121" spans="1:14">
      <c r="A121" s="473">
        <v>119</v>
      </c>
      <c r="B121" s="675"/>
      <c r="C121" s="676"/>
      <c r="D121" s="542" t="s">
        <v>1620</v>
      </c>
      <c r="E121" s="477" t="s">
        <v>1621</v>
      </c>
      <c r="F121" s="482" t="s">
        <v>17</v>
      </c>
      <c r="G121" s="482"/>
      <c r="H121" s="539" t="s">
        <v>50</v>
      </c>
      <c r="I121" s="540" t="str">
        <f>MID(D121,7,2)&amp;"/"&amp;MID(D121,9,2)&amp;"/"&amp;MID(D121,11,2)</f>
        <v>27/11/92</v>
      </c>
      <c r="J121" s="470">
        <f t="shared" ca="1" si="5"/>
        <v>30</v>
      </c>
      <c r="K121" s="539" t="s">
        <v>19</v>
      </c>
      <c r="L121" s="539" t="s">
        <v>42</v>
      </c>
      <c r="M121" s="672"/>
    </row>
    <row r="122" spans="1:14">
      <c r="A122" s="473">
        <v>120</v>
      </c>
      <c r="B122" s="675"/>
      <c r="C122" s="676"/>
      <c r="D122" s="542" t="s">
        <v>1622</v>
      </c>
      <c r="E122" s="477" t="s">
        <v>1623</v>
      </c>
      <c r="F122" s="482" t="s">
        <v>17</v>
      </c>
      <c r="G122" s="482"/>
      <c r="H122" s="539" t="s">
        <v>50</v>
      </c>
      <c r="I122" s="540" t="str">
        <f>MID(D122,7,2)&amp;"/"&amp;MID(D122,9,2)&amp;"/"&amp;MID(D122,11,2)</f>
        <v>19/08/94</v>
      </c>
      <c r="J122" s="470">
        <f t="shared" ca="1" si="5"/>
        <v>28</v>
      </c>
      <c r="K122" s="539" t="s">
        <v>19</v>
      </c>
      <c r="L122" s="539" t="s">
        <v>42</v>
      </c>
      <c r="M122" s="672"/>
    </row>
    <row r="123" spans="1:14">
      <c r="A123" s="473">
        <v>121</v>
      </c>
      <c r="B123" s="675">
        <v>34</v>
      </c>
      <c r="C123" s="542" t="s">
        <v>1624</v>
      </c>
      <c r="D123" s="542" t="s">
        <v>1625</v>
      </c>
      <c r="E123" s="467" t="s">
        <v>1626</v>
      </c>
      <c r="F123" s="468" t="s">
        <v>17</v>
      </c>
      <c r="G123" s="468"/>
      <c r="H123" s="539" t="s">
        <v>23</v>
      </c>
      <c r="I123" s="540" t="str">
        <f>MID(D123,7,2)&amp;"/"&amp;MID(D123,9,2)&amp;"/"&amp;MID(D123,11,2)</f>
        <v>05/11/89</v>
      </c>
      <c r="J123" s="470">
        <f t="shared" ca="1" si="5"/>
        <v>33</v>
      </c>
      <c r="K123" s="539" t="s">
        <v>24</v>
      </c>
      <c r="L123" s="539" t="s">
        <v>42</v>
      </c>
      <c r="M123" s="672" t="s">
        <v>1627</v>
      </c>
    </row>
    <row r="124" spans="1:14">
      <c r="A124" s="473">
        <v>122</v>
      </c>
      <c r="B124" s="675"/>
      <c r="C124" s="676"/>
      <c r="D124" s="542" t="s">
        <v>1628</v>
      </c>
      <c r="E124" s="477" t="s">
        <v>1629</v>
      </c>
      <c r="F124" s="473"/>
      <c r="G124" s="474" t="s">
        <v>7</v>
      </c>
      <c r="H124" s="539" t="s">
        <v>23</v>
      </c>
      <c r="I124" s="540" t="str">
        <f>MID(D124,7,2)-40&amp;"/"&amp;MID(D124,9,2)&amp;"/"&amp;MID(D124,11,2)</f>
        <v>4/08/92</v>
      </c>
      <c r="J124" s="470">
        <f t="shared" ca="1" si="5"/>
        <v>30</v>
      </c>
      <c r="K124" s="539" t="s">
        <v>19</v>
      </c>
      <c r="L124" s="539" t="s">
        <v>42</v>
      </c>
      <c r="M124" s="672"/>
      <c r="N124" s="2"/>
    </row>
    <row r="125" spans="1:14">
      <c r="A125" s="473">
        <v>123</v>
      </c>
      <c r="B125" s="675"/>
      <c r="C125" s="676"/>
      <c r="D125" s="542" t="s">
        <v>1630</v>
      </c>
      <c r="E125" s="477" t="s">
        <v>1631</v>
      </c>
      <c r="F125" s="473"/>
      <c r="G125" s="474" t="s">
        <v>7</v>
      </c>
      <c r="H125" s="539" t="s">
        <v>23</v>
      </c>
      <c r="I125" s="540" t="str">
        <f>MID(D125,7,2)-40&amp;"/"&amp;MID(D125,9,2)&amp;"/"&amp;MID(D125,11,2)</f>
        <v>27/10/11</v>
      </c>
      <c r="J125" s="470">
        <f t="shared" ca="1" si="5"/>
        <v>11</v>
      </c>
      <c r="K125" s="537" t="s">
        <v>38</v>
      </c>
      <c r="L125" s="539" t="s">
        <v>35</v>
      </c>
      <c r="M125" s="672"/>
    </row>
    <row r="126" spans="1:14">
      <c r="A126" s="473">
        <v>124</v>
      </c>
      <c r="B126" s="675"/>
      <c r="C126" s="676"/>
      <c r="D126" s="542" t="s">
        <v>1632</v>
      </c>
      <c r="E126" s="477" t="s">
        <v>1633</v>
      </c>
      <c r="F126" s="473"/>
      <c r="G126" s="474" t="s">
        <v>7</v>
      </c>
      <c r="H126" s="539" t="s">
        <v>23</v>
      </c>
      <c r="I126" s="540" t="str">
        <f>MID(D126,7,2)-40&amp;"/"&amp;MID(D126,9,2)&amp;"/"&amp;MID(D126,11,2)</f>
        <v>17/03/15</v>
      </c>
      <c r="J126" s="470">
        <f t="shared" ca="1" si="5"/>
        <v>7</v>
      </c>
      <c r="K126" s="537" t="s">
        <v>38</v>
      </c>
      <c r="L126" s="539" t="s">
        <v>798</v>
      </c>
      <c r="M126" s="672"/>
    </row>
    <row r="127" spans="1:14">
      <c r="A127" s="473">
        <v>125</v>
      </c>
      <c r="B127" s="675"/>
      <c r="C127" s="676"/>
      <c r="D127" s="542" t="s">
        <v>1634</v>
      </c>
      <c r="E127" s="477" t="s">
        <v>1635</v>
      </c>
      <c r="F127" s="482" t="s">
        <v>17</v>
      </c>
      <c r="G127" s="482"/>
      <c r="H127" s="539" t="s">
        <v>23</v>
      </c>
      <c r="I127" s="540" t="str">
        <f>MID(D127,7,2)&amp;"/"&amp;MID(D127,9,2)&amp;"/"&amp;MID(D127,11,2)</f>
        <v>08/11/16</v>
      </c>
      <c r="J127" s="470">
        <f t="shared" ca="1" si="5"/>
        <v>6</v>
      </c>
      <c r="K127" s="539" t="s">
        <v>1332</v>
      </c>
      <c r="L127" s="539" t="s">
        <v>798</v>
      </c>
      <c r="M127" s="672"/>
    </row>
    <row r="128" spans="1:14">
      <c r="A128" s="473">
        <v>126</v>
      </c>
      <c r="B128" s="539">
        <v>35</v>
      </c>
      <c r="C128" s="542" t="s">
        <v>1636</v>
      </c>
      <c r="D128" s="542" t="s">
        <v>1637</v>
      </c>
      <c r="E128" s="467" t="s">
        <v>1638</v>
      </c>
      <c r="F128" s="473"/>
      <c r="G128" s="474" t="s">
        <v>7</v>
      </c>
      <c r="H128" s="539" t="s">
        <v>1639</v>
      </c>
      <c r="I128" s="540" t="str">
        <f>MID(D128,7,2)-40&amp;"/"&amp;MID(D128,9,2)&amp;"/"&amp;MID(D128,11,2)</f>
        <v>8/01/54</v>
      </c>
      <c r="J128" s="470">
        <f t="shared" ca="1" si="5"/>
        <v>68</v>
      </c>
      <c r="K128" s="539" t="s">
        <v>113</v>
      </c>
      <c r="L128" s="539" t="s">
        <v>772</v>
      </c>
      <c r="M128" s="672"/>
    </row>
    <row r="129" spans="1:14">
      <c r="A129" s="473">
        <v>127</v>
      </c>
      <c r="B129" s="539">
        <v>36</v>
      </c>
      <c r="C129" s="542" t="s">
        <v>1640</v>
      </c>
      <c r="D129" s="542" t="s">
        <v>1641</v>
      </c>
      <c r="E129" s="484" t="s">
        <v>1642</v>
      </c>
      <c r="F129" s="468" t="s">
        <v>17</v>
      </c>
      <c r="G129" s="468"/>
      <c r="H129" s="539" t="s">
        <v>1643</v>
      </c>
      <c r="I129" s="540" t="str">
        <f>MID(D129,7,2)&amp;"/"&amp;MID(D129,9,2)&amp;"/"&amp;MID(D129,11,2)</f>
        <v>27/03/87</v>
      </c>
      <c r="J129" s="470">
        <f t="shared" ca="1" si="5"/>
        <v>35</v>
      </c>
      <c r="K129" s="539" t="s">
        <v>19</v>
      </c>
      <c r="L129" s="539" t="s">
        <v>42</v>
      </c>
      <c r="M129" s="672" t="s">
        <v>1644</v>
      </c>
    </row>
    <row r="130" spans="1:14">
      <c r="A130" s="473">
        <v>128</v>
      </c>
      <c r="B130" s="539"/>
      <c r="C130" s="542"/>
      <c r="D130" s="542" t="s">
        <v>1645</v>
      </c>
      <c r="E130" s="477" t="s">
        <v>1646</v>
      </c>
      <c r="F130" s="473"/>
      <c r="G130" s="474" t="s">
        <v>7</v>
      </c>
      <c r="H130" s="539" t="s">
        <v>23</v>
      </c>
      <c r="I130" s="540" t="str">
        <f>MID(D130,7,2)-40&amp;"/"&amp;MID(D130,9,2)&amp;"/"&amp;MID(D130,11,2)</f>
        <v>11/02/89</v>
      </c>
      <c r="J130" s="470">
        <f t="shared" ca="1" si="5"/>
        <v>33</v>
      </c>
      <c r="K130" s="539" t="s">
        <v>98</v>
      </c>
      <c r="L130" s="539" t="s">
        <v>42</v>
      </c>
      <c r="M130" s="672"/>
    </row>
    <row r="131" spans="1:14">
      <c r="A131" s="473">
        <v>129</v>
      </c>
      <c r="B131" s="539">
        <v>37</v>
      </c>
      <c r="C131" s="542" t="s">
        <v>1647</v>
      </c>
      <c r="D131" s="542" t="s">
        <v>1648</v>
      </c>
      <c r="E131" s="467" t="s">
        <v>1649</v>
      </c>
      <c r="F131" s="468" t="s">
        <v>17</v>
      </c>
      <c r="G131" s="468"/>
      <c r="H131" s="539" t="s">
        <v>50</v>
      </c>
      <c r="I131" s="540" t="str">
        <f>MID(D131,7,2)&amp;"/"&amp;MID(D131,9,2)&amp;"/"&amp;MID(D131,11,2)</f>
        <v>25/05/55</v>
      </c>
      <c r="J131" s="470">
        <f t="shared" ca="1" si="5"/>
        <v>67</v>
      </c>
      <c r="K131" s="539" t="s">
        <v>24</v>
      </c>
      <c r="L131" s="539" t="s">
        <v>42</v>
      </c>
      <c r="M131" s="672"/>
      <c r="N131" s="54" t="s">
        <v>78</v>
      </c>
    </row>
    <row r="132" spans="1:14">
      <c r="A132" s="473">
        <v>130</v>
      </c>
      <c r="B132" s="539"/>
      <c r="C132" s="542"/>
      <c r="D132" s="542" t="s">
        <v>1650</v>
      </c>
      <c r="E132" s="477" t="s">
        <v>1651</v>
      </c>
      <c r="F132" s="473"/>
      <c r="G132" s="474" t="s">
        <v>7</v>
      </c>
      <c r="H132" s="539" t="s">
        <v>1004</v>
      </c>
      <c r="I132" s="540" t="str">
        <f>MID(D132,7,2)-40&amp;"/"&amp;MID(D132,9,2)&amp;"/"&amp;MID(D132,11,2)</f>
        <v>17/07/54</v>
      </c>
      <c r="J132" s="470">
        <f t="shared" ca="1" si="5"/>
        <v>68</v>
      </c>
      <c r="K132" s="539" t="s">
        <v>98</v>
      </c>
      <c r="L132" s="539" t="s">
        <v>1416</v>
      </c>
      <c r="M132" s="672"/>
    </row>
    <row r="133" spans="1:14">
      <c r="A133" s="473">
        <v>131</v>
      </c>
      <c r="B133" s="539"/>
      <c r="C133" s="542"/>
      <c r="D133" s="542" t="s">
        <v>1652</v>
      </c>
      <c r="E133" s="477" t="s">
        <v>1653</v>
      </c>
      <c r="F133" s="482" t="s">
        <v>17</v>
      </c>
      <c r="G133" s="482"/>
      <c r="H133" s="539" t="s">
        <v>23</v>
      </c>
      <c r="I133" s="540" t="str">
        <f>MID(D133,7,2)&amp;"/"&amp;MID(D133,9,2)&amp;"/"&amp;MID(D133,11,2)</f>
        <v>24/09/94</v>
      </c>
      <c r="J133" s="470">
        <f t="shared" ca="1" si="5"/>
        <v>28</v>
      </c>
      <c r="K133" s="537" t="s">
        <v>82</v>
      </c>
      <c r="L133" s="539" t="s">
        <v>74</v>
      </c>
      <c r="M133" s="672"/>
    </row>
    <row r="134" spans="1:14">
      <c r="A134" s="473">
        <v>132</v>
      </c>
      <c r="B134" s="539">
        <v>38</v>
      </c>
      <c r="C134" s="542" t="s">
        <v>1654</v>
      </c>
      <c r="D134" s="542" t="s">
        <v>1655</v>
      </c>
      <c r="E134" s="467" t="s">
        <v>1656</v>
      </c>
      <c r="F134" s="468" t="s">
        <v>17</v>
      </c>
      <c r="G134" s="468"/>
      <c r="H134" s="539" t="s">
        <v>1657</v>
      </c>
      <c r="I134" s="540" t="str">
        <f>MID(D134,7,2)&amp;"/"&amp;MID(D134,9,2)&amp;"/"&amp;MID(D134,11,2)</f>
        <v>07/04/79</v>
      </c>
      <c r="J134" s="470">
        <f t="shared" ca="1" si="5"/>
        <v>43</v>
      </c>
      <c r="K134" s="539" t="s">
        <v>19</v>
      </c>
      <c r="L134" s="539" t="s">
        <v>772</v>
      </c>
      <c r="M134" s="672"/>
      <c r="N134" s="54" t="s">
        <v>78</v>
      </c>
    </row>
    <row r="135" spans="1:14">
      <c r="A135" s="473">
        <v>133</v>
      </c>
      <c r="B135" s="539"/>
      <c r="C135" s="542"/>
      <c r="D135" s="542" t="s">
        <v>1658</v>
      </c>
      <c r="E135" s="477" t="s">
        <v>1659</v>
      </c>
      <c r="F135" s="473"/>
      <c r="G135" s="474" t="s">
        <v>7</v>
      </c>
      <c r="H135" s="539" t="s">
        <v>50</v>
      </c>
      <c r="I135" s="540" t="str">
        <f>MID(D135,7,2)-40&amp;"/"&amp;MID(D135,9,2)&amp;"/"&amp;MID(D135,11,2)</f>
        <v>23/03/81</v>
      </c>
      <c r="J135" s="470">
        <f t="shared" ca="1" si="5"/>
        <v>41</v>
      </c>
      <c r="K135" s="539" t="s">
        <v>98</v>
      </c>
      <c r="L135" s="539" t="s">
        <v>78</v>
      </c>
      <c r="M135" s="672"/>
    </row>
    <row r="136" spans="1:14">
      <c r="A136" s="473">
        <v>134</v>
      </c>
      <c r="B136" s="539"/>
      <c r="C136" s="542"/>
      <c r="D136" s="542" t="s">
        <v>1660</v>
      </c>
      <c r="E136" s="477" t="s">
        <v>1661</v>
      </c>
      <c r="F136" s="482" t="s">
        <v>17</v>
      </c>
      <c r="G136" s="482"/>
      <c r="H136" s="539" t="s">
        <v>50</v>
      </c>
      <c r="I136" s="540" t="str">
        <f>MID(D136,7,2)&amp;"/"&amp;MID(D136,9,2)&amp;"/"&amp;MID(D136,11,2)</f>
        <v>06/10/10</v>
      </c>
      <c r="J136" s="470">
        <f t="shared" ca="1" si="5"/>
        <v>12</v>
      </c>
      <c r="K136" s="537" t="s">
        <v>38</v>
      </c>
      <c r="L136" s="539" t="s">
        <v>35</v>
      </c>
      <c r="M136" s="672"/>
    </row>
    <row r="137" spans="1:14">
      <c r="A137" s="473">
        <v>135</v>
      </c>
      <c r="B137" s="539"/>
      <c r="C137" s="542"/>
      <c r="D137" s="542" t="s">
        <v>1662</v>
      </c>
      <c r="E137" s="477" t="s">
        <v>1663</v>
      </c>
      <c r="F137" s="473"/>
      <c r="G137" s="474" t="s">
        <v>7</v>
      </c>
      <c r="H137" s="539" t="s">
        <v>656</v>
      </c>
      <c r="I137" s="540" t="str">
        <f>MID(D137,7,2)-40&amp;"/"&amp;MID(D137,9,2)&amp;"/"&amp;MID(D137,11,2)</f>
        <v>20/02/16</v>
      </c>
      <c r="J137" s="470">
        <f t="shared" ca="1" si="5"/>
        <v>6</v>
      </c>
      <c r="K137" s="539" t="s">
        <v>1332</v>
      </c>
      <c r="L137" s="539" t="s">
        <v>798</v>
      </c>
      <c r="M137" s="672"/>
    </row>
    <row r="138" spans="1:14">
      <c r="A138" s="473">
        <v>136</v>
      </c>
      <c r="B138" s="539">
        <v>39</v>
      </c>
      <c r="C138" s="542" t="s">
        <v>1664</v>
      </c>
      <c r="D138" s="542" t="s">
        <v>1665</v>
      </c>
      <c r="E138" s="477" t="s">
        <v>1666</v>
      </c>
      <c r="F138" s="473"/>
      <c r="G138" s="474" t="s">
        <v>7</v>
      </c>
      <c r="H138" s="539" t="s">
        <v>23</v>
      </c>
      <c r="I138" s="540" t="str">
        <f>MID(D138,7,2)-40&amp;"/"&amp;MID(D138,9,2)&amp;"/"&amp;MID(D138,11,2)</f>
        <v>5/07/92</v>
      </c>
      <c r="J138" s="470">
        <f t="shared" ca="1" si="5"/>
        <v>30</v>
      </c>
      <c r="K138" s="537" t="s">
        <v>82</v>
      </c>
      <c r="L138" s="539" t="s">
        <v>1517</v>
      </c>
      <c r="M138" s="672"/>
      <c r="N138" s="54" t="s">
        <v>78</v>
      </c>
    </row>
    <row r="139" spans="1:14">
      <c r="A139" s="473">
        <v>137</v>
      </c>
      <c r="B139" s="539">
        <v>40</v>
      </c>
      <c r="C139" s="542" t="s">
        <v>1667</v>
      </c>
      <c r="D139" s="542" t="s">
        <v>1668</v>
      </c>
      <c r="E139" s="467" t="s">
        <v>1669</v>
      </c>
      <c r="F139" s="468" t="s">
        <v>17</v>
      </c>
      <c r="G139" s="468"/>
      <c r="H139" s="539" t="s">
        <v>23</v>
      </c>
      <c r="I139" s="540" t="str">
        <f>MID(D139,7,2)&amp;"/"&amp;MID(D139,9,2)&amp;"/"&amp;MID(D139,11,2)</f>
        <v>12/04/82</v>
      </c>
      <c r="J139" s="470">
        <f t="shared" ca="1" si="5"/>
        <v>40</v>
      </c>
      <c r="K139" s="539" t="s">
        <v>19</v>
      </c>
      <c r="L139" s="539" t="s">
        <v>42</v>
      </c>
      <c r="M139" s="672"/>
    </row>
    <row r="140" spans="1:14">
      <c r="A140" s="473">
        <v>138</v>
      </c>
      <c r="B140" s="539"/>
      <c r="C140" s="542"/>
      <c r="D140" s="542" t="s">
        <v>1670</v>
      </c>
      <c r="E140" s="477" t="s">
        <v>1671</v>
      </c>
      <c r="F140" s="473"/>
      <c r="G140" s="474" t="s">
        <v>7</v>
      </c>
      <c r="H140" s="539" t="s">
        <v>437</v>
      </c>
      <c r="I140" s="540" t="str">
        <f>MID(D140,7,2)-40&amp;"/"&amp;MID(D140,9,2)&amp;"/"&amp;MID(D140,11,2)</f>
        <v>28/01/88</v>
      </c>
      <c r="J140" s="470">
        <f t="shared" ca="1" si="5"/>
        <v>34</v>
      </c>
      <c r="K140" s="539" t="s">
        <v>19</v>
      </c>
      <c r="L140" s="539" t="s">
        <v>42</v>
      </c>
      <c r="M140" s="672"/>
    </row>
    <row r="141" spans="1:14">
      <c r="A141" s="473">
        <v>139</v>
      </c>
      <c r="B141" s="539"/>
      <c r="C141" s="542"/>
      <c r="D141" s="542" t="s">
        <v>1672</v>
      </c>
      <c r="E141" s="677" t="s">
        <v>1673</v>
      </c>
      <c r="F141" s="482" t="s">
        <v>17</v>
      </c>
      <c r="G141" s="482"/>
      <c r="H141" s="539" t="s">
        <v>50</v>
      </c>
      <c r="I141" s="540" t="str">
        <f>MID(D141,7,2)&amp;"/"&amp;MID(D141,9,2)&amp;"/"&amp;MID(D141,11,2)</f>
        <v>27/11/09</v>
      </c>
      <c r="J141" s="470">
        <f t="shared" ca="1" si="5"/>
        <v>13</v>
      </c>
      <c r="K141" s="537" t="s">
        <v>38</v>
      </c>
      <c r="L141" s="539" t="s">
        <v>35</v>
      </c>
      <c r="M141" s="672"/>
    </row>
    <row r="142" spans="1:14">
      <c r="A142" s="473">
        <v>140</v>
      </c>
      <c r="B142" s="539"/>
      <c r="C142" s="542"/>
      <c r="D142" s="542" t="s">
        <v>1674</v>
      </c>
      <c r="E142" s="677" t="s">
        <v>1675</v>
      </c>
      <c r="F142" s="482" t="s">
        <v>17</v>
      </c>
      <c r="G142" s="482"/>
      <c r="H142" s="539" t="s">
        <v>50</v>
      </c>
      <c r="I142" s="540" t="str">
        <f>MID(D142,7,2)&amp;"/"&amp;MID(D142,9,2)&amp;"/"&amp;MID(D142,11,2)</f>
        <v>02/02/12</v>
      </c>
      <c r="J142" s="470">
        <f t="shared" ca="1" si="5"/>
        <v>10</v>
      </c>
      <c r="K142" s="537" t="s">
        <v>38</v>
      </c>
      <c r="L142" s="539" t="s">
        <v>35</v>
      </c>
      <c r="M142" s="672"/>
    </row>
    <row r="143" spans="1:14">
      <c r="A143" s="473">
        <v>141</v>
      </c>
      <c r="B143" s="539"/>
      <c r="C143" s="542"/>
      <c r="D143" s="542" t="s">
        <v>1676</v>
      </c>
      <c r="E143" s="477" t="s">
        <v>1677</v>
      </c>
      <c r="F143" s="473"/>
      <c r="G143" s="474" t="s">
        <v>7</v>
      </c>
      <c r="H143" s="539" t="s">
        <v>50</v>
      </c>
      <c r="I143" s="540" t="str">
        <f>MID(D143,7,2)-40&amp;"/"&amp;MID(D143,9,2)&amp;"/"&amp;MID(D143,11,2)</f>
        <v>27/03/14</v>
      </c>
      <c r="J143" s="470">
        <f t="shared" ca="1" si="5"/>
        <v>8</v>
      </c>
      <c r="K143" s="537" t="s">
        <v>38</v>
      </c>
      <c r="L143" s="539" t="s">
        <v>35</v>
      </c>
      <c r="M143" s="672"/>
    </row>
    <row r="144" spans="1:14">
      <c r="A144" s="473">
        <v>142</v>
      </c>
      <c r="B144" s="539">
        <v>41</v>
      </c>
      <c r="C144" s="542" t="s">
        <v>1678</v>
      </c>
      <c r="D144" s="542" t="s">
        <v>1679</v>
      </c>
      <c r="E144" s="467" t="s">
        <v>1680</v>
      </c>
      <c r="F144" s="468" t="s">
        <v>17</v>
      </c>
      <c r="G144" s="468"/>
      <c r="H144" s="539" t="s">
        <v>23</v>
      </c>
      <c r="I144" s="540" t="str">
        <f>MID(D144,7,2)&amp;"/"&amp;MID(D144,9,2)&amp;"/"&amp;MID(D144,11,2)</f>
        <v>28/04/84</v>
      </c>
      <c r="J144" s="470">
        <f t="shared" ca="1" si="5"/>
        <v>38</v>
      </c>
      <c r="K144" s="539" t="s">
        <v>98</v>
      </c>
      <c r="L144" s="539" t="s">
        <v>42</v>
      </c>
      <c r="M144" s="672" t="s">
        <v>1681</v>
      </c>
    </row>
    <row r="145" spans="1:14">
      <c r="A145" s="473">
        <v>143</v>
      </c>
      <c r="B145" s="539"/>
      <c r="C145" s="542"/>
      <c r="D145" s="542" t="s">
        <v>1682</v>
      </c>
      <c r="E145" s="477" t="s">
        <v>1683</v>
      </c>
      <c r="F145" s="473"/>
      <c r="G145" s="474" t="s">
        <v>7</v>
      </c>
      <c r="H145" s="539" t="s">
        <v>91</v>
      </c>
      <c r="I145" s="540" t="str">
        <f>MID(D145,7,2)-40&amp;"/"&amp;MID(D145,9,2)&amp;"/"&amp;MID(D145,11,2)</f>
        <v>9/12/81</v>
      </c>
      <c r="J145" s="470">
        <f t="shared" ca="1" si="5"/>
        <v>40</v>
      </c>
      <c r="K145" s="539" t="s">
        <v>98</v>
      </c>
      <c r="L145" s="539" t="s">
        <v>47</v>
      </c>
      <c r="M145" s="672"/>
    </row>
    <row r="146" spans="1:14">
      <c r="A146" s="473">
        <v>144</v>
      </c>
      <c r="B146" s="539"/>
      <c r="C146" s="542"/>
      <c r="D146" s="542" t="s">
        <v>1684</v>
      </c>
      <c r="E146" s="477" t="s">
        <v>1685</v>
      </c>
      <c r="F146" s="473"/>
      <c r="G146" s="474" t="s">
        <v>7</v>
      </c>
      <c r="H146" s="539" t="s">
        <v>393</v>
      </c>
      <c r="I146" s="540" t="str">
        <f>MID(D146,7,2)-40&amp;"/"&amp;MID(D146,9,2)&amp;"/"&amp;MID(D146,11,2)</f>
        <v>17/07/12</v>
      </c>
      <c r="J146" s="470">
        <f t="shared" ca="1" si="5"/>
        <v>10</v>
      </c>
      <c r="K146" s="537" t="s">
        <v>38</v>
      </c>
      <c r="L146" s="539" t="s">
        <v>35</v>
      </c>
      <c r="M146" s="672"/>
    </row>
    <row r="147" spans="1:14">
      <c r="A147" s="473">
        <v>145</v>
      </c>
      <c r="B147" s="539"/>
      <c r="C147" s="542"/>
      <c r="D147" s="542" t="s">
        <v>1686</v>
      </c>
      <c r="E147" s="477" t="s">
        <v>1687</v>
      </c>
      <c r="F147" s="482" t="s">
        <v>17</v>
      </c>
      <c r="G147" s="482"/>
      <c r="H147" s="539" t="s">
        <v>50</v>
      </c>
      <c r="I147" s="540" t="str">
        <f>MID(D147,7,2)&amp;"/"&amp;MID(D147,9,2)&amp;"/"&amp;MID(D147,11,2)</f>
        <v>18/02/16</v>
      </c>
      <c r="J147" s="470">
        <f t="shared" ca="1" si="5"/>
        <v>6</v>
      </c>
      <c r="K147" s="539" t="s">
        <v>1332</v>
      </c>
      <c r="L147" s="539" t="s">
        <v>798</v>
      </c>
      <c r="M147" s="672"/>
    </row>
    <row r="148" spans="1:14">
      <c r="A148" s="473">
        <v>146</v>
      </c>
      <c r="B148" s="539"/>
      <c r="C148" s="542"/>
      <c r="D148" s="542"/>
      <c r="E148" s="477" t="s">
        <v>1688</v>
      </c>
      <c r="F148" s="473"/>
      <c r="G148" s="474" t="s">
        <v>7</v>
      </c>
      <c r="H148" s="539" t="s">
        <v>50</v>
      </c>
      <c r="I148" s="540" t="str">
        <f>MID(D148,7,2)&amp;"/"&amp;MID(D148,9,2)&amp;"/"&amp;MID(D148,11,2)</f>
        <v>//</v>
      </c>
      <c r="J148" s="470" t="e">
        <f t="shared" ca="1" si="5"/>
        <v>#VALUE!</v>
      </c>
      <c r="K148" s="539" t="s">
        <v>1332</v>
      </c>
      <c r="L148" s="539" t="s">
        <v>798</v>
      </c>
      <c r="M148" s="672"/>
    </row>
    <row r="149" spans="1:14">
      <c r="A149" s="473">
        <v>147</v>
      </c>
      <c r="B149" s="539">
        <v>42</v>
      </c>
      <c r="C149" s="542" t="s">
        <v>1689</v>
      </c>
      <c r="D149" s="542" t="s">
        <v>1690</v>
      </c>
      <c r="E149" s="467" t="s">
        <v>1691</v>
      </c>
      <c r="F149" s="473"/>
      <c r="G149" s="474" t="s">
        <v>7</v>
      </c>
      <c r="H149" s="539" t="s">
        <v>842</v>
      </c>
      <c r="I149" s="540" t="str">
        <f>MID(D149,7,2)-40&amp;"/"&amp;MID(D149,9,2)&amp;"/"&amp;MID(D149,11,2)</f>
        <v>15/12/49</v>
      </c>
      <c r="J149" s="470">
        <f t="shared" ca="1" si="5"/>
        <v>72</v>
      </c>
      <c r="K149" s="539" t="s">
        <v>24</v>
      </c>
      <c r="L149" s="539" t="s">
        <v>772</v>
      </c>
      <c r="M149" s="672" t="s">
        <v>1692</v>
      </c>
    </row>
    <row r="150" spans="1:14">
      <c r="A150" s="473">
        <v>148</v>
      </c>
      <c r="B150" s="539"/>
      <c r="C150" s="542"/>
      <c r="D150" s="542" t="s">
        <v>1693</v>
      </c>
      <c r="E150" s="477" t="s">
        <v>1694</v>
      </c>
      <c r="F150" s="473"/>
      <c r="G150" s="474" t="s">
        <v>7</v>
      </c>
      <c r="H150" s="539" t="s">
        <v>23</v>
      </c>
      <c r="I150" s="540" t="str">
        <f>MID(D150,7,2)-40&amp;"/"&amp;MID(D150,9,2)&amp;"/"&amp;MID(D150,11,2)</f>
        <v>5/11/90</v>
      </c>
      <c r="J150" s="470">
        <f t="shared" ca="1" si="5"/>
        <v>32</v>
      </c>
      <c r="K150" s="539" t="s">
        <v>19</v>
      </c>
      <c r="L150" s="539" t="s">
        <v>42</v>
      </c>
      <c r="M150" s="672"/>
    </row>
    <row r="151" spans="1:14">
      <c r="A151" s="473">
        <v>149</v>
      </c>
      <c r="B151" s="539">
        <v>43</v>
      </c>
      <c r="C151" s="542" t="s">
        <v>1695</v>
      </c>
      <c r="D151" s="542" t="s">
        <v>1696</v>
      </c>
      <c r="E151" s="467" t="s">
        <v>1697</v>
      </c>
      <c r="F151" s="468" t="s">
        <v>17</v>
      </c>
      <c r="G151" s="468"/>
      <c r="H151" s="539" t="s">
        <v>23</v>
      </c>
      <c r="I151" s="540" t="str">
        <f>MID(D151,7,2)&amp;"/"&amp;MID(D151,9,2)&amp;"/"&amp;MID(D151,11,2)</f>
        <v>12/10/84</v>
      </c>
      <c r="J151" s="470">
        <f t="shared" ca="1" si="5"/>
        <v>38</v>
      </c>
      <c r="K151" s="539" t="s">
        <v>19</v>
      </c>
      <c r="L151" s="539" t="s">
        <v>42</v>
      </c>
      <c r="M151" s="672"/>
    </row>
    <row r="152" spans="1:14">
      <c r="A152" s="473">
        <v>150</v>
      </c>
      <c r="B152" s="539"/>
      <c r="C152" s="542"/>
      <c r="D152" s="542" t="s">
        <v>1698</v>
      </c>
      <c r="E152" s="477" t="s">
        <v>1699</v>
      </c>
      <c r="F152" s="473"/>
      <c r="G152" s="474" t="s">
        <v>7</v>
      </c>
      <c r="H152" s="539" t="s">
        <v>656</v>
      </c>
      <c r="I152" s="540" t="str">
        <f>MID(D152,7,2)-40&amp;"/"&amp;MID(D152,9,2)&amp;"/"&amp;MID(D152,11,2)</f>
        <v>1/05/90</v>
      </c>
      <c r="J152" s="470">
        <f t="shared" ca="1" si="5"/>
        <v>32</v>
      </c>
      <c r="K152" s="539" t="s">
        <v>24</v>
      </c>
      <c r="L152" s="539" t="s">
        <v>42</v>
      </c>
      <c r="M152" s="672"/>
    </row>
    <row r="153" spans="1:14">
      <c r="A153" s="473">
        <v>151</v>
      </c>
      <c r="B153" s="539"/>
      <c r="C153" s="542"/>
      <c r="D153" s="542" t="s">
        <v>1700</v>
      </c>
      <c r="E153" s="477" t="s">
        <v>1701</v>
      </c>
      <c r="F153" s="482" t="s">
        <v>17</v>
      </c>
      <c r="G153" s="482"/>
      <c r="H153" s="539" t="s">
        <v>23</v>
      </c>
      <c r="I153" s="540" t="str">
        <f>MID(D153,7,2)&amp;"/"&amp;MID(D153,9,2)&amp;"/"&amp;MID(D153,11,2)</f>
        <v>19/03/16</v>
      </c>
      <c r="J153" s="470">
        <f t="shared" ca="1" si="5"/>
        <v>6</v>
      </c>
      <c r="K153" s="539" t="s">
        <v>1332</v>
      </c>
      <c r="L153" s="539" t="s">
        <v>798</v>
      </c>
      <c r="M153" s="672"/>
    </row>
    <row r="154" spans="1:14">
      <c r="A154" s="473">
        <v>152</v>
      </c>
      <c r="B154" s="539">
        <v>44</v>
      </c>
      <c r="C154" s="542" t="s">
        <v>1702</v>
      </c>
      <c r="D154" s="542" t="s">
        <v>1703</v>
      </c>
      <c r="E154" s="467" t="s">
        <v>1704</v>
      </c>
      <c r="F154" s="468" t="s">
        <v>17</v>
      </c>
      <c r="G154" s="468"/>
      <c r="H154" s="539" t="s">
        <v>23</v>
      </c>
      <c r="I154" s="540" t="str">
        <f>MID(D154,7,2)&amp;"/"&amp;MID(D154,9,2)&amp;"/"&amp;MID(D154,11,2)</f>
        <v>16/04/68</v>
      </c>
      <c r="J154" s="470">
        <f t="shared" ca="1" si="5"/>
        <v>54</v>
      </c>
      <c r="K154" s="539" t="s">
        <v>19</v>
      </c>
      <c r="L154" s="539" t="s">
        <v>42</v>
      </c>
      <c r="M154" s="672"/>
      <c r="N154" s="54" t="s">
        <v>78</v>
      </c>
    </row>
    <row r="155" spans="1:14">
      <c r="A155" s="473">
        <v>153</v>
      </c>
      <c r="B155" s="539"/>
      <c r="C155" s="542"/>
      <c r="D155" s="542" t="s">
        <v>1705</v>
      </c>
      <c r="E155" s="477" t="s">
        <v>1706</v>
      </c>
      <c r="F155" s="473"/>
      <c r="G155" s="474" t="s">
        <v>7</v>
      </c>
      <c r="H155" s="539" t="s">
        <v>1707</v>
      </c>
      <c r="I155" s="540" t="str">
        <f>MID(D155,7,2)-40&amp;"/"&amp;MID(D155,9,2)&amp;"/"&amp;MID(D155,11,2)</f>
        <v>23/12/66</v>
      </c>
      <c r="J155" s="470">
        <f t="shared" ca="1" si="5"/>
        <v>55</v>
      </c>
      <c r="K155" s="539" t="s">
        <v>19</v>
      </c>
      <c r="L155" s="539" t="s">
        <v>78</v>
      </c>
      <c r="M155" s="672"/>
    </row>
    <row r="156" spans="1:14">
      <c r="A156" s="473">
        <v>154</v>
      </c>
      <c r="B156" s="539"/>
      <c r="C156" s="542"/>
      <c r="D156" s="542" t="s">
        <v>1708</v>
      </c>
      <c r="E156" s="477" t="s">
        <v>1709</v>
      </c>
      <c r="F156" s="482" t="s">
        <v>17</v>
      </c>
      <c r="G156" s="482"/>
      <c r="H156" s="539" t="s">
        <v>50</v>
      </c>
      <c r="I156" s="540" t="str">
        <f>MID(D156,7,2)&amp;"/"&amp;MID(D156,9,2)&amp;"/"&amp;MID(D156,11,2)</f>
        <v>11/10/93</v>
      </c>
      <c r="J156" s="470">
        <f t="shared" ca="1" si="5"/>
        <v>29</v>
      </c>
      <c r="K156" s="539" t="s">
        <v>98</v>
      </c>
      <c r="L156" s="539" t="s">
        <v>42</v>
      </c>
      <c r="M156" s="672"/>
    </row>
    <row r="157" spans="1:14">
      <c r="A157" s="473">
        <v>155</v>
      </c>
      <c r="B157" s="539"/>
      <c r="C157" s="542"/>
      <c r="D157" s="542" t="s">
        <v>1710</v>
      </c>
      <c r="E157" s="477" t="s">
        <v>1711</v>
      </c>
      <c r="F157" s="473"/>
      <c r="G157" s="474" t="s">
        <v>7</v>
      </c>
      <c r="H157" s="539" t="s">
        <v>50</v>
      </c>
      <c r="I157" s="540" t="str">
        <f>MID(D157,7,2)-40&amp;"/"&amp;MID(D157,9,2)&amp;"/"&amp;MID(D157,11,2)</f>
        <v>7/12/95</v>
      </c>
      <c r="J157" s="470">
        <f t="shared" ca="1" si="5"/>
        <v>26</v>
      </c>
      <c r="K157" s="539" t="s">
        <v>98</v>
      </c>
      <c r="L157" s="539" t="s">
        <v>74</v>
      </c>
      <c r="M157" s="672"/>
    </row>
    <row r="158" spans="1:14">
      <c r="A158" s="473">
        <v>156</v>
      </c>
      <c r="B158" s="539"/>
      <c r="C158" s="542"/>
      <c r="D158" s="542" t="s">
        <v>1712</v>
      </c>
      <c r="E158" s="477" t="s">
        <v>1713</v>
      </c>
      <c r="F158" s="473"/>
      <c r="G158" s="474" t="s">
        <v>7</v>
      </c>
      <c r="H158" s="539" t="s">
        <v>23</v>
      </c>
      <c r="I158" s="540" t="str">
        <f>MID(D158,7,2)-40&amp;"/"&amp;MID(D158,9,2)&amp;"/"&amp;MID(D158,11,2)</f>
        <v>5/02/01</v>
      </c>
      <c r="J158" s="470">
        <f t="shared" ca="1" si="5"/>
        <v>21</v>
      </c>
      <c r="K158" s="539" t="s">
        <v>98</v>
      </c>
      <c r="L158" s="539" t="s">
        <v>245</v>
      </c>
      <c r="M158" s="672"/>
    </row>
    <row r="159" spans="1:14">
      <c r="A159" s="473">
        <v>157</v>
      </c>
      <c r="B159" s="539">
        <v>45</v>
      </c>
      <c r="C159" s="542" t="s">
        <v>1714</v>
      </c>
      <c r="D159" s="542" t="s">
        <v>1715</v>
      </c>
      <c r="E159" s="467" t="s">
        <v>1716</v>
      </c>
      <c r="F159" s="468" t="s">
        <v>17</v>
      </c>
      <c r="G159" s="468"/>
      <c r="H159" s="539" t="s">
        <v>23</v>
      </c>
      <c r="I159" s="540" t="str">
        <f>MID(D159,7,2)&amp;"/"&amp;MID(D159,9,2)&amp;"/"&amp;MID(D159,11,2)</f>
        <v>16/04/66</v>
      </c>
      <c r="J159" s="470">
        <f t="shared" ca="1" si="5"/>
        <v>56</v>
      </c>
      <c r="K159" s="539" t="s">
        <v>19</v>
      </c>
      <c r="L159" s="539" t="s">
        <v>429</v>
      </c>
      <c r="M159" s="672"/>
    </row>
    <row r="160" spans="1:14">
      <c r="A160" s="473">
        <v>158</v>
      </c>
      <c r="B160" s="539"/>
      <c r="C160" s="542"/>
      <c r="D160" s="542" t="s">
        <v>1717</v>
      </c>
      <c r="E160" s="477" t="s">
        <v>1718</v>
      </c>
      <c r="F160" s="473"/>
      <c r="G160" s="474" t="s">
        <v>7</v>
      </c>
      <c r="H160" s="539" t="s">
        <v>771</v>
      </c>
      <c r="I160" s="540" t="str">
        <f>MID(D160,7,2)-40&amp;"/"&amp;MID(D160,9,2)&amp;"/"&amp;MID(D160,11,2)</f>
        <v>25/05/68</v>
      </c>
      <c r="J160" s="470">
        <f t="shared" ca="1" si="5"/>
        <v>54</v>
      </c>
      <c r="K160" s="539" t="s">
        <v>19</v>
      </c>
      <c r="L160" s="539" t="s">
        <v>429</v>
      </c>
      <c r="M160" s="672"/>
    </row>
    <row r="161" spans="1:13">
      <c r="A161" s="473">
        <v>159</v>
      </c>
      <c r="B161" s="539"/>
      <c r="C161" s="542"/>
      <c r="D161" s="542" t="s">
        <v>1719</v>
      </c>
      <c r="E161" s="477" t="s">
        <v>1720</v>
      </c>
      <c r="F161" s="482" t="s">
        <v>17</v>
      </c>
      <c r="G161" s="482"/>
      <c r="H161" s="539" t="s">
        <v>23</v>
      </c>
      <c r="I161" s="540" t="str">
        <f>MID(D161,7,2)&amp;"/"&amp;MID(D161,9,2)&amp;"/"&amp;MID(D161,11,2)</f>
        <v>25/05/86</v>
      </c>
      <c r="J161" s="470">
        <f t="shared" ca="1" si="5"/>
        <v>36</v>
      </c>
      <c r="K161" s="539" t="s">
        <v>19</v>
      </c>
      <c r="L161" s="539" t="s">
        <v>42</v>
      </c>
      <c r="M161" s="672"/>
    </row>
    <row r="162" spans="1:13">
      <c r="A162" s="473">
        <v>160</v>
      </c>
      <c r="B162" s="539"/>
      <c r="C162" s="542"/>
      <c r="D162" s="542" t="s">
        <v>1721</v>
      </c>
      <c r="E162" s="477" t="s">
        <v>1722</v>
      </c>
      <c r="F162" s="473"/>
      <c r="G162" s="474" t="s">
        <v>7</v>
      </c>
      <c r="H162" s="539" t="s">
        <v>23</v>
      </c>
      <c r="I162" s="540" t="str">
        <f>MID(D162,7,2)-40&amp;"/"&amp;MID(D162,9,2)&amp;"/"&amp;MID(D162,11,2)</f>
        <v>13/05/95</v>
      </c>
      <c r="J162" s="470">
        <f t="shared" ca="1" si="5"/>
        <v>27</v>
      </c>
      <c r="K162" s="539" t="s">
        <v>19</v>
      </c>
      <c r="L162" s="539" t="s">
        <v>42</v>
      </c>
      <c r="M162" s="672"/>
    </row>
    <row r="163" spans="1:13">
      <c r="A163" s="473">
        <v>161</v>
      </c>
      <c r="B163" s="539"/>
      <c r="C163" s="542"/>
      <c r="D163" s="542" t="s">
        <v>1723</v>
      </c>
      <c r="E163" s="477" t="s">
        <v>1724</v>
      </c>
      <c r="F163" s="482" t="s">
        <v>17</v>
      </c>
      <c r="G163" s="482"/>
      <c r="H163" s="539" t="s">
        <v>23</v>
      </c>
      <c r="I163" s="540" t="str">
        <f>MID(D163,7,2)&amp;"/"&amp;MID(D163,9,2)&amp;"/"&amp;MID(D163,11,2)</f>
        <v>20/03/00</v>
      </c>
      <c r="J163" s="470">
        <f t="shared" ca="1" si="5"/>
        <v>22</v>
      </c>
      <c r="K163" s="539" t="s">
        <v>19</v>
      </c>
      <c r="L163" s="539" t="s">
        <v>42</v>
      </c>
      <c r="M163" s="672"/>
    </row>
    <row r="164" spans="1:13">
      <c r="A164" s="473">
        <v>162</v>
      </c>
      <c r="B164" s="539">
        <v>46</v>
      </c>
      <c r="C164" s="542" t="s">
        <v>1725</v>
      </c>
      <c r="D164" s="542" t="s">
        <v>1726</v>
      </c>
      <c r="E164" s="467" t="s">
        <v>1727</v>
      </c>
      <c r="F164" s="473"/>
      <c r="G164" s="474" t="s">
        <v>7</v>
      </c>
      <c r="H164" s="539" t="s">
        <v>842</v>
      </c>
      <c r="I164" s="540" t="str">
        <f>MID(D164,7,2)-40&amp;"/"&amp;MID(D164,9,2)&amp;"/"&amp;MID(D164,11,2)</f>
        <v>3/04/40</v>
      </c>
      <c r="J164" s="470">
        <f t="shared" ca="1" si="5"/>
        <v>82</v>
      </c>
      <c r="K164" s="539" t="s">
        <v>24</v>
      </c>
      <c r="L164" s="539" t="s">
        <v>772</v>
      </c>
      <c r="M164" s="672" t="s">
        <v>1728</v>
      </c>
    </row>
    <row r="165" spans="1:13">
      <c r="A165" s="473">
        <v>163</v>
      </c>
      <c r="B165" s="539">
        <v>47</v>
      </c>
      <c r="C165" s="542" t="s">
        <v>1729</v>
      </c>
      <c r="D165" s="542" t="s">
        <v>1730</v>
      </c>
      <c r="E165" s="467" t="s">
        <v>1731</v>
      </c>
      <c r="F165" s="468" t="s">
        <v>17</v>
      </c>
      <c r="G165" s="468"/>
      <c r="H165" s="539" t="s">
        <v>23</v>
      </c>
      <c r="I165" s="540" t="str">
        <f>MID(D165,7,2)&amp;"/"&amp;MID(D165,9,2)&amp;"/"&amp;MID(D165,11,2)</f>
        <v>06/03/78</v>
      </c>
      <c r="J165" s="470">
        <f t="shared" ca="1" si="5"/>
        <v>44</v>
      </c>
      <c r="K165" s="539" t="s">
        <v>24</v>
      </c>
      <c r="L165" s="539" t="s">
        <v>42</v>
      </c>
      <c r="M165" s="672" t="s">
        <v>1184</v>
      </c>
    </row>
    <row r="166" spans="1:13">
      <c r="A166" s="473">
        <v>164</v>
      </c>
      <c r="B166" s="539"/>
      <c r="C166" s="542"/>
      <c r="D166" s="542" t="s">
        <v>1732</v>
      </c>
      <c r="E166" s="477" t="s">
        <v>1733</v>
      </c>
      <c r="F166" s="473"/>
      <c r="G166" s="474" t="s">
        <v>7</v>
      </c>
      <c r="H166" s="539" t="s">
        <v>1734</v>
      </c>
      <c r="I166" s="540" t="str">
        <f>MID(D166,7,2)-40&amp;"/"&amp;MID(D166,9,2)&amp;"/"&amp;MID(D166,11,2)</f>
        <v>11/11/78</v>
      </c>
      <c r="J166" s="470">
        <f t="shared" ca="1" si="5"/>
        <v>44</v>
      </c>
      <c r="K166" s="539" t="s">
        <v>19</v>
      </c>
      <c r="L166" s="539" t="s">
        <v>42</v>
      </c>
      <c r="M166" s="672"/>
    </row>
    <row r="167" spans="1:13">
      <c r="A167" s="473">
        <v>165</v>
      </c>
      <c r="B167" s="539"/>
      <c r="C167" s="542"/>
      <c r="D167" s="542" t="s">
        <v>1735</v>
      </c>
      <c r="E167" s="477" t="s">
        <v>1736</v>
      </c>
      <c r="F167" s="482" t="s">
        <v>17</v>
      </c>
      <c r="G167" s="482"/>
      <c r="H167" s="539" t="s">
        <v>50</v>
      </c>
      <c r="I167" s="540" t="str">
        <f>MID(D167,7,2)&amp;"/"&amp;MID(D167,9,2)&amp;"/"&amp;MID(D167,11,2)</f>
        <v>20/04/12</v>
      </c>
      <c r="J167" s="470">
        <f t="shared" ca="1" si="5"/>
        <v>10</v>
      </c>
      <c r="K167" s="537" t="s">
        <v>38</v>
      </c>
      <c r="L167" s="539" t="s">
        <v>35</v>
      </c>
      <c r="M167" s="672"/>
    </row>
    <row r="168" spans="1:13">
      <c r="A168" s="473">
        <v>166</v>
      </c>
      <c r="B168" s="539"/>
      <c r="C168" s="542"/>
      <c r="D168" s="542" t="s">
        <v>1737</v>
      </c>
      <c r="E168" s="477" t="s">
        <v>1738</v>
      </c>
      <c r="F168" s="482" t="s">
        <v>17</v>
      </c>
      <c r="G168" s="482"/>
      <c r="H168" s="539" t="s">
        <v>50</v>
      </c>
      <c r="I168" s="540" t="str">
        <f>MID(D168,7,2)&amp;"/"&amp;MID(D168,9,2)&amp;"/"&amp;MID(D168,11,2)</f>
        <v>21/07/14</v>
      </c>
      <c r="J168" s="470">
        <f t="shared" ca="1" si="5"/>
        <v>8</v>
      </c>
      <c r="K168" s="537" t="s">
        <v>38</v>
      </c>
      <c r="L168" s="539" t="s">
        <v>35</v>
      </c>
      <c r="M168" s="672"/>
    </row>
    <row r="169" spans="1:13">
      <c r="A169" s="473">
        <v>167</v>
      </c>
      <c r="B169" s="539"/>
      <c r="C169" s="542"/>
      <c r="D169" s="542" t="s">
        <v>1739</v>
      </c>
      <c r="E169" s="477" t="s">
        <v>1740</v>
      </c>
      <c r="F169" s="482" t="s">
        <v>17</v>
      </c>
      <c r="G169" s="482"/>
      <c r="H169" s="539" t="s">
        <v>50</v>
      </c>
      <c r="I169" s="540" t="str">
        <f>MID(D169,7,2)&amp;"/"&amp;MID(D169,9,2)&amp;"/"&amp;MID(D169,11,2)</f>
        <v>26/05/16</v>
      </c>
      <c r="J169" s="470">
        <f t="shared" ca="1" si="5"/>
        <v>6</v>
      </c>
      <c r="K169" s="539" t="s">
        <v>1332</v>
      </c>
      <c r="L169" s="539" t="s">
        <v>798</v>
      </c>
      <c r="M169" s="672"/>
    </row>
    <row r="170" spans="1:13">
      <c r="A170" s="473">
        <v>168</v>
      </c>
      <c r="B170" s="539">
        <v>48</v>
      </c>
      <c r="C170" s="542" t="s">
        <v>1741</v>
      </c>
      <c r="D170" s="542" t="s">
        <v>1742</v>
      </c>
      <c r="E170" s="467" t="s">
        <v>1743</v>
      </c>
      <c r="F170" s="468" t="s">
        <v>17</v>
      </c>
      <c r="G170" s="468"/>
      <c r="H170" s="539" t="s">
        <v>249</v>
      </c>
      <c r="I170" s="540" t="str">
        <f>MID(D170,7,2)&amp;"/"&amp;MID(D170,9,2)&amp;"/"&amp;MID(D170,11,2)</f>
        <v>10/05/56</v>
      </c>
      <c r="J170" s="470">
        <f t="shared" ca="1" si="5"/>
        <v>66</v>
      </c>
      <c r="K170" s="539" t="s">
        <v>19</v>
      </c>
      <c r="L170" s="539" t="s">
        <v>42</v>
      </c>
      <c r="M170" s="672" t="s">
        <v>1184</v>
      </c>
    </row>
    <row r="171" spans="1:13">
      <c r="A171" s="473">
        <v>169</v>
      </c>
      <c r="B171" s="539"/>
      <c r="C171" s="542"/>
      <c r="D171" s="542" t="s">
        <v>1744</v>
      </c>
      <c r="E171" s="477" t="s">
        <v>1745</v>
      </c>
      <c r="F171" s="473"/>
      <c r="G171" s="474" t="s">
        <v>7</v>
      </c>
      <c r="H171" s="539" t="s">
        <v>1746</v>
      </c>
      <c r="I171" s="540" t="str">
        <f>MID(D171,7,2)-40&amp;"/"&amp;MID(D171,9,2)&amp;"/"&amp;MID(D171,11,2)</f>
        <v>2/06/62</v>
      </c>
      <c r="J171" s="470">
        <f t="shared" ca="1" si="5"/>
        <v>60</v>
      </c>
      <c r="K171" s="539" t="s">
        <v>19</v>
      </c>
      <c r="L171" s="539" t="s">
        <v>42</v>
      </c>
      <c r="M171" s="672"/>
    </row>
    <row r="172" spans="1:13">
      <c r="A172" s="473">
        <v>170</v>
      </c>
      <c r="B172" s="539"/>
      <c r="C172" s="542"/>
      <c r="D172" s="542" t="s">
        <v>1747</v>
      </c>
      <c r="E172" s="477" t="s">
        <v>1748</v>
      </c>
      <c r="F172" s="473"/>
      <c r="G172" s="474" t="s">
        <v>7</v>
      </c>
      <c r="H172" s="539" t="s">
        <v>23</v>
      </c>
      <c r="I172" s="540" t="str">
        <f>MID(D172,7,2)-40&amp;"/"&amp;MID(D172,9,2)&amp;"/"&amp;MID(D172,11,2)</f>
        <v>9/11/11</v>
      </c>
      <c r="J172" s="470">
        <f t="shared" ca="1" si="5"/>
        <v>11</v>
      </c>
      <c r="K172" s="537" t="s">
        <v>38</v>
      </c>
      <c r="L172" s="539" t="s">
        <v>35</v>
      </c>
      <c r="M172" s="672"/>
    </row>
    <row r="173" spans="1:13">
      <c r="A173" s="473">
        <v>171</v>
      </c>
      <c r="B173" s="539">
        <v>49</v>
      </c>
      <c r="C173" s="542" t="s">
        <v>1749</v>
      </c>
      <c r="D173" s="542" t="s">
        <v>1750</v>
      </c>
      <c r="E173" s="467" t="s">
        <v>1751</v>
      </c>
      <c r="F173" s="468" t="s">
        <v>17</v>
      </c>
      <c r="G173" s="468"/>
      <c r="H173" s="539" t="s">
        <v>23</v>
      </c>
      <c r="I173" s="540" t="str">
        <f>MID(D173,7,2)&amp;"/"&amp;MID(D173,9,2)&amp;"/"&amp;MID(D173,11,2)</f>
        <v>27/01/81</v>
      </c>
      <c r="J173" s="470">
        <f t="shared" ca="1" si="5"/>
        <v>41</v>
      </c>
      <c r="K173" s="539" t="s">
        <v>19</v>
      </c>
      <c r="L173" s="539" t="s">
        <v>42</v>
      </c>
      <c r="M173" s="672" t="s">
        <v>1752</v>
      </c>
    </row>
    <row r="174" spans="1:13">
      <c r="A174" s="473">
        <v>172</v>
      </c>
      <c r="B174" s="539"/>
      <c r="C174" s="542"/>
      <c r="D174" s="542" t="s">
        <v>1753</v>
      </c>
      <c r="E174" s="477" t="s">
        <v>1754</v>
      </c>
      <c r="F174" s="473"/>
      <c r="G174" s="474" t="s">
        <v>7</v>
      </c>
      <c r="H174" s="539" t="s">
        <v>1755</v>
      </c>
      <c r="I174" s="540" t="str">
        <f>MID(D174,7,2)-40&amp;"/"&amp;MID(D174,9,2)&amp;"/"&amp;MID(D174,11,2)</f>
        <v>16/10/84</v>
      </c>
      <c r="J174" s="470">
        <f t="shared" ca="1" si="5"/>
        <v>38</v>
      </c>
      <c r="K174" s="539" t="s">
        <v>24</v>
      </c>
      <c r="L174" s="539" t="s">
        <v>42</v>
      </c>
      <c r="M174" s="672"/>
    </row>
    <row r="175" spans="1:13">
      <c r="A175" s="473">
        <v>173</v>
      </c>
      <c r="B175" s="539"/>
      <c r="C175" s="542"/>
      <c r="D175" s="542" t="s">
        <v>1756</v>
      </c>
      <c r="E175" s="477" t="s">
        <v>1757</v>
      </c>
      <c r="F175" s="482" t="s">
        <v>17</v>
      </c>
      <c r="G175" s="482"/>
      <c r="H175" s="539" t="s">
        <v>191</v>
      </c>
      <c r="I175" s="540" t="str">
        <f>MID(D175,7,2)&amp;"/"&amp;MID(D175,9,2)&amp;"/"&amp;MID(D175,11,2)</f>
        <v>16/04/04</v>
      </c>
      <c r="J175" s="470">
        <f t="shared" ca="1" si="5"/>
        <v>18</v>
      </c>
      <c r="K175" s="539" t="s">
        <v>19</v>
      </c>
      <c r="L175" s="539" t="s">
        <v>35</v>
      </c>
      <c r="M175" s="672"/>
    </row>
    <row r="176" spans="1:13">
      <c r="A176" s="473">
        <v>174</v>
      </c>
      <c r="B176" s="539"/>
      <c r="C176" s="542"/>
      <c r="D176" s="542" t="s">
        <v>1758</v>
      </c>
      <c r="E176" s="477" t="s">
        <v>1759</v>
      </c>
      <c r="F176" s="482" t="s">
        <v>17</v>
      </c>
      <c r="G176" s="482"/>
      <c r="H176" s="539" t="s">
        <v>23</v>
      </c>
      <c r="I176" s="540" t="str">
        <f>MID(D176,7,2)&amp;"/"&amp;MID(D176,9,2)&amp;"/"&amp;MID(D176,11,2)</f>
        <v>05/03/07</v>
      </c>
      <c r="J176" s="470">
        <f t="shared" ca="1" si="5"/>
        <v>15</v>
      </c>
      <c r="K176" s="539" t="s">
        <v>113</v>
      </c>
      <c r="L176" s="539" t="s">
        <v>35</v>
      </c>
      <c r="M176" s="672"/>
    </row>
    <row r="177" spans="1:13">
      <c r="A177" s="473">
        <v>175</v>
      </c>
      <c r="B177" s="539"/>
      <c r="C177" s="542"/>
      <c r="D177" s="542" t="s">
        <v>1760</v>
      </c>
      <c r="E177" s="477" t="s">
        <v>1761</v>
      </c>
      <c r="F177" s="482" t="s">
        <v>17</v>
      </c>
      <c r="G177" s="482"/>
      <c r="H177" s="539" t="s">
        <v>23</v>
      </c>
      <c r="I177" s="540" t="str">
        <f>MID(D177,7,2)&amp;"/"&amp;MID(D177,9,2)&amp;"/"&amp;MID(D177,11,2)</f>
        <v>07/11/08</v>
      </c>
      <c r="J177" s="470">
        <f t="shared" ca="1" si="5"/>
        <v>14</v>
      </c>
      <c r="K177" s="537" t="s">
        <v>38</v>
      </c>
      <c r="L177" s="539" t="s">
        <v>35</v>
      </c>
      <c r="M177" s="672"/>
    </row>
    <row r="178" spans="1:13">
      <c r="A178" s="473">
        <v>176</v>
      </c>
      <c r="B178" s="539"/>
      <c r="C178" s="542"/>
      <c r="D178" s="542" t="s">
        <v>1762</v>
      </c>
      <c r="E178" s="477" t="s">
        <v>1763</v>
      </c>
      <c r="F178" s="473"/>
      <c r="G178" s="474" t="s">
        <v>7</v>
      </c>
      <c r="H178" s="539" t="s">
        <v>23</v>
      </c>
      <c r="I178" s="540" t="str">
        <f>MID(D178,7,2)-40&amp;"/"&amp;MID(D178,9,2)&amp;"/"&amp;MID(D178,11,2)</f>
        <v>15/04/13</v>
      </c>
      <c r="J178" s="470">
        <f t="shared" ca="1" si="5"/>
        <v>9</v>
      </c>
      <c r="K178" s="537" t="s">
        <v>38</v>
      </c>
      <c r="L178" s="539" t="s">
        <v>35</v>
      </c>
      <c r="M178" s="672"/>
    </row>
    <row r="179" spans="1:13">
      <c r="A179" s="473">
        <v>177</v>
      </c>
      <c r="B179" s="539">
        <v>50</v>
      </c>
      <c r="C179" s="542" t="s">
        <v>1764</v>
      </c>
      <c r="D179" s="542" t="s">
        <v>1765</v>
      </c>
      <c r="E179" s="467" t="s">
        <v>1766</v>
      </c>
      <c r="F179" s="473"/>
      <c r="G179" s="474" t="s">
        <v>7</v>
      </c>
      <c r="H179" s="539" t="s">
        <v>23</v>
      </c>
      <c r="I179" s="540" t="str">
        <f>MID(D179,7,2)-40&amp;"/"&amp;MID(D179,9,2)&amp;"/"&amp;MID(D179,11,2)</f>
        <v>3/11/38</v>
      </c>
      <c r="J179" s="470">
        <f t="shared" ca="1" si="5"/>
        <v>84</v>
      </c>
      <c r="K179" s="539" t="s">
        <v>113</v>
      </c>
      <c r="L179" s="539" t="s">
        <v>772</v>
      </c>
      <c r="M179" s="672" t="s">
        <v>1767</v>
      </c>
    </row>
    <row r="180" spans="1:13">
      <c r="A180" s="473">
        <v>178</v>
      </c>
      <c r="B180" s="539"/>
      <c r="C180" s="542"/>
      <c r="D180" s="542" t="s">
        <v>1768</v>
      </c>
      <c r="E180" s="477" t="s">
        <v>1769</v>
      </c>
      <c r="F180" s="482" t="s">
        <v>17</v>
      </c>
      <c r="G180" s="482"/>
      <c r="H180" s="539" t="s">
        <v>1770</v>
      </c>
      <c r="I180" s="540" t="str">
        <f>MID(D180,7,2)&amp;"/"&amp;MID(D180,9,2)&amp;"/"&amp;MID(D180,11,2)</f>
        <v>05/02/03</v>
      </c>
      <c r="J180" s="470">
        <f t="shared" ref="J180:J243" ca="1" si="6">ROUNDDOWN(YEARFRAC(I180,TODAY(),1),0)</f>
        <v>19</v>
      </c>
      <c r="K180" s="539" t="s">
        <v>19</v>
      </c>
      <c r="L180" s="539" t="s">
        <v>35</v>
      </c>
      <c r="M180" s="672"/>
    </row>
    <row r="181" spans="1:13">
      <c r="A181" s="473">
        <v>179</v>
      </c>
      <c r="B181" s="539">
        <v>51</v>
      </c>
      <c r="C181" s="542" t="s">
        <v>1771</v>
      </c>
      <c r="D181" s="542" t="s">
        <v>1772</v>
      </c>
      <c r="E181" s="467" t="s">
        <v>1773</v>
      </c>
      <c r="F181" s="473"/>
      <c r="G181" s="474" t="s">
        <v>7</v>
      </c>
      <c r="H181" s="539" t="s">
        <v>81</v>
      </c>
      <c r="I181" s="540" t="str">
        <f>MID(D181,7,2)-40&amp;"/"&amp;MID(D181,9,2)&amp;"/"&amp;MID(D181,11,2)</f>
        <v>30/09/90</v>
      </c>
      <c r="J181" s="470">
        <f t="shared" ca="1" si="6"/>
        <v>32</v>
      </c>
      <c r="K181" s="539" t="s">
        <v>19</v>
      </c>
      <c r="L181" s="539" t="s">
        <v>1517</v>
      </c>
      <c r="M181" s="672"/>
    </row>
    <row r="182" spans="1:13">
      <c r="A182" s="473">
        <v>180</v>
      </c>
      <c r="B182" s="539">
        <v>52</v>
      </c>
      <c r="C182" s="542" t="s">
        <v>1774</v>
      </c>
      <c r="D182" s="542" t="s">
        <v>1775</v>
      </c>
      <c r="E182" s="467" t="s">
        <v>1776</v>
      </c>
      <c r="F182" s="468" t="s">
        <v>17</v>
      </c>
      <c r="G182" s="468"/>
      <c r="H182" s="539" t="s">
        <v>23</v>
      </c>
      <c r="I182" s="540" t="str">
        <f>MID(D182,7,2)&amp;"/"&amp;MID(D182,9,2)&amp;"/"&amp;MID(D182,11,2)</f>
        <v>17/04/50</v>
      </c>
      <c r="J182" s="470">
        <f t="shared" ca="1" si="6"/>
        <v>72</v>
      </c>
      <c r="K182" s="539" t="s">
        <v>113</v>
      </c>
      <c r="L182" s="539" t="s">
        <v>772</v>
      </c>
      <c r="M182" s="672" t="s">
        <v>1184</v>
      </c>
    </row>
    <row r="183" spans="1:13">
      <c r="A183" s="473">
        <v>181</v>
      </c>
      <c r="B183" s="539"/>
      <c r="C183" s="542"/>
      <c r="D183" s="542" t="s">
        <v>1777</v>
      </c>
      <c r="E183" s="477" t="s">
        <v>1778</v>
      </c>
      <c r="F183" s="473"/>
      <c r="G183" s="474" t="s">
        <v>7</v>
      </c>
      <c r="H183" s="539" t="s">
        <v>656</v>
      </c>
      <c r="I183" s="540" t="str">
        <f>MID(D183,7,2)-40&amp;"/"&amp;MID(D183,9,2)&amp;"/"&amp;MID(D183,11,2)</f>
        <v>19/06/53</v>
      </c>
      <c r="J183" s="470">
        <f t="shared" ca="1" si="6"/>
        <v>69</v>
      </c>
      <c r="K183" s="539" t="s">
        <v>113</v>
      </c>
      <c r="L183" s="539" t="s">
        <v>772</v>
      </c>
      <c r="M183" s="672"/>
    </row>
    <row r="184" spans="1:13">
      <c r="A184" s="473">
        <v>182</v>
      </c>
      <c r="B184" s="539"/>
      <c r="C184" s="542"/>
      <c r="D184" s="542" t="s">
        <v>1779</v>
      </c>
      <c r="E184" s="477" t="s">
        <v>1780</v>
      </c>
      <c r="F184" s="482" t="s">
        <v>17</v>
      </c>
      <c r="G184" s="482"/>
      <c r="H184" s="539" t="s">
        <v>23</v>
      </c>
      <c r="I184" s="540" t="str">
        <f>MID(D184,7,2)&amp;"/"&amp;MID(D184,9,2)&amp;"/"&amp;MID(D184,11,2)</f>
        <v>12/11/80</v>
      </c>
      <c r="J184" s="470">
        <f t="shared" ca="1" si="6"/>
        <v>42</v>
      </c>
      <c r="K184" s="539" t="s">
        <v>113</v>
      </c>
      <c r="L184" s="539" t="s">
        <v>74</v>
      </c>
      <c r="M184" s="672"/>
    </row>
    <row r="185" spans="1:13">
      <c r="A185" s="473">
        <v>183</v>
      </c>
      <c r="B185" s="539"/>
      <c r="C185" s="542"/>
      <c r="D185" s="542" t="s">
        <v>1781</v>
      </c>
      <c r="E185" s="477" t="s">
        <v>1782</v>
      </c>
      <c r="F185" s="482" t="s">
        <v>17</v>
      </c>
      <c r="G185" s="482"/>
      <c r="H185" s="539" t="s">
        <v>23</v>
      </c>
      <c r="I185" s="540" t="str">
        <f>MID(D185,7,2)&amp;"/"&amp;MID(D185,9,2)&amp;"/"&amp;MID(D185,11,2)</f>
        <v>10/08/95</v>
      </c>
      <c r="J185" s="470">
        <f t="shared" ca="1" si="6"/>
        <v>27</v>
      </c>
      <c r="K185" s="539" t="s">
        <v>19</v>
      </c>
      <c r="L185" s="539" t="s">
        <v>42</v>
      </c>
      <c r="M185" s="672"/>
    </row>
    <row r="186" spans="1:13">
      <c r="A186" s="473">
        <v>184</v>
      </c>
      <c r="B186" s="539">
        <v>53</v>
      </c>
      <c r="C186" s="542" t="s">
        <v>1783</v>
      </c>
      <c r="D186" s="542" t="s">
        <v>1784</v>
      </c>
      <c r="E186" s="467" t="s">
        <v>1785</v>
      </c>
      <c r="F186" s="473"/>
      <c r="G186" s="474" t="s">
        <v>7</v>
      </c>
      <c r="H186" s="539" t="s">
        <v>23</v>
      </c>
      <c r="I186" s="540" t="str">
        <f>MID(D186,7,2)-40&amp;"/"&amp;MID(D186,9,2)&amp;"/"&amp;MID(D186,11,2)</f>
        <v>4/11/89</v>
      </c>
      <c r="J186" s="470">
        <f t="shared" ca="1" si="6"/>
        <v>33</v>
      </c>
      <c r="K186" s="539" t="s">
        <v>19</v>
      </c>
      <c r="L186" s="539" t="s">
        <v>42</v>
      </c>
      <c r="M186" s="672" t="s">
        <v>1184</v>
      </c>
    </row>
    <row r="187" spans="1:13">
      <c r="A187" s="473">
        <v>185</v>
      </c>
      <c r="B187" s="539"/>
      <c r="C187" s="542"/>
      <c r="D187" s="542" t="s">
        <v>1786</v>
      </c>
      <c r="E187" s="477" t="s">
        <v>1787</v>
      </c>
      <c r="F187" s="473"/>
      <c r="G187" s="474" t="s">
        <v>7</v>
      </c>
      <c r="H187" s="539" t="s">
        <v>722</v>
      </c>
      <c r="I187" s="540" t="str">
        <f>MID(D187,7,2)-40&amp;"/"&amp;MID(D187,9,2)&amp;"/"&amp;MID(D187,11,2)</f>
        <v>11/03/12</v>
      </c>
      <c r="J187" s="470">
        <f t="shared" ca="1" si="6"/>
        <v>10</v>
      </c>
      <c r="K187" s="537" t="s">
        <v>38</v>
      </c>
      <c r="L187" s="539" t="s">
        <v>35</v>
      </c>
      <c r="M187" s="672"/>
    </row>
    <row r="188" spans="1:13">
      <c r="A188" s="473">
        <v>186</v>
      </c>
      <c r="B188" s="539"/>
      <c r="C188" s="542"/>
      <c r="D188" s="542" t="s">
        <v>1788</v>
      </c>
      <c r="E188" s="477" t="s">
        <v>1789</v>
      </c>
      <c r="F188" s="482" t="s">
        <v>17</v>
      </c>
      <c r="G188" s="482"/>
      <c r="H188" s="539" t="s">
        <v>1790</v>
      </c>
      <c r="I188" s="540" t="str">
        <f>MID(D188,7,2)&amp;"/"&amp;MID(D188,9,2)&amp;"/"&amp;MID(D188,11,2)</f>
        <v>09/02/15</v>
      </c>
      <c r="J188" s="470">
        <f t="shared" ca="1" si="6"/>
        <v>7</v>
      </c>
      <c r="K188" s="537" t="s">
        <v>38</v>
      </c>
      <c r="L188" s="539" t="s">
        <v>798</v>
      </c>
      <c r="M188" s="672"/>
    </row>
    <row r="189" spans="1:13">
      <c r="A189" s="473">
        <v>187</v>
      </c>
      <c r="B189" s="539">
        <v>54</v>
      </c>
      <c r="C189" s="542" t="s">
        <v>1791</v>
      </c>
      <c r="D189" s="542" t="s">
        <v>1792</v>
      </c>
      <c r="E189" s="467" t="s">
        <v>1793</v>
      </c>
      <c r="F189" s="473"/>
      <c r="G189" s="474" t="s">
        <v>7</v>
      </c>
      <c r="H189" s="539" t="s">
        <v>611</v>
      </c>
      <c r="I189" s="540" t="str">
        <f>MID(D189,7,2)-40&amp;"/"&amp;MID(D189,9,2)&amp;"/"&amp;MID(D189,11,2)</f>
        <v>14/10/69</v>
      </c>
      <c r="J189" s="470">
        <f t="shared" ca="1" si="6"/>
        <v>53</v>
      </c>
      <c r="K189" s="539" t="s">
        <v>19</v>
      </c>
      <c r="L189" s="539" t="s">
        <v>42</v>
      </c>
      <c r="M189" s="672" t="s">
        <v>1184</v>
      </c>
    </row>
    <row r="190" spans="1:13">
      <c r="A190" s="473">
        <v>188</v>
      </c>
      <c r="B190" s="539"/>
      <c r="C190" s="542"/>
      <c r="D190" s="542" t="s">
        <v>1794</v>
      </c>
      <c r="E190" s="486" t="s">
        <v>1795</v>
      </c>
      <c r="F190" s="482" t="s">
        <v>17</v>
      </c>
      <c r="G190" s="482"/>
      <c r="H190" s="539" t="s">
        <v>23</v>
      </c>
      <c r="I190" s="540" t="str">
        <f>MID(D190,7,2)&amp;"/"&amp;MID(D190,9,2)&amp;"/"&amp;MID(D190,11,2)</f>
        <v>26/01/03</v>
      </c>
      <c r="J190" s="470">
        <f t="shared" ca="1" si="6"/>
        <v>19</v>
      </c>
      <c r="K190" s="539" t="s">
        <v>19</v>
      </c>
      <c r="L190" s="539" t="s">
        <v>35</v>
      </c>
      <c r="M190" s="672"/>
    </row>
    <row r="191" spans="1:13">
      <c r="A191" s="473">
        <v>189</v>
      </c>
      <c r="B191" s="539">
        <v>55</v>
      </c>
      <c r="C191" s="542" t="s">
        <v>1796</v>
      </c>
      <c r="D191" s="542" t="s">
        <v>1797</v>
      </c>
      <c r="E191" s="467" t="s">
        <v>1798</v>
      </c>
      <c r="F191" s="468" t="s">
        <v>17</v>
      </c>
      <c r="G191" s="468"/>
      <c r="H191" s="539" t="s">
        <v>23</v>
      </c>
      <c r="I191" s="540" t="str">
        <f>MID(D191,7,2)&amp;"/"&amp;MID(D191,9,2)&amp;"/"&amp;MID(D191,11,2)</f>
        <v>27/08/64</v>
      </c>
      <c r="J191" s="470">
        <f t="shared" ca="1" si="6"/>
        <v>58</v>
      </c>
      <c r="K191" s="539" t="s">
        <v>19</v>
      </c>
      <c r="L191" s="539" t="s">
        <v>772</v>
      </c>
      <c r="M191" s="672" t="s">
        <v>1799</v>
      </c>
    </row>
    <row r="192" spans="1:13">
      <c r="A192" s="473">
        <v>190</v>
      </c>
      <c r="B192" s="539"/>
      <c r="C192" s="542"/>
      <c r="D192" s="542" t="s">
        <v>1800</v>
      </c>
      <c r="E192" s="487" t="s">
        <v>1801</v>
      </c>
      <c r="F192" s="473"/>
      <c r="G192" s="474" t="s">
        <v>7</v>
      </c>
      <c r="H192" s="539" t="s">
        <v>23</v>
      </c>
      <c r="I192" s="540" t="str">
        <f>MID(D192,7,2)-40&amp;"/"&amp;MID(D192,9,2)&amp;"/"&amp;MID(D192,11,2)</f>
        <v>23/07/72</v>
      </c>
      <c r="J192" s="470">
        <f t="shared" ca="1" si="6"/>
        <v>50</v>
      </c>
      <c r="K192" s="539" t="s">
        <v>19</v>
      </c>
      <c r="L192" s="539" t="s">
        <v>772</v>
      </c>
      <c r="M192" s="672"/>
    </row>
    <row r="193" spans="1:13">
      <c r="A193" s="473">
        <v>191</v>
      </c>
      <c r="B193" s="539"/>
      <c r="C193" s="542"/>
      <c r="D193" s="542" t="s">
        <v>1802</v>
      </c>
      <c r="E193" s="487" t="s">
        <v>1803</v>
      </c>
      <c r="F193" s="482" t="s">
        <v>17</v>
      </c>
      <c r="G193" s="482"/>
      <c r="H193" s="539" t="s">
        <v>23</v>
      </c>
      <c r="I193" s="540" t="str">
        <f>MID(D193,7,2)&amp;"/"&amp;MID(D193,9,2)&amp;"/"&amp;MID(D193,11,2)</f>
        <v>25/09/96</v>
      </c>
      <c r="J193" s="470">
        <f t="shared" ca="1" si="6"/>
        <v>26</v>
      </c>
      <c r="K193" s="539" t="s">
        <v>19</v>
      </c>
      <c r="L193" s="539" t="s">
        <v>42</v>
      </c>
      <c r="M193" s="672"/>
    </row>
    <row r="194" spans="1:13">
      <c r="A194" s="473">
        <v>192</v>
      </c>
      <c r="B194" s="539"/>
      <c r="C194" s="542"/>
      <c r="D194" s="542" t="s">
        <v>1804</v>
      </c>
      <c r="E194" s="487" t="s">
        <v>1805</v>
      </c>
      <c r="F194" s="473"/>
      <c r="G194" s="474" t="s">
        <v>7</v>
      </c>
      <c r="H194" s="539" t="s">
        <v>50</v>
      </c>
      <c r="I194" s="540" t="str">
        <f>MID(D194,7,2)-40&amp;"/"&amp;MID(D194,9,2)&amp;"/"&amp;MID(D194,11,2)</f>
        <v>31/01/01</v>
      </c>
      <c r="J194" s="470">
        <f t="shared" ca="1" si="6"/>
        <v>21</v>
      </c>
      <c r="K194" s="539" t="s">
        <v>19</v>
      </c>
      <c r="L194" s="539" t="s">
        <v>42</v>
      </c>
      <c r="M194" s="672"/>
    </row>
    <row r="195" spans="1:13">
      <c r="A195" s="473">
        <v>193</v>
      </c>
      <c r="B195" s="539"/>
      <c r="C195" s="542"/>
      <c r="D195" s="542" t="s">
        <v>1806</v>
      </c>
      <c r="E195" s="487" t="s">
        <v>1807</v>
      </c>
      <c r="F195" s="482" t="s">
        <v>17</v>
      </c>
      <c r="G195" s="482"/>
      <c r="H195" s="539" t="s">
        <v>23</v>
      </c>
      <c r="I195" s="540" t="str">
        <f>MID(D195,7,2)&amp;"/"&amp;MID(D195,9,2)&amp;"/"&amp;MID(D195,11,2)</f>
        <v>06/03/03</v>
      </c>
      <c r="J195" s="470">
        <f t="shared" ca="1" si="6"/>
        <v>19</v>
      </c>
      <c r="K195" s="539" t="s">
        <v>19</v>
      </c>
      <c r="L195" s="539" t="s">
        <v>35</v>
      </c>
      <c r="M195" s="672"/>
    </row>
    <row r="196" spans="1:13">
      <c r="A196" s="473">
        <v>194</v>
      </c>
      <c r="B196" s="539"/>
      <c r="C196" s="542"/>
      <c r="D196" s="542" t="s">
        <v>1808</v>
      </c>
      <c r="E196" s="487" t="s">
        <v>1809</v>
      </c>
      <c r="F196" s="473"/>
      <c r="G196" s="474" t="s">
        <v>7</v>
      </c>
      <c r="H196" s="539" t="s">
        <v>23</v>
      </c>
      <c r="I196" s="540" t="str">
        <f>MID(D196,7,2)-40&amp;"/"&amp;MID(D196,9,2)&amp;"/"&amp;MID(D196,11,2)</f>
        <v>4/06/06</v>
      </c>
      <c r="J196" s="470">
        <f t="shared" ca="1" si="6"/>
        <v>16</v>
      </c>
      <c r="K196" s="539" t="s">
        <v>113</v>
      </c>
      <c r="L196" s="539" t="s">
        <v>35</v>
      </c>
      <c r="M196" s="672"/>
    </row>
    <row r="197" spans="1:13">
      <c r="A197" s="473">
        <v>195</v>
      </c>
      <c r="B197" s="539"/>
      <c r="C197" s="542"/>
      <c r="D197" s="542" t="s">
        <v>1810</v>
      </c>
      <c r="E197" s="487" t="s">
        <v>1811</v>
      </c>
      <c r="F197" s="482" t="s">
        <v>17</v>
      </c>
      <c r="G197" s="482"/>
      <c r="H197" s="539" t="s">
        <v>23</v>
      </c>
      <c r="I197" s="540" t="str">
        <f>MID(D197,7,2)&amp;"/"&amp;MID(D197,9,2)&amp;"/"&amp;MID(D197,11,2)</f>
        <v>03/10/91</v>
      </c>
      <c r="J197" s="470">
        <f t="shared" ca="1" si="6"/>
        <v>31</v>
      </c>
      <c r="K197" s="539" t="s">
        <v>19</v>
      </c>
      <c r="L197" s="539" t="s">
        <v>42</v>
      </c>
      <c r="M197" s="672"/>
    </row>
    <row r="198" spans="1:13">
      <c r="A198" s="473">
        <v>196</v>
      </c>
      <c r="B198" s="539">
        <v>56</v>
      </c>
      <c r="C198" s="542" t="s">
        <v>1812</v>
      </c>
      <c r="D198" s="798" t="s">
        <v>1813</v>
      </c>
      <c r="E198" s="467" t="s">
        <v>1814</v>
      </c>
      <c r="F198" s="468" t="s">
        <v>17</v>
      </c>
      <c r="G198" s="468"/>
      <c r="H198" s="539" t="s">
        <v>656</v>
      </c>
      <c r="I198" s="540" t="str">
        <f>MID(D198,7,2)&amp;"/"&amp;MID(D198,9,2)&amp;"/"&amp;MID(D198,11,2)</f>
        <v>24/03/67</v>
      </c>
      <c r="J198" s="470">
        <f t="shared" ca="1" si="6"/>
        <v>55</v>
      </c>
      <c r="K198" s="539" t="s">
        <v>24</v>
      </c>
      <c r="L198" s="539" t="s">
        <v>42</v>
      </c>
      <c r="M198" s="672" t="s">
        <v>1184</v>
      </c>
    </row>
    <row r="199" spans="1:13">
      <c r="A199" s="473">
        <v>197</v>
      </c>
      <c r="B199" s="539"/>
      <c r="C199" s="542"/>
      <c r="D199" s="798" t="s">
        <v>1815</v>
      </c>
      <c r="E199" s="487" t="s">
        <v>1816</v>
      </c>
      <c r="F199" s="473"/>
      <c r="G199" s="474" t="s">
        <v>7</v>
      </c>
      <c r="H199" s="539" t="s">
        <v>50</v>
      </c>
      <c r="I199" s="540" t="str">
        <f>MID(D199,7,2)-40&amp;"/"&amp;MID(D199,9,2)&amp;"/"&amp;MID(D199,11,2)</f>
        <v>1/11/61</v>
      </c>
      <c r="J199" s="470">
        <f t="shared" ca="1" si="6"/>
        <v>61</v>
      </c>
      <c r="K199" s="539" t="s">
        <v>19</v>
      </c>
      <c r="L199" s="539" t="s">
        <v>42</v>
      </c>
      <c r="M199" s="672"/>
    </row>
    <row r="200" spans="1:13">
      <c r="A200" s="473">
        <v>198</v>
      </c>
      <c r="B200" s="539">
        <v>57</v>
      </c>
      <c r="C200" s="542" t="s">
        <v>1817</v>
      </c>
      <c r="D200" s="798" t="s">
        <v>1818</v>
      </c>
      <c r="E200" s="487" t="s">
        <v>1819</v>
      </c>
      <c r="F200" s="473"/>
      <c r="G200" s="474" t="s">
        <v>7</v>
      </c>
      <c r="H200" s="539" t="s">
        <v>23</v>
      </c>
      <c r="I200" s="540" t="str">
        <f>MID(D200,7,2)-40&amp;"/"&amp;MID(D200,9,2)&amp;"/"&amp;MID(D200,11,2)</f>
        <v>11/03/63</v>
      </c>
      <c r="J200" s="470">
        <f t="shared" ca="1" si="6"/>
        <v>59</v>
      </c>
      <c r="K200" s="539" t="s">
        <v>46</v>
      </c>
      <c r="L200" s="539" t="s">
        <v>798</v>
      </c>
      <c r="M200" s="672"/>
    </row>
    <row r="201" spans="1:13">
      <c r="A201" s="473">
        <v>199</v>
      </c>
      <c r="B201" s="539">
        <v>58</v>
      </c>
      <c r="C201" s="542" t="s">
        <v>1820</v>
      </c>
      <c r="D201" s="798" t="s">
        <v>1821</v>
      </c>
      <c r="E201" s="467" t="s">
        <v>1822</v>
      </c>
      <c r="F201" s="468" t="s">
        <v>17</v>
      </c>
      <c r="G201" s="468"/>
      <c r="H201" s="539" t="s">
        <v>23</v>
      </c>
      <c r="I201" s="540" t="str">
        <f>MID(D201,7,2)&amp;"/"&amp;MID(D201,9,2)&amp;"/"&amp;MID(D201,11,2)+2</f>
        <v>15/06/47</v>
      </c>
      <c r="J201" s="470">
        <f t="shared" ca="1" si="6"/>
        <v>75</v>
      </c>
      <c r="K201" s="539" t="s">
        <v>24</v>
      </c>
      <c r="L201" s="539" t="s">
        <v>42</v>
      </c>
      <c r="M201" s="672" t="s">
        <v>1184</v>
      </c>
    </row>
    <row r="202" spans="1:13">
      <c r="A202" s="473">
        <v>200</v>
      </c>
      <c r="B202" s="539"/>
      <c r="C202" s="542"/>
      <c r="D202" s="798" t="s">
        <v>1823</v>
      </c>
      <c r="E202" s="487" t="s">
        <v>1824</v>
      </c>
      <c r="F202" s="473"/>
      <c r="G202" s="474" t="s">
        <v>7</v>
      </c>
      <c r="H202" s="539" t="s">
        <v>23</v>
      </c>
      <c r="I202" s="540" t="str">
        <f>MID(D202,7,2)-40&amp;"/"&amp;MID(D202,9,2)&amp;"/"&amp;MID(D202,11,2)</f>
        <v>1/05/53</v>
      </c>
      <c r="J202" s="470">
        <f t="shared" ca="1" si="6"/>
        <v>69</v>
      </c>
      <c r="K202" s="539" t="s">
        <v>113</v>
      </c>
      <c r="L202" s="539" t="s">
        <v>42</v>
      </c>
      <c r="M202" s="672"/>
    </row>
    <row r="203" spans="1:13">
      <c r="A203" s="473">
        <v>201</v>
      </c>
      <c r="B203" s="539">
        <v>59</v>
      </c>
      <c r="C203" s="542" t="s">
        <v>1825</v>
      </c>
      <c r="D203" s="798" t="s">
        <v>1826</v>
      </c>
      <c r="E203" s="467" t="s">
        <v>1827</v>
      </c>
      <c r="F203" s="468" t="s">
        <v>17</v>
      </c>
      <c r="G203" s="468"/>
      <c r="H203" s="539" t="s">
        <v>23</v>
      </c>
      <c r="I203" s="540" t="str">
        <f>MID(D203,7,2)&amp;"/"&amp;MID(D203,9,2)&amp;"/"&amp;MID(D203,11,2)</f>
        <v>14/04/72</v>
      </c>
      <c r="J203" s="470">
        <f t="shared" ca="1" si="6"/>
        <v>50</v>
      </c>
      <c r="K203" s="539" t="s">
        <v>19</v>
      </c>
      <c r="L203" s="539" t="s">
        <v>42</v>
      </c>
      <c r="M203" s="672" t="s">
        <v>1828</v>
      </c>
    </row>
    <row r="204" spans="1:13">
      <c r="A204" s="473">
        <v>202</v>
      </c>
      <c r="B204" s="539"/>
      <c r="C204" s="542"/>
      <c r="D204" s="798" t="s">
        <v>1829</v>
      </c>
      <c r="E204" s="487" t="s">
        <v>1830</v>
      </c>
      <c r="F204" s="473"/>
      <c r="G204" s="474" t="s">
        <v>7</v>
      </c>
      <c r="H204" s="539" t="s">
        <v>1253</v>
      </c>
      <c r="I204" s="540" t="str">
        <f>MID(D204,7,2)-40&amp;"/"&amp;MID(D204,9,2)&amp;"/"&amp;MID(D204,11,2)</f>
        <v>5/11/75</v>
      </c>
      <c r="J204" s="470">
        <f t="shared" ca="1" si="6"/>
        <v>47</v>
      </c>
      <c r="K204" s="539" t="s">
        <v>113</v>
      </c>
      <c r="L204" s="539" t="s">
        <v>42</v>
      </c>
      <c r="M204" s="672"/>
    </row>
    <row r="205" spans="1:13">
      <c r="A205" s="473">
        <v>203</v>
      </c>
      <c r="B205" s="539"/>
      <c r="C205" s="542"/>
      <c r="D205" s="798" t="s">
        <v>1831</v>
      </c>
      <c r="E205" s="487" t="s">
        <v>1832</v>
      </c>
      <c r="F205" s="482" t="s">
        <v>17</v>
      </c>
      <c r="G205" s="482"/>
      <c r="H205" s="539" t="s">
        <v>23</v>
      </c>
      <c r="I205" s="540" t="str">
        <f>MID(D205,7,2)&amp;"/"&amp;MID(D205,9,2)&amp;"/"&amp;MID(D205,11,2)</f>
        <v>21/02/94</v>
      </c>
      <c r="J205" s="470">
        <f t="shared" ca="1" si="6"/>
        <v>28</v>
      </c>
      <c r="K205" s="539" t="s">
        <v>24</v>
      </c>
      <c r="L205" s="539" t="s">
        <v>42</v>
      </c>
      <c r="M205" s="672"/>
    </row>
    <row r="206" spans="1:13">
      <c r="A206" s="473">
        <v>204</v>
      </c>
      <c r="B206" s="539"/>
      <c r="C206" s="542"/>
      <c r="D206" s="798" t="s">
        <v>1833</v>
      </c>
      <c r="E206" s="487" t="s">
        <v>1834</v>
      </c>
      <c r="F206" s="473"/>
      <c r="G206" s="474" t="s">
        <v>7</v>
      </c>
      <c r="H206" s="539" t="s">
        <v>23</v>
      </c>
      <c r="I206" s="540" t="str">
        <f>MID(D206,7,2)-40&amp;"/"&amp;MID(D206,9,2)&amp;"/"&amp;MID(D206,11,2)</f>
        <v>1/06/96</v>
      </c>
      <c r="J206" s="470">
        <f t="shared" ca="1" si="6"/>
        <v>26</v>
      </c>
      <c r="K206" s="539" t="s">
        <v>24</v>
      </c>
      <c r="L206" s="539" t="s">
        <v>42</v>
      </c>
      <c r="M206" s="672"/>
    </row>
    <row r="207" spans="1:13">
      <c r="A207" s="473">
        <v>205</v>
      </c>
      <c r="B207" s="539"/>
      <c r="C207" s="542"/>
      <c r="D207" s="798" t="s">
        <v>1835</v>
      </c>
      <c r="E207" s="487" t="s">
        <v>1836</v>
      </c>
      <c r="F207" s="482" t="s">
        <v>17</v>
      </c>
      <c r="G207" s="482"/>
      <c r="H207" s="539" t="s">
        <v>23</v>
      </c>
      <c r="I207" s="540" t="str">
        <f>MID(D207,7,2)&amp;"/"&amp;MID(D207,9,2)&amp;"/"&amp;MID(D207,11,2)</f>
        <v>18/10/98</v>
      </c>
      <c r="J207" s="470">
        <f t="shared" ca="1" si="6"/>
        <v>24</v>
      </c>
      <c r="K207" s="539" t="s">
        <v>19</v>
      </c>
      <c r="L207" s="539" t="s">
        <v>245</v>
      </c>
      <c r="M207" s="672"/>
    </row>
    <row r="208" spans="1:13">
      <c r="A208" s="473">
        <v>206</v>
      </c>
      <c r="B208" s="539"/>
      <c r="C208" s="542"/>
      <c r="D208" s="798" t="s">
        <v>1837</v>
      </c>
      <c r="E208" s="487" t="s">
        <v>1838</v>
      </c>
      <c r="F208" s="473"/>
      <c r="G208" s="474" t="s">
        <v>7</v>
      </c>
      <c r="H208" s="539" t="s">
        <v>23</v>
      </c>
      <c r="I208" s="540" t="str">
        <f>MID(D208,7,2)-40&amp;"/"&amp;MID(D208,9,2)&amp;"/"&amp;MID(D208,11,2)</f>
        <v>1/12/04</v>
      </c>
      <c r="J208" s="470">
        <f t="shared" ca="1" si="6"/>
        <v>18</v>
      </c>
      <c r="K208" s="539" t="s">
        <v>19</v>
      </c>
      <c r="L208" s="539" t="s">
        <v>35</v>
      </c>
      <c r="M208" s="672"/>
    </row>
    <row r="209" spans="1:13">
      <c r="A209" s="473">
        <v>207</v>
      </c>
      <c r="B209" s="539"/>
      <c r="C209" s="542"/>
      <c r="D209" s="798" t="s">
        <v>1839</v>
      </c>
      <c r="E209" s="487" t="s">
        <v>1840</v>
      </c>
      <c r="F209" s="473"/>
      <c r="G209" s="474" t="s">
        <v>7</v>
      </c>
      <c r="H209" s="539" t="s">
        <v>23</v>
      </c>
      <c r="I209" s="540" t="str">
        <f>MID(D209,7,2)-40&amp;"/"&amp;MID(D209,9,2)&amp;"/"&amp;MID(D209,11,2)</f>
        <v>11/07/07</v>
      </c>
      <c r="J209" s="470">
        <f t="shared" ca="1" si="6"/>
        <v>15</v>
      </c>
      <c r="K209" s="539" t="s">
        <v>113</v>
      </c>
      <c r="L209" s="539" t="s">
        <v>35</v>
      </c>
      <c r="M209" s="672"/>
    </row>
    <row r="210" spans="1:13">
      <c r="A210" s="473">
        <v>208</v>
      </c>
      <c r="B210" s="539">
        <v>60</v>
      </c>
      <c r="C210" s="542" t="s">
        <v>1841</v>
      </c>
      <c r="D210" s="798" t="s">
        <v>1842</v>
      </c>
      <c r="E210" s="467" t="s">
        <v>1843</v>
      </c>
      <c r="F210" s="473"/>
      <c r="G210" s="474" t="s">
        <v>7</v>
      </c>
      <c r="H210" s="539" t="s">
        <v>23</v>
      </c>
      <c r="I210" s="540" t="str">
        <f>MID(D210,7,2)-40&amp;"/"&amp;MID(D210,9,2)&amp;"/"&amp;MID(D210,11,2)</f>
        <v>24/11/84</v>
      </c>
      <c r="J210" s="470">
        <f t="shared" ca="1" si="6"/>
        <v>38</v>
      </c>
      <c r="K210" s="539" t="s">
        <v>19</v>
      </c>
      <c r="L210" s="539" t="s">
        <v>42</v>
      </c>
      <c r="M210" s="672" t="s">
        <v>1844</v>
      </c>
    </row>
    <row r="211" spans="1:13">
      <c r="A211" s="473">
        <v>209</v>
      </c>
      <c r="B211" s="539"/>
      <c r="C211" s="542"/>
      <c r="D211" s="798" t="s">
        <v>1845</v>
      </c>
      <c r="E211" s="487" t="s">
        <v>1846</v>
      </c>
      <c r="F211" s="482" t="s">
        <v>17</v>
      </c>
      <c r="G211" s="482"/>
      <c r="H211" s="539" t="s">
        <v>23</v>
      </c>
      <c r="I211" s="540" t="str">
        <f>MID(D211,7,2)&amp;"/"&amp;MID(D211,9,2)&amp;"/"&amp;MID(D211,11,2)</f>
        <v>10/10/08</v>
      </c>
      <c r="J211" s="470">
        <f t="shared" ca="1" si="6"/>
        <v>14</v>
      </c>
      <c r="K211" s="539" t="s">
        <v>113</v>
      </c>
      <c r="L211" s="539" t="s">
        <v>35</v>
      </c>
      <c r="M211" s="672"/>
    </row>
    <row r="212" spans="1:13">
      <c r="A212" s="473">
        <v>210</v>
      </c>
      <c r="B212" s="539"/>
      <c r="C212" s="542"/>
      <c r="D212" s="798" t="s">
        <v>1847</v>
      </c>
      <c r="E212" s="487" t="s">
        <v>1848</v>
      </c>
      <c r="F212" s="473"/>
      <c r="G212" s="474" t="s">
        <v>7</v>
      </c>
      <c r="H212" s="539" t="s">
        <v>23</v>
      </c>
      <c r="I212" s="540" t="str">
        <f>MID(D212,7,2)-40&amp;"/"&amp;MID(D212,9,2)&amp;"/"&amp;MID(D212,11,2)</f>
        <v>23/10/09</v>
      </c>
      <c r="J212" s="470">
        <f t="shared" ca="1" si="6"/>
        <v>13</v>
      </c>
      <c r="K212" s="537" t="s">
        <v>38</v>
      </c>
      <c r="L212" s="539" t="s">
        <v>35</v>
      </c>
      <c r="M212" s="672"/>
    </row>
    <row r="213" spans="1:13">
      <c r="A213" s="473">
        <v>211</v>
      </c>
      <c r="B213" s="539">
        <v>61</v>
      </c>
      <c r="C213" s="542" t="s">
        <v>1849</v>
      </c>
      <c r="D213" s="798" t="s">
        <v>1850</v>
      </c>
      <c r="E213" s="487" t="s">
        <v>1851</v>
      </c>
      <c r="F213" s="473"/>
      <c r="G213" s="474" t="s">
        <v>7</v>
      </c>
      <c r="H213" s="539" t="s">
        <v>81</v>
      </c>
      <c r="I213" s="540" t="str">
        <f>MID(D213,7,2)-40&amp;"/"&amp;MID(D213,9,2)&amp;"/"&amp;MID(D213,11,2)</f>
        <v>18/07/77</v>
      </c>
      <c r="J213" s="470">
        <f t="shared" ca="1" si="6"/>
        <v>45</v>
      </c>
      <c r="K213" s="539" t="s">
        <v>19</v>
      </c>
      <c r="L213" s="539" t="s">
        <v>42</v>
      </c>
      <c r="M213" s="672"/>
    </row>
    <row r="214" spans="1:13">
      <c r="A214" s="473">
        <v>212</v>
      </c>
      <c r="B214" s="539"/>
      <c r="C214" s="542"/>
      <c r="D214" s="798" t="s">
        <v>1852</v>
      </c>
      <c r="E214" s="487" t="s">
        <v>1853</v>
      </c>
      <c r="F214" s="473"/>
      <c r="G214" s="474" t="s">
        <v>7</v>
      </c>
      <c r="H214" s="539" t="s">
        <v>191</v>
      </c>
      <c r="I214" s="540" t="str">
        <f>MID(D214,7,2)-40&amp;"/"&amp;MID(D214,9,2)&amp;"/"&amp;MID(D214,11,2)</f>
        <v>20/04/02</v>
      </c>
      <c r="J214" s="470">
        <f t="shared" ca="1" si="6"/>
        <v>20</v>
      </c>
      <c r="K214" s="539" t="s">
        <v>19</v>
      </c>
      <c r="L214" s="539" t="s">
        <v>42</v>
      </c>
      <c r="M214" s="672"/>
    </row>
    <row r="215" spans="1:13">
      <c r="A215" s="473">
        <v>213</v>
      </c>
      <c r="B215" s="539">
        <v>62</v>
      </c>
      <c r="C215" s="542" t="s">
        <v>1854</v>
      </c>
      <c r="D215" s="798" t="s">
        <v>1855</v>
      </c>
      <c r="E215" s="467" t="s">
        <v>1856</v>
      </c>
      <c r="F215" s="473"/>
      <c r="G215" s="474" t="s">
        <v>7</v>
      </c>
      <c r="H215" s="539" t="s">
        <v>1004</v>
      </c>
      <c r="I215" s="540" t="str">
        <f>MID(D215,7,2)-40&amp;"/"&amp;MID(D215,9,2)&amp;"/"&amp;MID(D215,11,2)</f>
        <v>15/03/65</v>
      </c>
      <c r="J215" s="470">
        <f t="shared" ca="1" si="6"/>
        <v>57</v>
      </c>
      <c r="K215" s="539" t="s">
        <v>113</v>
      </c>
      <c r="L215" s="539" t="s">
        <v>772</v>
      </c>
      <c r="M215" s="672" t="s">
        <v>1184</v>
      </c>
    </row>
    <row r="216" spans="1:13">
      <c r="A216" s="473">
        <v>214</v>
      </c>
      <c r="B216" s="539"/>
      <c r="C216" s="542"/>
      <c r="D216" s="798" t="s">
        <v>1857</v>
      </c>
      <c r="E216" s="487" t="s">
        <v>1858</v>
      </c>
      <c r="F216" s="473"/>
      <c r="G216" s="474" t="s">
        <v>7</v>
      </c>
      <c r="H216" s="539" t="s">
        <v>23</v>
      </c>
      <c r="I216" s="540" t="str">
        <f>MID(D216,7,2)-40&amp;"/"&amp;MID(D216,9,2)&amp;"/"&amp;MID(D216,11,2)</f>
        <v>4/01/91</v>
      </c>
      <c r="J216" s="470">
        <f t="shared" ca="1" si="6"/>
        <v>31</v>
      </c>
      <c r="K216" s="539" t="s">
        <v>19</v>
      </c>
      <c r="L216" s="539" t="s">
        <v>42</v>
      </c>
      <c r="M216" s="672"/>
    </row>
    <row r="217" spans="1:13">
      <c r="A217" s="473">
        <v>215</v>
      </c>
      <c r="B217" s="539"/>
      <c r="C217" s="542"/>
      <c r="D217" s="798" t="s">
        <v>1859</v>
      </c>
      <c r="E217" s="487" t="s">
        <v>1860</v>
      </c>
      <c r="F217" s="482" t="s">
        <v>17</v>
      </c>
      <c r="G217" s="482"/>
      <c r="H217" s="539" t="s">
        <v>23</v>
      </c>
      <c r="I217" s="540" t="str">
        <f>MID(D217,7,2)&amp;"/"&amp;MID(D217,9,2)&amp;"/"&amp;MID(D217,11,2)</f>
        <v>05/05/95</v>
      </c>
      <c r="J217" s="470">
        <f t="shared" ca="1" si="6"/>
        <v>27</v>
      </c>
      <c r="K217" s="539" t="s">
        <v>19</v>
      </c>
      <c r="L217" s="539" t="s">
        <v>772</v>
      </c>
      <c r="M217" s="672"/>
    </row>
    <row r="218" spans="1:13">
      <c r="A218" s="473">
        <v>216</v>
      </c>
      <c r="B218" s="539"/>
      <c r="C218" s="542"/>
      <c r="D218" s="798" t="s">
        <v>1861</v>
      </c>
      <c r="E218" s="487" t="s">
        <v>1862</v>
      </c>
      <c r="F218" s="482" t="s">
        <v>17</v>
      </c>
      <c r="G218" s="482"/>
      <c r="H218" s="539" t="s">
        <v>23</v>
      </c>
      <c r="I218" s="540" t="str">
        <f>MID(D218,7,2)&amp;"/"&amp;MID(D218,9,2)&amp;"/"&amp;MID(D218,11,2)</f>
        <v>05/05/97</v>
      </c>
      <c r="J218" s="470">
        <f t="shared" ca="1" si="6"/>
        <v>25</v>
      </c>
      <c r="K218" s="539" t="s">
        <v>19</v>
      </c>
      <c r="L218" s="539" t="s">
        <v>772</v>
      </c>
      <c r="M218" s="672"/>
    </row>
    <row r="219" spans="1:13">
      <c r="A219" s="473">
        <v>217</v>
      </c>
      <c r="B219" s="539"/>
      <c r="C219" s="542"/>
      <c r="D219" s="798" t="s">
        <v>1863</v>
      </c>
      <c r="E219" s="487" t="s">
        <v>1864</v>
      </c>
      <c r="F219" s="473"/>
      <c r="G219" s="474" t="s">
        <v>7</v>
      </c>
      <c r="H219" s="539" t="s">
        <v>23</v>
      </c>
      <c r="I219" s="540" t="str">
        <f>MID(D219,7,2)-40&amp;"/"&amp;MID(D219,9,2)&amp;"/"&amp;MID(D219,11,2)</f>
        <v>10/02/00</v>
      </c>
      <c r="J219" s="470">
        <f t="shared" ca="1" si="6"/>
        <v>22</v>
      </c>
      <c r="K219" s="539" t="s">
        <v>19</v>
      </c>
      <c r="L219" s="539" t="s">
        <v>772</v>
      </c>
      <c r="M219" s="672"/>
    </row>
    <row r="220" spans="1:13">
      <c r="A220" s="473">
        <v>218</v>
      </c>
      <c r="B220" s="539">
        <v>63</v>
      </c>
      <c r="C220" s="542" t="s">
        <v>1865</v>
      </c>
      <c r="D220" s="798" t="s">
        <v>1866</v>
      </c>
      <c r="E220" s="467" t="s">
        <v>1867</v>
      </c>
      <c r="F220" s="473"/>
      <c r="G220" s="474" t="s">
        <v>7</v>
      </c>
      <c r="H220" s="539" t="s">
        <v>163</v>
      </c>
      <c r="I220" s="540" t="str">
        <f>MID(D220,7,2)-40&amp;"/"&amp;MID(D220,9,2)&amp;"/"&amp;MID(D220,11,2)</f>
        <v>30/03/57</v>
      </c>
      <c r="J220" s="470">
        <f t="shared" ca="1" si="6"/>
        <v>65</v>
      </c>
      <c r="K220" s="539" t="s">
        <v>113</v>
      </c>
      <c r="L220" s="539" t="s">
        <v>772</v>
      </c>
      <c r="M220" s="672" t="s">
        <v>1868</v>
      </c>
    </row>
    <row r="221" spans="1:13">
      <c r="A221" s="473">
        <v>219</v>
      </c>
      <c r="B221" s="539"/>
      <c r="C221" s="542"/>
      <c r="D221" s="798" t="s">
        <v>1869</v>
      </c>
      <c r="E221" s="487" t="s">
        <v>1870</v>
      </c>
      <c r="F221" s="473"/>
      <c r="G221" s="474" t="s">
        <v>7</v>
      </c>
      <c r="H221" s="539" t="s">
        <v>23</v>
      </c>
      <c r="I221" s="540" t="str">
        <f>MID(D221,7,2)-40&amp;"/"&amp;MID(D221,9,2)&amp;"/"&amp;MID(D221,11,2)</f>
        <v>18/12/87</v>
      </c>
      <c r="J221" s="470">
        <f t="shared" ca="1" si="6"/>
        <v>34</v>
      </c>
      <c r="K221" s="539" t="s">
        <v>19</v>
      </c>
      <c r="L221" s="539" t="s">
        <v>42</v>
      </c>
      <c r="M221" s="672"/>
    </row>
    <row r="222" spans="1:13">
      <c r="A222" s="473">
        <v>220</v>
      </c>
      <c r="B222" s="539"/>
      <c r="C222" s="542"/>
      <c r="D222" s="798" t="s">
        <v>1871</v>
      </c>
      <c r="E222" s="487" t="s">
        <v>1872</v>
      </c>
      <c r="F222" s="482" t="s">
        <v>17</v>
      </c>
      <c r="G222" s="482"/>
      <c r="H222" s="539" t="s">
        <v>23</v>
      </c>
      <c r="I222" s="540" t="str">
        <f>MID(D222,7,2)&amp;"/"&amp;MID(D222,9,2)&amp;"/"&amp;MID(D222,11,2)</f>
        <v>08/08/91</v>
      </c>
      <c r="J222" s="470">
        <f t="shared" ca="1" si="6"/>
        <v>31</v>
      </c>
      <c r="K222" s="539" t="s">
        <v>19</v>
      </c>
      <c r="L222" s="539" t="s">
        <v>42</v>
      </c>
      <c r="M222" s="672"/>
    </row>
    <row r="223" spans="1:13">
      <c r="A223" s="473">
        <v>221</v>
      </c>
      <c r="B223" s="539">
        <v>64</v>
      </c>
      <c r="C223" s="542" t="s">
        <v>1873</v>
      </c>
      <c r="D223" s="798" t="s">
        <v>1874</v>
      </c>
      <c r="E223" s="482" t="s">
        <v>1875</v>
      </c>
      <c r="F223" s="482" t="s">
        <v>17</v>
      </c>
      <c r="G223" s="482"/>
      <c r="H223" s="539" t="s">
        <v>1253</v>
      </c>
      <c r="I223" s="540" t="str">
        <f>MID(D223,7,2)&amp;"/"&amp;MID(D223,9,2)&amp;"/"&amp;MID(D223,11,2)</f>
        <v>03/06/73</v>
      </c>
      <c r="J223" s="470">
        <f t="shared" ca="1" si="6"/>
        <v>49</v>
      </c>
      <c r="K223" s="539" t="s">
        <v>19</v>
      </c>
      <c r="L223" s="539" t="s">
        <v>42</v>
      </c>
      <c r="M223" s="672" t="s">
        <v>1876</v>
      </c>
    </row>
    <row r="224" spans="1:13">
      <c r="A224" s="473">
        <v>222</v>
      </c>
      <c r="B224" s="539"/>
      <c r="C224" s="542"/>
      <c r="D224" s="798" t="s">
        <v>1877</v>
      </c>
      <c r="E224" s="477" t="s">
        <v>1878</v>
      </c>
      <c r="F224" s="473"/>
      <c r="G224" s="474" t="s">
        <v>7</v>
      </c>
      <c r="H224" s="539" t="s">
        <v>23</v>
      </c>
      <c r="I224" s="540" t="str">
        <f>MID(D224,7,2)-40&amp;"/"&amp;MID(D224,9,2)&amp;"/"&amp;MID(D224,11,2)</f>
        <v>18/12/75</v>
      </c>
      <c r="J224" s="470">
        <f t="shared" ca="1" si="6"/>
        <v>46</v>
      </c>
      <c r="K224" s="539" t="s">
        <v>19</v>
      </c>
      <c r="L224" s="539" t="s">
        <v>772</v>
      </c>
      <c r="M224" s="672"/>
    </row>
    <row r="225" spans="1:13">
      <c r="A225" s="473">
        <v>223</v>
      </c>
      <c r="B225" s="539"/>
      <c r="C225" s="542"/>
      <c r="D225" s="798" t="s">
        <v>1879</v>
      </c>
      <c r="E225" s="487" t="s">
        <v>1880</v>
      </c>
      <c r="F225" s="473"/>
      <c r="G225" s="474" t="s">
        <v>7</v>
      </c>
      <c r="H225" s="539" t="s">
        <v>50</v>
      </c>
      <c r="I225" s="540" t="str">
        <f>MID(D225,7,2)-40&amp;"/"&amp;MID(D225,9,2)&amp;"/"&amp;MID(D225,11,2)</f>
        <v>25/01/18</v>
      </c>
      <c r="J225" s="470">
        <f t="shared" ca="1" si="6"/>
        <v>4</v>
      </c>
      <c r="K225" s="539" t="s">
        <v>1332</v>
      </c>
      <c r="L225" s="539" t="s">
        <v>798</v>
      </c>
      <c r="M225" s="672"/>
    </row>
    <row r="226" spans="1:13">
      <c r="A226" s="473">
        <v>224</v>
      </c>
      <c r="B226" s="539"/>
      <c r="C226" s="542"/>
      <c r="D226" s="798" t="s">
        <v>1881</v>
      </c>
      <c r="E226" s="487" t="s">
        <v>1882</v>
      </c>
      <c r="F226" s="473"/>
      <c r="G226" s="474" t="s">
        <v>7</v>
      </c>
      <c r="H226" s="539" t="s">
        <v>50</v>
      </c>
      <c r="I226" s="540" t="str">
        <f>MID(D226,7,2)-40&amp;"/"&amp;MID(D226,9,2)&amp;"/"&amp;MID(D226,11,2)</f>
        <v>11/05/19</v>
      </c>
      <c r="J226" s="470">
        <f t="shared" ca="1" si="6"/>
        <v>3</v>
      </c>
      <c r="K226" s="539" t="s">
        <v>1332</v>
      </c>
      <c r="L226" s="539" t="s">
        <v>798</v>
      </c>
      <c r="M226" s="672"/>
    </row>
    <row r="227" spans="1:13">
      <c r="A227" s="473">
        <v>225</v>
      </c>
      <c r="B227" s="539"/>
      <c r="C227" s="542"/>
      <c r="D227" s="798" t="s">
        <v>1883</v>
      </c>
      <c r="E227" s="487" t="s">
        <v>1884</v>
      </c>
      <c r="F227" s="482" t="s">
        <v>17</v>
      </c>
      <c r="G227" s="482"/>
      <c r="H227" s="539" t="s">
        <v>1885</v>
      </c>
      <c r="I227" s="540" t="str">
        <f>MID(D227,7,2)&amp;"/"&amp;MID(D227,9,2)&amp;"/"&amp;MID(D227,11,2)</f>
        <v>19/05/05</v>
      </c>
      <c r="J227" s="470">
        <f t="shared" ca="1" si="6"/>
        <v>17</v>
      </c>
      <c r="K227" s="539" t="s">
        <v>24</v>
      </c>
      <c r="L227" s="539" t="s">
        <v>35</v>
      </c>
      <c r="M227" s="672"/>
    </row>
    <row r="228" spans="1:13">
      <c r="A228" s="473">
        <v>226</v>
      </c>
      <c r="B228" s="539">
        <v>65</v>
      </c>
      <c r="C228" s="542" t="s">
        <v>1886</v>
      </c>
      <c r="D228" s="798" t="s">
        <v>1887</v>
      </c>
      <c r="E228" s="467" t="s">
        <v>1888</v>
      </c>
      <c r="F228" s="473"/>
      <c r="G228" s="474" t="s">
        <v>7</v>
      </c>
      <c r="H228" s="539" t="s">
        <v>1889</v>
      </c>
      <c r="I228" s="540" t="str">
        <f>MID(D228,7,2)-40&amp;"/"&amp;MID(D228,9,2)&amp;"/"&amp;MID(D228,11,2)</f>
        <v>23/07/54</v>
      </c>
      <c r="J228" s="470">
        <f t="shared" ca="1" si="6"/>
        <v>68</v>
      </c>
      <c r="K228" s="539" t="s">
        <v>113</v>
      </c>
      <c r="L228" s="539" t="s">
        <v>772</v>
      </c>
      <c r="M228" s="672" t="s">
        <v>1890</v>
      </c>
    </row>
    <row r="229" spans="1:13">
      <c r="A229" s="473">
        <v>227</v>
      </c>
      <c r="B229" s="539"/>
      <c r="C229" s="542"/>
      <c r="D229" s="798" t="s">
        <v>1891</v>
      </c>
      <c r="E229" s="487" t="s">
        <v>1892</v>
      </c>
      <c r="F229" s="473"/>
      <c r="G229" s="474" t="s">
        <v>7</v>
      </c>
      <c r="H229" s="539" t="s">
        <v>23</v>
      </c>
      <c r="I229" s="540" t="str">
        <f>MID(D229,7,2)-40&amp;"/"&amp;MID(D229,9,2)&amp;"/"&amp;MID(D229,11,2)</f>
        <v>21/06/94</v>
      </c>
      <c r="J229" s="470">
        <f t="shared" ca="1" si="6"/>
        <v>28</v>
      </c>
      <c r="K229" s="539" t="s">
        <v>19</v>
      </c>
      <c r="L229" s="539" t="s">
        <v>42</v>
      </c>
      <c r="M229" s="672"/>
    </row>
    <row r="230" spans="1:13">
      <c r="A230" s="473">
        <v>228</v>
      </c>
      <c r="B230" s="539"/>
      <c r="C230" s="542"/>
      <c r="D230" s="798" t="s">
        <v>1893</v>
      </c>
      <c r="E230" s="487" t="s">
        <v>1894</v>
      </c>
      <c r="F230" s="473"/>
      <c r="G230" s="474" t="s">
        <v>7</v>
      </c>
      <c r="H230" s="539" t="s">
        <v>23</v>
      </c>
      <c r="I230" s="540" t="str">
        <f>MID(D230,7,2)-40&amp;"/"&amp;MID(D230,9,2)&amp;"/"&amp;MID(D230,11,2)</f>
        <v>28/11/98</v>
      </c>
      <c r="J230" s="470">
        <f t="shared" ca="1" si="6"/>
        <v>24</v>
      </c>
      <c r="K230" s="539" t="s">
        <v>19</v>
      </c>
      <c r="L230" s="539" t="s">
        <v>42</v>
      </c>
      <c r="M230" s="672"/>
    </row>
    <row r="231" spans="1:13">
      <c r="A231" s="473">
        <v>229</v>
      </c>
      <c r="B231" s="539"/>
      <c r="C231" s="542"/>
      <c r="D231" s="798" t="s">
        <v>1895</v>
      </c>
      <c r="E231" s="487" t="s">
        <v>1896</v>
      </c>
      <c r="F231" s="473"/>
      <c r="G231" s="474" t="s">
        <v>7</v>
      </c>
      <c r="H231" s="539" t="s">
        <v>23</v>
      </c>
      <c r="I231" s="540" t="str">
        <f>MID(D231,7,2)-40&amp;"/"&amp;MID(D231,9,2)&amp;"/"&amp;MID(D231,11,2)</f>
        <v>17/04/01</v>
      </c>
      <c r="J231" s="470">
        <f t="shared" ca="1" si="6"/>
        <v>21</v>
      </c>
      <c r="K231" s="539" t="s">
        <v>19</v>
      </c>
      <c r="L231" s="539" t="s">
        <v>42</v>
      </c>
      <c r="M231" s="672"/>
    </row>
    <row r="232" spans="1:13">
      <c r="A232" s="473">
        <v>230</v>
      </c>
      <c r="B232" s="539"/>
      <c r="C232" s="542"/>
      <c r="D232" s="798" t="s">
        <v>1897</v>
      </c>
      <c r="E232" s="487" t="s">
        <v>1898</v>
      </c>
      <c r="F232" s="482" t="s">
        <v>17</v>
      </c>
      <c r="G232" s="482"/>
      <c r="H232" s="539" t="s">
        <v>23</v>
      </c>
      <c r="I232" s="540" t="str">
        <f>MID(D232,7,2)&amp;"/"&amp;MID(D232,9,2)&amp;"/"&amp;MID(D232,11,2)</f>
        <v>20/09/08</v>
      </c>
      <c r="J232" s="470">
        <f t="shared" ca="1" si="6"/>
        <v>14</v>
      </c>
      <c r="K232" s="539" t="s">
        <v>113</v>
      </c>
      <c r="L232" s="539" t="s">
        <v>35</v>
      </c>
      <c r="M232" s="672"/>
    </row>
    <row r="233" spans="1:13">
      <c r="A233" s="473">
        <v>231</v>
      </c>
      <c r="B233" s="539">
        <v>66</v>
      </c>
      <c r="C233" s="542" t="s">
        <v>1899</v>
      </c>
      <c r="D233" s="798" t="s">
        <v>1900</v>
      </c>
      <c r="E233" s="482" t="s">
        <v>1901</v>
      </c>
      <c r="F233" s="468" t="s">
        <v>17</v>
      </c>
      <c r="G233" s="468"/>
      <c r="H233" s="539" t="s">
        <v>23</v>
      </c>
      <c r="I233" s="540" t="str">
        <f>MID(D233,7,2)&amp;"/"&amp;MID(D233,9,2)&amp;"/"&amp;MID(D233,11,2)</f>
        <v>17/07/90</v>
      </c>
      <c r="J233" s="470">
        <f t="shared" ca="1" si="6"/>
        <v>32</v>
      </c>
      <c r="K233" s="539" t="s">
        <v>19</v>
      </c>
      <c r="L233" s="539" t="s">
        <v>42</v>
      </c>
      <c r="M233" s="672"/>
    </row>
    <row r="234" spans="1:13">
      <c r="A234" s="473">
        <v>232</v>
      </c>
      <c r="B234" s="539"/>
      <c r="C234" s="542"/>
      <c r="D234" s="798" t="s">
        <v>1902</v>
      </c>
      <c r="E234" s="487" t="s">
        <v>1903</v>
      </c>
      <c r="F234" s="473"/>
      <c r="G234" s="474" t="s">
        <v>7</v>
      </c>
      <c r="H234" s="539" t="s">
        <v>1904</v>
      </c>
      <c r="I234" s="540" t="str">
        <f>MID(D234,7,2)-40&amp;"/"&amp;MID(D234,9,2)&amp;"/"&amp;MID(D234,11,2)</f>
        <v>24/10/96</v>
      </c>
      <c r="J234" s="470">
        <f t="shared" ca="1" si="6"/>
        <v>26</v>
      </c>
      <c r="K234" s="539" t="s">
        <v>19</v>
      </c>
      <c r="L234" s="539" t="s">
        <v>47</v>
      </c>
      <c r="M234" s="672"/>
    </row>
    <row r="235" spans="1:13">
      <c r="A235" s="473">
        <v>233</v>
      </c>
      <c r="B235" s="539"/>
      <c r="C235" s="542"/>
      <c r="D235" s="798" t="s">
        <v>1905</v>
      </c>
      <c r="E235" s="487" t="s">
        <v>1906</v>
      </c>
      <c r="F235" s="473"/>
      <c r="G235" s="474" t="s">
        <v>7</v>
      </c>
      <c r="H235" s="539" t="s">
        <v>23</v>
      </c>
      <c r="I235" s="540" t="str">
        <f>MID(D235,7,2)-40&amp;"/"&amp;MID(D235,9,2)&amp;"/"&amp;MID(D235,11,2)</f>
        <v>9/01/20</v>
      </c>
      <c r="J235" s="470">
        <f t="shared" ca="1" si="6"/>
        <v>2</v>
      </c>
      <c r="K235" s="539" t="s">
        <v>1332</v>
      </c>
      <c r="L235" s="539" t="s">
        <v>798</v>
      </c>
      <c r="M235" s="672"/>
    </row>
    <row r="236" spans="1:13">
      <c r="A236" s="473">
        <v>234</v>
      </c>
      <c r="B236" s="539">
        <v>67</v>
      </c>
      <c r="C236" s="542" t="s">
        <v>1907</v>
      </c>
      <c r="D236" s="798" t="s">
        <v>1908</v>
      </c>
      <c r="E236" s="467" t="s">
        <v>1909</v>
      </c>
      <c r="F236" s="482" t="s">
        <v>17</v>
      </c>
      <c r="G236" s="482"/>
      <c r="H236" s="539" t="s">
        <v>23</v>
      </c>
      <c r="I236" s="540" t="str">
        <f>MID(D236,7,2)&amp;"/"&amp;MID(D236,9,2)&amp;"/"&amp;MID(D236,11,2)</f>
        <v>14/10/74</v>
      </c>
      <c r="J236" s="470">
        <f t="shared" ca="1" si="6"/>
        <v>48</v>
      </c>
      <c r="K236" s="539" t="s">
        <v>24</v>
      </c>
      <c r="L236" s="539" t="s">
        <v>772</v>
      </c>
      <c r="M236" s="672" t="s">
        <v>1910</v>
      </c>
    </row>
    <row r="237" spans="1:13">
      <c r="A237" s="473">
        <v>235</v>
      </c>
      <c r="B237" s="539"/>
      <c r="C237" s="542"/>
      <c r="D237" s="798" t="s">
        <v>1911</v>
      </c>
      <c r="E237" s="487" t="s">
        <v>1912</v>
      </c>
      <c r="F237" s="482" t="s">
        <v>17</v>
      </c>
      <c r="G237" s="482"/>
      <c r="H237" s="539" t="s">
        <v>23</v>
      </c>
      <c r="I237" s="540" t="str">
        <f>MID(D237,7,2)&amp;"/"&amp;MID(D237,9,2)&amp;"/"&amp;MID(D237,11,2)</f>
        <v>16/10/01</v>
      </c>
      <c r="J237" s="470">
        <f t="shared" ca="1" si="6"/>
        <v>21</v>
      </c>
      <c r="K237" s="539" t="s">
        <v>19</v>
      </c>
      <c r="L237" s="539" t="s">
        <v>35</v>
      </c>
      <c r="M237" s="672"/>
    </row>
    <row r="238" spans="1:13">
      <c r="A238" s="473">
        <v>236</v>
      </c>
      <c r="B238" s="539"/>
      <c r="C238" s="542"/>
      <c r="D238" s="798" t="s">
        <v>1913</v>
      </c>
      <c r="E238" s="487" t="s">
        <v>1914</v>
      </c>
      <c r="F238" s="473"/>
      <c r="G238" s="474" t="s">
        <v>7</v>
      </c>
      <c r="H238" s="539" t="s">
        <v>23</v>
      </c>
      <c r="I238" s="540" t="str">
        <f>MID(D238,7,2)-40&amp;"/"&amp;MID(D238,9,2)&amp;"/"&amp;MID(D238,11,2)</f>
        <v>14/07/03</v>
      </c>
      <c r="J238" s="470">
        <f t="shared" ca="1" si="6"/>
        <v>19</v>
      </c>
      <c r="K238" s="539" t="s">
        <v>19</v>
      </c>
      <c r="L238" s="539" t="s">
        <v>35</v>
      </c>
      <c r="M238" s="672"/>
    </row>
    <row r="239" spans="1:13">
      <c r="A239" s="473">
        <v>237</v>
      </c>
      <c r="B239" s="539"/>
      <c r="C239" s="542"/>
      <c r="D239" s="798" t="s">
        <v>1915</v>
      </c>
      <c r="E239" s="487" t="s">
        <v>1916</v>
      </c>
      <c r="F239" s="473"/>
      <c r="G239" s="474" t="s">
        <v>7</v>
      </c>
      <c r="H239" s="539" t="s">
        <v>23</v>
      </c>
      <c r="I239" s="540" t="str">
        <f>MID(D239,7,2)-40&amp;"/"&amp;MID(D239,9,2)&amp;"/"&amp;MID(D239,11,2)</f>
        <v>30/04/09</v>
      </c>
      <c r="J239" s="470">
        <f t="shared" ca="1" si="6"/>
        <v>13</v>
      </c>
      <c r="K239" s="537" t="s">
        <v>38</v>
      </c>
      <c r="L239" s="539" t="s">
        <v>35</v>
      </c>
      <c r="M239" s="672"/>
    </row>
    <row r="240" spans="1:13">
      <c r="A240" s="473">
        <v>238</v>
      </c>
      <c r="B240" s="539">
        <v>68</v>
      </c>
      <c r="C240" s="542" t="s">
        <v>1917</v>
      </c>
      <c r="D240" s="798" t="s">
        <v>1918</v>
      </c>
      <c r="E240" s="467" t="s">
        <v>1919</v>
      </c>
      <c r="F240" s="468" t="s">
        <v>17</v>
      </c>
      <c r="G240" s="468"/>
      <c r="H240" s="539" t="s">
        <v>1140</v>
      </c>
      <c r="I240" s="540" t="str">
        <f>MID(D240,7,2)&amp;"/"&amp;MID(D240,9,2)&amp;"/"&amp;MID(D240,11,2)</f>
        <v>01/06/94</v>
      </c>
      <c r="J240" s="470">
        <f t="shared" ca="1" si="6"/>
        <v>28</v>
      </c>
      <c r="K240" s="539" t="s">
        <v>24</v>
      </c>
      <c r="L240" s="539" t="s">
        <v>772</v>
      </c>
      <c r="M240" s="672" t="s">
        <v>1920</v>
      </c>
    </row>
    <row r="241" spans="1:13">
      <c r="A241" s="473">
        <v>239</v>
      </c>
      <c r="B241" s="539"/>
      <c r="C241" s="542"/>
      <c r="D241" s="798" t="s">
        <v>1921</v>
      </c>
      <c r="E241" s="487" t="s">
        <v>1922</v>
      </c>
      <c r="F241" s="473"/>
      <c r="G241" s="474" t="s">
        <v>7</v>
      </c>
      <c r="H241" s="539" t="s">
        <v>23</v>
      </c>
      <c r="I241" s="540" t="str">
        <f>MID(D241,7,2)-40&amp;"/"&amp;MID(D241,9,2)&amp;"/"&amp;MID(D241,11,2)</f>
        <v>2/04/95</v>
      </c>
      <c r="J241" s="470">
        <f t="shared" ca="1" si="6"/>
        <v>27</v>
      </c>
      <c r="K241" s="539" t="s">
        <v>19</v>
      </c>
      <c r="L241" s="539" t="s">
        <v>42</v>
      </c>
      <c r="M241" s="672"/>
    </row>
    <row r="242" spans="1:13">
      <c r="A242" s="473">
        <v>240</v>
      </c>
      <c r="B242" s="539"/>
      <c r="C242" s="542"/>
      <c r="D242" s="798" t="s">
        <v>1923</v>
      </c>
      <c r="E242" s="487" t="s">
        <v>1924</v>
      </c>
      <c r="F242" s="473"/>
      <c r="G242" s="474" t="s">
        <v>7</v>
      </c>
      <c r="H242" s="539" t="s">
        <v>81</v>
      </c>
      <c r="I242" s="540" t="str">
        <f>MID(D242,7,2)-40&amp;"/"&amp;MID(D242,9,2)&amp;"/"&amp;MID(D242,11,2)</f>
        <v>3/04/18</v>
      </c>
      <c r="J242" s="470">
        <f t="shared" ca="1" si="6"/>
        <v>4</v>
      </c>
      <c r="K242" s="539" t="s">
        <v>1332</v>
      </c>
      <c r="L242" s="539" t="s">
        <v>798</v>
      </c>
      <c r="M242" s="672"/>
    </row>
    <row r="243" spans="1:13">
      <c r="A243" s="473">
        <v>241</v>
      </c>
      <c r="B243" s="539">
        <v>69</v>
      </c>
      <c r="C243" s="542" t="s">
        <v>1925</v>
      </c>
      <c r="D243" s="798" t="s">
        <v>1926</v>
      </c>
      <c r="E243" s="467" t="s">
        <v>1927</v>
      </c>
      <c r="F243" s="468" t="s">
        <v>17</v>
      </c>
      <c r="G243" s="468"/>
      <c r="H243" s="539" t="s">
        <v>23</v>
      </c>
      <c r="I243" s="540" t="str">
        <f>MID(D243,7,2)&amp;"/"&amp;MID(D243,9,2)&amp;"/"&amp;MID(D243,11,2)</f>
        <v>17/09/77</v>
      </c>
      <c r="J243" s="470">
        <f t="shared" ca="1" si="6"/>
        <v>45</v>
      </c>
      <c r="K243" s="539" t="s">
        <v>24</v>
      </c>
      <c r="L243" s="539" t="s">
        <v>42</v>
      </c>
      <c r="M243" s="672" t="s">
        <v>1928</v>
      </c>
    </row>
    <row r="244" spans="1:13">
      <c r="A244" s="473">
        <v>242</v>
      </c>
      <c r="B244" s="539"/>
      <c r="C244" s="542"/>
      <c r="D244" s="798" t="s">
        <v>1929</v>
      </c>
      <c r="E244" s="487" t="s">
        <v>1930</v>
      </c>
      <c r="F244" s="473"/>
      <c r="G244" s="474" t="s">
        <v>7</v>
      </c>
      <c r="H244" s="539" t="s">
        <v>23</v>
      </c>
      <c r="I244" s="540" t="str">
        <f>MID(D244,7,2)-40&amp;"/"&amp;MID(D244,9,2)&amp;"/"&amp;MID(D244,11,2)</f>
        <v>3/09/79</v>
      </c>
      <c r="J244" s="470">
        <f t="shared" ref="J244:J307" ca="1" si="7">ROUNDDOWN(YEARFRAC(I244,TODAY(),1),0)</f>
        <v>43</v>
      </c>
      <c r="K244" s="539" t="s">
        <v>24</v>
      </c>
      <c r="L244" s="539" t="s">
        <v>42</v>
      </c>
      <c r="M244" s="672"/>
    </row>
    <row r="245" spans="1:13">
      <c r="A245" s="473">
        <v>243</v>
      </c>
      <c r="B245" s="539"/>
      <c r="C245" s="542"/>
      <c r="D245" s="798" t="s">
        <v>1931</v>
      </c>
      <c r="E245" s="487" t="s">
        <v>1932</v>
      </c>
      <c r="F245" s="482" t="s">
        <v>17</v>
      </c>
      <c r="G245" s="482"/>
      <c r="H245" s="539" t="s">
        <v>23</v>
      </c>
      <c r="I245" s="540" t="str">
        <f>MID(D245,7,2)&amp;"/"&amp;MID(D245,9,2)&amp;"/"&amp;MID(D245,11,2)</f>
        <v>14/04/00</v>
      </c>
      <c r="J245" s="470">
        <f t="shared" ca="1" si="7"/>
        <v>22</v>
      </c>
      <c r="K245" s="539" t="s">
        <v>19</v>
      </c>
      <c r="L245" s="539" t="s">
        <v>42</v>
      </c>
      <c r="M245" s="672"/>
    </row>
    <row r="246" spans="1:13">
      <c r="A246" s="473">
        <v>244</v>
      </c>
      <c r="B246" s="539"/>
      <c r="C246" s="542"/>
      <c r="D246" s="798" t="s">
        <v>1933</v>
      </c>
      <c r="E246" s="487" t="s">
        <v>1934</v>
      </c>
      <c r="F246" s="482" t="s">
        <v>17</v>
      </c>
      <c r="G246" s="482"/>
      <c r="H246" s="539" t="s">
        <v>23</v>
      </c>
      <c r="I246" s="540" t="str">
        <f>MID(D246,7,2)&amp;"/"&amp;MID(D246,9,2)&amp;"/"&amp;MID(D246,11,2)</f>
        <v>30/06/01</v>
      </c>
      <c r="J246" s="470">
        <f t="shared" ca="1" si="7"/>
        <v>21</v>
      </c>
      <c r="K246" s="539" t="s">
        <v>19</v>
      </c>
      <c r="L246" s="539" t="s">
        <v>42</v>
      </c>
      <c r="M246" s="672"/>
    </row>
    <row r="247" spans="1:13">
      <c r="A247" s="473">
        <v>245</v>
      </c>
      <c r="B247" s="539"/>
      <c r="C247" s="542"/>
      <c r="D247" s="798" t="s">
        <v>1935</v>
      </c>
      <c r="E247" s="487" t="s">
        <v>1936</v>
      </c>
      <c r="F247" s="482" t="s">
        <v>17</v>
      </c>
      <c r="G247" s="482"/>
      <c r="H247" s="539" t="s">
        <v>23</v>
      </c>
      <c r="I247" s="540" t="str">
        <f>MID(D247,7,2)&amp;"/"&amp;MID(D247,9,2)&amp;"/"&amp;MID(D247,11,2)</f>
        <v>10/09/03</v>
      </c>
      <c r="J247" s="470">
        <f t="shared" ca="1" si="7"/>
        <v>19</v>
      </c>
      <c r="K247" s="539" t="s">
        <v>19</v>
      </c>
      <c r="L247" s="539" t="s">
        <v>35</v>
      </c>
      <c r="M247" s="672"/>
    </row>
    <row r="248" spans="1:13">
      <c r="A248" s="473">
        <v>246</v>
      </c>
      <c r="B248" s="539"/>
      <c r="C248" s="542"/>
      <c r="D248" s="798" t="s">
        <v>1937</v>
      </c>
      <c r="E248" s="487" t="s">
        <v>1938</v>
      </c>
      <c r="F248" s="473"/>
      <c r="G248" s="474" t="s">
        <v>7</v>
      </c>
      <c r="H248" s="539" t="s">
        <v>23</v>
      </c>
      <c r="I248" s="540" t="str">
        <f>MID(D248,7,2)-40&amp;"/"&amp;MID(D248,9,2)&amp;"/"&amp;MID(D248,11,2)</f>
        <v>3/09/06</v>
      </c>
      <c r="J248" s="470">
        <f t="shared" ca="1" si="7"/>
        <v>16</v>
      </c>
      <c r="K248" s="539" t="s">
        <v>113</v>
      </c>
      <c r="L248" s="539" t="s">
        <v>35</v>
      </c>
      <c r="M248" s="672"/>
    </row>
    <row r="249" spans="1:13">
      <c r="A249" s="473">
        <v>247</v>
      </c>
      <c r="B249" s="539">
        <v>70</v>
      </c>
      <c r="C249" s="542" t="s">
        <v>1939</v>
      </c>
      <c r="D249" s="798" t="s">
        <v>1940</v>
      </c>
      <c r="E249" s="467" t="s">
        <v>1941</v>
      </c>
      <c r="F249" s="468" t="s">
        <v>17</v>
      </c>
      <c r="G249" s="468"/>
      <c r="H249" s="539" t="s">
        <v>153</v>
      </c>
      <c r="I249" s="540" t="str">
        <f>MID(D249,7,2)&amp;"/"&amp;MID(D249,9,2)&amp;"/"&amp;MID(D249,11,2)</f>
        <v>26/09/70</v>
      </c>
      <c r="J249" s="470">
        <f t="shared" ca="1" si="7"/>
        <v>52</v>
      </c>
      <c r="K249" s="539" t="s">
        <v>24</v>
      </c>
      <c r="L249" s="539" t="s">
        <v>772</v>
      </c>
      <c r="M249" s="672"/>
    </row>
    <row r="250" spans="1:13">
      <c r="A250" s="473">
        <v>248</v>
      </c>
      <c r="B250" s="539"/>
      <c r="C250" s="542"/>
      <c r="D250" s="798" t="s">
        <v>1942</v>
      </c>
      <c r="E250" s="487" t="s">
        <v>1943</v>
      </c>
      <c r="F250" s="473"/>
      <c r="G250" s="474" t="s">
        <v>7</v>
      </c>
      <c r="H250" s="539" t="s">
        <v>50</v>
      </c>
      <c r="I250" s="540" t="str">
        <f>MID(D250,7,2)-40&amp;"/"&amp;MID(D250,9,2)&amp;"/"&amp;MID(D250,11,2)</f>
        <v>1/03/64</v>
      </c>
      <c r="J250" s="470">
        <f t="shared" ca="1" si="7"/>
        <v>58</v>
      </c>
      <c r="K250" s="539" t="s">
        <v>98</v>
      </c>
      <c r="L250" s="539" t="s">
        <v>772</v>
      </c>
      <c r="M250" s="672"/>
    </row>
    <row r="251" spans="1:13">
      <c r="A251" s="473">
        <v>249</v>
      </c>
      <c r="B251" s="539"/>
      <c r="C251" s="542"/>
      <c r="D251" s="798" t="s">
        <v>1944</v>
      </c>
      <c r="E251" s="487" t="s">
        <v>1945</v>
      </c>
      <c r="F251" s="482" t="s">
        <v>17</v>
      </c>
      <c r="G251" s="482"/>
      <c r="H251" s="539" t="s">
        <v>393</v>
      </c>
      <c r="I251" s="540" t="str">
        <f>MID(D251,7,2)&amp;"/"&amp;MID(D251,9,2)&amp;"/"&amp;MID(D251,11,2)</f>
        <v>21/03/95</v>
      </c>
      <c r="J251" s="470">
        <f t="shared" ca="1" si="7"/>
        <v>27</v>
      </c>
      <c r="K251" s="539" t="s">
        <v>19</v>
      </c>
      <c r="L251" s="539" t="s">
        <v>74</v>
      </c>
      <c r="M251" s="672"/>
    </row>
    <row r="252" spans="1:13">
      <c r="A252" s="473">
        <v>250</v>
      </c>
      <c r="B252" s="539"/>
      <c r="C252" s="542"/>
      <c r="D252" s="798" t="s">
        <v>1946</v>
      </c>
      <c r="E252" s="487" t="s">
        <v>1947</v>
      </c>
      <c r="F252" s="473"/>
      <c r="G252" s="474" t="s">
        <v>7</v>
      </c>
      <c r="H252" s="539" t="s">
        <v>393</v>
      </c>
      <c r="I252" s="540" t="str">
        <f>MID(D252,7,2)-40&amp;"/"&amp;MID(D252,9,2)&amp;"/"&amp;MID(D252,11,2)</f>
        <v>24/01/97</v>
      </c>
      <c r="J252" s="470">
        <f t="shared" ca="1" si="7"/>
        <v>25</v>
      </c>
      <c r="K252" s="539" t="s">
        <v>98</v>
      </c>
      <c r="L252" s="539" t="s">
        <v>74</v>
      </c>
      <c r="M252" s="672"/>
    </row>
    <row r="253" spans="1:13">
      <c r="A253" s="473">
        <v>251</v>
      </c>
      <c r="B253" s="539"/>
      <c r="C253" s="542"/>
      <c r="D253" s="798" t="s">
        <v>1948</v>
      </c>
      <c r="E253" s="487" t="s">
        <v>1949</v>
      </c>
      <c r="F253" s="473"/>
      <c r="G253" s="474" t="s">
        <v>7</v>
      </c>
      <c r="H253" s="539" t="s">
        <v>23</v>
      </c>
      <c r="I253" s="540" t="str">
        <f>MID(D253,7,2)-40&amp;"/"&amp;MID(D253,9,2)&amp;"/"&amp;MID(D253,11,2)</f>
        <v>29/12/00</v>
      </c>
      <c r="J253" s="470">
        <f t="shared" ca="1" si="7"/>
        <v>21</v>
      </c>
      <c r="K253" s="539" t="s">
        <v>98</v>
      </c>
      <c r="L253" s="539" t="s">
        <v>245</v>
      </c>
      <c r="M253" s="672"/>
    </row>
    <row r="254" spans="1:13">
      <c r="A254" s="473">
        <v>252</v>
      </c>
      <c r="B254" s="539">
        <v>71</v>
      </c>
      <c r="C254" s="542" t="s">
        <v>1950</v>
      </c>
      <c r="D254" s="798" t="s">
        <v>1951</v>
      </c>
      <c r="E254" s="487" t="s">
        <v>1952</v>
      </c>
      <c r="F254" s="482" t="s">
        <v>17</v>
      </c>
      <c r="G254" s="482"/>
      <c r="H254" s="539" t="s">
        <v>1953</v>
      </c>
      <c r="I254" s="540" t="str">
        <f>MID(D254,7,2)&amp;"/"&amp;MID(D254,9,2)&amp;"/"&amp;MID(D254,11,2)</f>
        <v>30/11/74</v>
      </c>
      <c r="J254" s="470">
        <f t="shared" ca="1" si="7"/>
        <v>48</v>
      </c>
      <c r="K254" s="539" t="s">
        <v>113</v>
      </c>
      <c r="L254" s="539" t="s">
        <v>42</v>
      </c>
      <c r="M254" s="672" t="s">
        <v>1184</v>
      </c>
    </row>
    <row r="255" spans="1:13" ht="21" customHeight="1">
      <c r="A255" s="473">
        <v>253</v>
      </c>
      <c r="B255" s="539">
        <v>72</v>
      </c>
      <c r="C255" s="542" t="s">
        <v>1954</v>
      </c>
      <c r="D255" s="798" t="s">
        <v>1955</v>
      </c>
      <c r="E255" s="467" t="s">
        <v>1956</v>
      </c>
      <c r="F255" s="468" t="s">
        <v>17</v>
      </c>
      <c r="G255" s="468"/>
      <c r="H255" s="539" t="s">
        <v>23</v>
      </c>
      <c r="I255" s="540" t="str">
        <f>MID(D255,7,2)&amp;"/"&amp;MID(D255,9,2)&amp;"/"&amp;MID(D255,11,2)</f>
        <v>21/07/82</v>
      </c>
      <c r="J255" s="470">
        <f t="shared" ca="1" si="7"/>
        <v>40</v>
      </c>
      <c r="K255" s="539" t="s">
        <v>98</v>
      </c>
      <c r="L255" s="539" t="s">
        <v>42</v>
      </c>
      <c r="M255" s="672" t="s">
        <v>1184</v>
      </c>
    </row>
    <row r="256" spans="1:13">
      <c r="A256" s="473">
        <v>254</v>
      </c>
      <c r="B256" s="539"/>
      <c r="C256" s="542"/>
      <c r="D256" s="798" t="s">
        <v>1957</v>
      </c>
      <c r="E256" s="487" t="s">
        <v>1958</v>
      </c>
      <c r="F256" s="482" t="s">
        <v>17</v>
      </c>
      <c r="G256" s="482"/>
      <c r="H256" s="539" t="s">
        <v>23</v>
      </c>
      <c r="I256" s="540" t="str">
        <f>MID(D256,7,2)&amp;"/"&amp;MID(D256,9,2)&amp;"/"&amp;MID(D256,11,2)</f>
        <v>14/09/86</v>
      </c>
      <c r="J256" s="470">
        <f t="shared" ca="1" si="7"/>
        <v>36</v>
      </c>
      <c r="K256" s="539" t="s">
        <v>19</v>
      </c>
      <c r="L256" s="539" t="s">
        <v>42</v>
      </c>
      <c r="M256" s="672"/>
    </row>
    <row r="257" spans="1:13" ht="16.5" customHeight="1">
      <c r="A257" s="473">
        <v>255</v>
      </c>
      <c r="B257" s="539"/>
      <c r="C257" s="542"/>
      <c r="D257" s="798" t="s">
        <v>1959</v>
      </c>
      <c r="E257" s="487" t="s">
        <v>1960</v>
      </c>
      <c r="F257" s="482" t="s">
        <v>17</v>
      </c>
      <c r="G257" s="482"/>
      <c r="H257" s="539" t="s">
        <v>23</v>
      </c>
      <c r="I257" s="540" t="str">
        <f>MID(D257,7,2)&amp;"/"&amp;MID(D257,9,2)&amp;"/"&amp;MID(D257,11,2)</f>
        <v>16/09/87</v>
      </c>
      <c r="J257" s="470">
        <f t="shared" ca="1" si="7"/>
        <v>35</v>
      </c>
      <c r="K257" s="539" t="s">
        <v>19</v>
      </c>
      <c r="L257" s="539" t="s">
        <v>42</v>
      </c>
      <c r="M257" s="672"/>
    </row>
    <row r="258" spans="1:13" ht="15" customHeight="1">
      <c r="A258" s="473">
        <v>256</v>
      </c>
      <c r="B258" s="539"/>
      <c r="C258" s="542"/>
      <c r="D258" s="798" t="s">
        <v>1961</v>
      </c>
      <c r="E258" s="487" t="s">
        <v>1962</v>
      </c>
      <c r="F258" s="473"/>
      <c r="G258" s="474" t="s">
        <v>7</v>
      </c>
      <c r="H258" s="539" t="s">
        <v>23</v>
      </c>
      <c r="I258" s="540" t="str">
        <f>MID(D258,7,2)-40&amp;"/"&amp;MID(D258,9,2)&amp;"/"&amp;MID(D258,11,2)</f>
        <v>24/09/93</v>
      </c>
      <c r="J258" s="470">
        <f t="shared" ca="1" si="7"/>
        <v>29</v>
      </c>
      <c r="K258" s="539" t="s">
        <v>19</v>
      </c>
      <c r="L258" s="539" t="s">
        <v>42</v>
      </c>
      <c r="M258" s="672"/>
    </row>
    <row r="259" spans="1:13">
      <c r="A259" s="473">
        <v>257</v>
      </c>
      <c r="B259" s="539">
        <v>73</v>
      </c>
      <c r="C259" s="542" t="s">
        <v>1963</v>
      </c>
      <c r="D259" s="798" t="s">
        <v>1964</v>
      </c>
      <c r="E259" s="467" t="s">
        <v>1965</v>
      </c>
      <c r="F259" s="468" t="s">
        <v>17</v>
      </c>
      <c r="G259" s="468"/>
      <c r="H259" s="539" t="s">
        <v>23</v>
      </c>
      <c r="I259" s="540" t="str">
        <f>MID(D259,7,2)&amp;"/"&amp;MID(D259,9,2)&amp;"/"&amp;MID(D259,11,2)</f>
        <v>15/08/61</v>
      </c>
      <c r="J259" s="470">
        <f t="shared" ca="1" si="7"/>
        <v>61</v>
      </c>
      <c r="K259" s="539" t="s">
        <v>113</v>
      </c>
      <c r="L259" s="539" t="s">
        <v>772</v>
      </c>
      <c r="M259" s="672" t="s">
        <v>1966</v>
      </c>
    </row>
    <row r="260" spans="1:13">
      <c r="A260" s="473">
        <v>258</v>
      </c>
      <c r="B260" s="539"/>
      <c r="C260" s="542"/>
      <c r="D260" s="798" t="s">
        <v>1967</v>
      </c>
      <c r="E260" s="487" t="s">
        <v>1968</v>
      </c>
      <c r="F260" s="473"/>
      <c r="G260" s="474" t="s">
        <v>7</v>
      </c>
      <c r="H260" s="539" t="s">
        <v>1969</v>
      </c>
      <c r="I260" s="540" t="str">
        <f>MID(D260,7,2)-40&amp;"/"&amp;MID(D260,9,2)&amp;"/"&amp;MID(D260,11,2)</f>
        <v>9/10/67</v>
      </c>
      <c r="J260" s="470">
        <f t="shared" ca="1" si="7"/>
        <v>55</v>
      </c>
      <c r="K260" s="539" t="s">
        <v>24</v>
      </c>
      <c r="L260" s="539" t="s">
        <v>772</v>
      </c>
      <c r="M260" s="672"/>
    </row>
    <row r="261" spans="1:13">
      <c r="A261" s="473">
        <v>259</v>
      </c>
      <c r="B261" s="539"/>
      <c r="C261" s="542"/>
      <c r="D261" s="798" t="s">
        <v>1970</v>
      </c>
      <c r="E261" s="487" t="s">
        <v>1971</v>
      </c>
      <c r="F261" s="482" t="s">
        <v>17</v>
      </c>
      <c r="G261" s="482"/>
      <c r="H261" s="539" t="s">
        <v>23</v>
      </c>
      <c r="I261" s="540" t="str">
        <f>MID(D261,7,2)&amp;"/"&amp;MID(D261,9,2)&amp;"/"&amp;MID(D261,11,2)</f>
        <v>02/05/98</v>
      </c>
      <c r="J261" s="470">
        <f t="shared" ca="1" si="7"/>
        <v>24</v>
      </c>
      <c r="K261" s="539" t="s">
        <v>46</v>
      </c>
      <c r="L261" s="539" t="s">
        <v>798</v>
      </c>
      <c r="M261" s="672"/>
    </row>
    <row r="262" spans="1:13">
      <c r="A262" s="473">
        <v>260</v>
      </c>
      <c r="B262" s="539"/>
      <c r="C262" s="542"/>
      <c r="D262" s="798" t="s">
        <v>1972</v>
      </c>
      <c r="E262" s="487" t="s">
        <v>1973</v>
      </c>
      <c r="F262" s="473"/>
      <c r="G262" s="474" t="s">
        <v>7</v>
      </c>
      <c r="H262" s="539" t="s">
        <v>23</v>
      </c>
      <c r="I262" s="540" t="str">
        <f>MID(D262,7,2)-40&amp;"/"&amp;MID(D262,9,2)&amp;"/"&amp;MID(D262,11,2)</f>
        <v>2/04/01</v>
      </c>
      <c r="J262" s="470">
        <f t="shared" ca="1" si="7"/>
        <v>21</v>
      </c>
      <c r="K262" s="539" t="s">
        <v>19</v>
      </c>
      <c r="L262" s="539" t="s">
        <v>42</v>
      </c>
      <c r="M262" s="672"/>
    </row>
    <row r="263" spans="1:13">
      <c r="A263" s="473">
        <v>261</v>
      </c>
      <c r="B263" s="539"/>
      <c r="C263" s="542"/>
      <c r="D263" s="798" t="s">
        <v>1974</v>
      </c>
      <c r="E263" s="487" t="s">
        <v>1975</v>
      </c>
      <c r="F263" s="482" t="s">
        <v>17</v>
      </c>
      <c r="G263" s="482"/>
      <c r="H263" s="539" t="s">
        <v>23</v>
      </c>
      <c r="I263" s="540" t="str">
        <f>MID(D263,7,2)&amp;"/"&amp;MID(D263,9,2)&amp;"/"&amp;MID(D263,11,2)</f>
        <v>14/07/03</v>
      </c>
      <c r="J263" s="470">
        <f t="shared" ca="1" si="7"/>
        <v>19</v>
      </c>
      <c r="K263" s="539" t="s">
        <v>19</v>
      </c>
      <c r="L263" s="539" t="s">
        <v>35</v>
      </c>
      <c r="M263" s="672"/>
    </row>
    <row r="264" spans="1:13">
      <c r="A264" s="473">
        <v>262</v>
      </c>
      <c r="B264" s="539">
        <v>74</v>
      </c>
      <c r="C264" s="542" t="s">
        <v>1976</v>
      </c>
      <c r="D264" s="798" t="s">
        <v>1977</v>
      </c>
      <c r="E264" s="467" t="s">
        <v>1978</v>
      </c>
      <c r="F264" s="473"/>
      <c r="G264" s="474" t="s">
        <v>7</v>
      </c>
      <c r="H264" s="539" t="s">
        <v>771</v>
      </c>
      <c r="I264" s="540" t="str">
        <f>MID(D264,7,2)-40&amp;"/"&amp;MID(D264,9,2)&amp;"/"&amp;MID(D264,11,2)</f>
        <v>1/02/34</v>
      </c>
      <c r="J264" s="470">
        <f t="shared" ca="1" si="7"/>
        <v>88</v>
      </c>
      <c r="K264" s="539" t="s">
        <v>113</v>
      </c>
      <c r="L264" s="539" t="s">
        <v>772</v>
      </c>
      <c r="M264" s="672"/>
    </row>
    <row r="265" spans="1:13">
      <c r="A265" s="473">
        <v>263</v>
      </c>
      <c r="B265" s="539">
        <v>75</v>
      </c>
      <c r="C265" s="542" t="s">
        <v>1979</v>
      </c>
      <c r="D265" s="798" t="s">
        <v>1980</v>
      </c>
      <c r="E265" s="467" t="s">
        <v>1981</v>
      </c>
      <c r="F265" s="468" t="s">
        <v>17</v>
      </c>
      <c r="G265" s="468"/>
      <c r="H265" s="539" t="s">
        <v>23</v>
      </c>
      <c r="I265" s="540" t="str">
        <f>MID(D265,7,2)&amp;"/"&amp;MID(D265,9,2)&amp;"/"&amp;MID(D265,11,2)</f>
        <v>09/08/72</v>
      </c>
      <c r="J265" s="470">
        <f t="shared" ca="1" si="7"/>
        <v>50</v>
      </c>
      <c r="K265" s="539" t="s">
        <v>24</v>
      </c>
      <c r="L265" s="539" t="s">
        <v>772</v>
      </c>
      <c r="M265" s="672" t="s">
        <v>1982</v>
      </c>
    </row>
    <row r="266" spans="1:13">
      <c r="A266" s="473">
        <v>264</v>
      </c>
      <c r="B266" s="539"/>
      <c r="C266" s="542"/>
      <c r="D266" s="798" t="s">
        <v>1983</v>
      </c>
      <c r="E266" s="487" t="s">
        <v>1984</v>
      </c>
      <c r="F266" s="473"/>
      <c r="G266" s="474" t="s">
        <v>7</v>
      </c>
      <c r="H266" s="539" t="s">
        <v>1331</v>
      </c>
      <c r="I266" s="540" t="str">
        <f>MID(D266,7,2)-40&amp;"/"&amp;MID(D266,9,2)&amp;"/"&amp;MID(D266,11,2)</f>
        <v>13/10/71</v>
      </c>
      <c r="J266" s="470">
        <f t="shared" ca="1" si="7"/>
        <v>51</v>
      </c>
      <c r="K266" s="539" t="s">
        <v>24</v>
      </c>
      <c r="L266" s="539" t="s">
        <v>772</v>
      </c>
      <c r="M266" s="672"/>
    </row>
    <row r="267" spans="1:13">
      <c r="A267" s="473">
        <v>265</v>
      </c>
      <c r="B267" s="539"/>
      <c r="C267" s="542"/>
      <c r="D267" s="798" t="s">
        <v>1985</v>
      </c>
      <c r="E267" s="487" t="s">
        <v>1986</v>
      </c>
      <c r="F267" s="473"/>
      <c r="G267" s="474" t="s">
        <v>7</v>
      </c>
      <c r="H267" s="539" t="s">
        <v>1987</v>
      </c>
      <c r="I267" s="540" t="str">
        <f>MID(D267,7,2)-40&amp;"/"&amp;MID(D267,9,2)&amp;"/"&amp;MID(D267,11,2)</f>
        <v>27/11/96</v>
      </c>
      <c r="J267" s="470">
        <f t="shared" ca="1" si="7"/>
        <v>26</v>
      </c>
      <c r="K267" s="539" t="s">
        <v>19</v>
      </c>
      <c r="L267" s="539" t="s">
        <v>74</v>
      </c>
      <c r="M267" s="672"/>
    </row>
    <row r="268" spans="1:13">
      <c r="A268" s="473">
        <v>266</v>
      </c>
      <c r="B268" s="539"/>
      <c r="C268" s="542"/>
      <c r="D268" s="798" t="s">
        <v>1988</v>
      </c>
      <c r="E268" s="487" t="s">
        <v>1989</v>
      </c>
      <c r="F268" s="473"/>
      <c r="G268" s="474" t="s">
        <v>7</v>
      </c>
      <c r="H268" s="539" t="s">
        <v>23</v>
      </c>
      <c r="I268" s="540" t="str">
        <f>MID(D268,7,2)-40&amp;"/"&amp;MID(D268,9,2)&amp;"/"&amp;MID(D268,11,2)</f>
        <v>20/02/99</v>
      </c>
      <c r="J268" s="470">
        <f t="shared" ca="1" si="7"/>
        <v>23</v>
      </c>
      <c r="K268" s="539" t="s">
        <v>19</v>
      </c>
      <c r="L268" s="539" t="s">
        <v>74</v>
      </c>
      <c r="M268" s="672"/>
    </row>
    <row r="269" spans="1:13">
      <c r="A269" s="473">
        <v>267</v>
      </c>
      <c r="B269" s="539"/>
      <c r="C269" s="542"/>
      <c r="D269" s="798" t="s">
        <v>1990</v>
      </c>
      <c r="E269" s="487" t="s">
        <v>1991</v>
      </c>
      <c r="F269" s="473"/>
      <c r="G269" s="474" t="s">
        <v>7</v>
      </c>
      <c r="H269" s="539" t="s">
        <v>23</v>
      </c>
      <c r="I269" s="540" t="str">
        <f>MID(D269,7,2)-40&amp;"/"&amp;MID(D269,9,2)&amp;"/"&amp;MID(D269,11,2)</f>
        <v>29/04/01</v>
      </c>
      <c r="J269" s="470">
        <f t="shared" ca="1" si="7"/>
        <v>21</v>
      </c>
      <c r="K269" s="539" t="s">
        <v>19</v>
      </c>
      <c r="L269" s="539" t="s">
        <v>42</v>
      </c>
      <c r="M269" s="672"/>
    </row>
    <row r="270" spans="1:13">
      <c r="A270" s="473">
        <v>268</v>
      </c>
      <c r="B270" s="539"/>
      <c r="C270" s="542"/>
      <c r="D270" s="798" t="s">
        <v>1992</v>
      </c>
      <c r="E270" s="487" t="s">
        <v>1993</v>
      </c>
      <c r="F270" s="482" t="s">
        <v>17</v>
      </c>
      <c r="G270" s="482"/>
      <c r="H270" s="539" t="s">
        <v>23</v>
      </c>
      <c r="I270" s="540" t="str">
        <f>MID(D270,7,2)&amp;"/"&amp;MID(D270,9,2)&amp;"/"&amp;MID(D270,11,2)</f>
        <v>23/08/02</v>
      </c>
      <c r="J270" s="470">
        <f t="shared" ca="1" si="7"/>
        <v>20</v>
      </c>
      <c r="K270" s="539" t="s">
        <v>19</v>
      </c>
      <c r="L270" s="539" t="s">
        <v>35</v>
      </c>
      <c r="M270" s="672"/>
    </row>
    <row r="271" spans="1:13">
      <c r="A271" s="473">
        <v>269</v>
      </c>
      <c r="B271" s="539"/>
      <c r="C271" s="542"/>
      <c r="D271" s="798" t="s">
        <v>1994</v>
      </c>
      <c r="E271" s="487" t="s">
        <v>1995</v>
      </c>
      <c r="F271" s="473"/>
      <c r="G271" s="474" t="s">
        <v>7</v>
      </c>
      <c r="H271" s="539" t="s">
        <v>23</v>
      </c>
      <c r="I271" s="540" t="str">
        <f>MID(D271,7,2)-40&amp;"/"&amp;MID(D271,9,2)&amp;"/"&amp;MID(D271,11,2)</f>
        <v>7/07/04</v>
      </c>
      <c r="J271" s="470">
        <f t="shared" ca="1" si="7"/>
        <v>18</v>
      </c>
      <c r="K271" s="539" t="s">
        <v>19</v>
      </c>
      <c r="L271" s="539" t="s">
        <v>35</v>
      </c>
      <c r="M271" s="672"/>
    </row>
    <row r="272" spans="1:13">
      <c r="A272" s="473">
        <v>270</v>
      </c>
      <c r="B272" s="539"/>
      <c r="C272" s="542"/>
      <c r="D272" s="798" t="s">
        <v>1996</v>
      </c>
      <c r="E272" s="487" t="s">
        <v>1997</v>
      </c>
      <c r="F272" s="482" t="s">
        <v>17</v>
      </c>
      <c r="G272" s="482"/>
      <c r="H272" s="539" t="s">
        <v>23</v>
      </c>
      <c r="I272" s="540" t="str">
        <f>MID(D272,7,2)&amp;"/"&amp;MID(D272,9,2)&amp;"/"&amp;MID(D272,11,2)</f>
        <v>10/09/07</v>
      </c>
      <c r="J272" s="470">
        <f t="shared" ca="1" si="7"/>
        <v>15</v>
      </c>
      <c r="K272" s="539" t="s">
        <v>113</v>
      </c>
      <c r="L272" s="539" t="s">
        <v>35</v>
      </c>
      <c r="M272" s="672"/>
    </row>
    <row r="273" spans="1:13">
      <c r="A273" s="473">
        <v>271</v>
      </c>
      <c r="B273" s="539">
        <v>76</v>
      </c>
      <c r="C273" s="542" t="s">
        <v>1998</v>
      </c>
      <c r="D273" s="798" t="s">
        <v>1999</v>
      </c>
      <c r="E273" s="467" t="s">
        <v>2000</v>
      </c>
      <c r="F273" s="468" t="s">
        <v>17</v>
      </c>
      <c r="G273" s="468"/>
      <c r="H273" s="539" t="s">
        <v>23</v>
      </c>
      <c r="I273" s="540" t="str">
        <f>MID(D273,7,2)&amp;"/"&amp;MID(D273,9,2)&amp;"/"&amp;MID(D273,11,2)</f>
        <v>12/09/59</v>
      </c>
      <c r="J273" s="470">
        <f t="shared" ca="1" si="7"/>
        <v>63</v>
      </c>
      <c r="K273" s="539" t="s">
        <v>24</v>
      </c>
      <c r="L273" s="539" t="s">
        <v>42</v>
      </c>
      <c r="M273" s="672" t="s">
        <v>2001</v>
      </c>
    </row>
    <row r="274" spans="1:13">
      <c r="A274" s="473">
        <v>272</v>
      </c>
      <c r="B274" s="539"/>
      <c r="C274" s="542"/>
      <c r="D274" s="798" t="s">
        <v>2002</v>
      </c>
      <c r="E274" s="487" t="s">
        <v>2003</v>
      </c>
      <c r="F274" s="473"/>
      <c r="G274" s="474" t="s">
        <v>7</v>
      </c>
      <c r="H274" s="539" t="s">
        <v>2004</v>
      </c>
      <c r="I274" s="540" t="str">
        <f>MID(D274,7,2)-40&amp;"/"&amp;MID(D274,9,2)&amp;"/"&amp;MID(D274,11,2)</f>
        <v>1/02/51</v>
      </c>
      <c r="J274" s="470">
        <f t="shared" ca="1" si="7"/>
        <v>71</v>
      </c>
      <c r="K274" s="539" t="s">
        <v>24</v>
      </c>
      <c r="L274" s="539" t="s">
        <v>42</v>
      </c>
      <c r="M274" s="672"/>
    </row>
    <row r="275" spans="1:13">
      <c r="A275" s="473">
        <v>273</v>
      </c>
      <c r="B275" s="539"/>
      <c r="C275" s="542"/>
      <c r="D275" s="798" t="s">
        <v>2005</v>
      </c>
      <c r="E275" s="487" t="s">
        <v>2006</v>
      </c>
      <c r="F275" s="473"/>
      <c r="G275" s="474" t="s">
        <v>7</v>
      </c>
      <c r="H275" s="539" t="s">
        <v>23</v>
      </c>
      <c r="I275" s="540" t="str">
        <f>MID(D275,7,2)-40&amp;"/"&amp;MID(D275,9,2)&amp;"/"&amp;MID(D275,11,2)</f>
        <v>15/08/96</v>
      </c>
      <c r="J275" s="470">
        <f t="shared" ca="1" si="7"/>
        <v>26</v>
      </c>
      <c r="K275" s="539" t="s">
        <v>98</v>
      </c>
      <c r="L275" s="539" t="s">
        <v>245</v>
      </c>
      <c r="M275" s="672"/>
    </row>
    <row r="276" spans="1:13">
      <c r="A276" s="473">
        <v>274</v>
      </c>
      <c r="B276" s="539">
        <v>77</v>
      </c>
      <c r="C276" s="542" t="s">
        <v>2007</v>
      </c>
      <c r="D276" s="542" t="s">
        <v>2008</v>
      </c>
      <c r="E276" s="467" t="s">
        <v>2009</v>
      </c>
      <c r="F276" s="468" t="s">
        <v>17</v>
      </c>
      <c r="G276" s="468"/>
      <c r="H276" s="539" t="s">
        <v>23</v>
      </c>
      <c r="I276" s="540" t="str">
        <f>MID(D276,7,2)-10&amp;"/"&amp;MID(D276,9,2)&amp;"/"&amp;MID(D276,11,2)</f>
        <v>7/05/86</v>
      </c>
      <c r="J276" s="470">
        <f t="shared" ca="1" si="7"/>
        <v>36</v>
      </c>
      <c r="K276" s="539" t="s">
        <v>19</v>
      </c>
      <c r="L276" s="539" t="s">
        <v>42</v>
      </c>
      <c r="M276" s="672" t="s">
        <v>2010</v>
      </c>
    </row>
    <row r="277" spans="1:13">
      <c r="A277" s="473">
        <v>275</v>
      </c>
      <c r="B277" s="539"/>
      <c r="C277" s="542"/>
      <c r="D277" s="798" t="s">
        <v>2011</v>
      </c>
      <c r="E277" s="487" t="s">
        <v>2012</v>
      </c>
      <c r="F277" s="473"/>
      <c r="G277" s="474" t="s">
        <v>7</v>
      </c>
      <c r="H277" s="539" t="s">
        <v>2013</v>
      </c>
      <c r="I277" s="540" t="str">
        <f>MID(D277,7,2)-40&amp;"/"&amp;MID(D277,9,2)&amp;"/"&amp;MID(D277,11,2)</f>
        <v>28/05/91</v>
      </c>
      <c r="J277" s="470">
        <f t="shared" ca="1" si="7"/>
        <v>31</v>
      </c>
      <c r="K277" s="539" t="s">
        <v>19</v>
      </c>
      <c r="L277" s="539" t="s">
        <v>42</v>
      </c>
      <c r="M277" s="672"/>
    </row>
    <row r="278" spans="1:13">
      <c r="A278" s="473">
        <v>276</v>
      </c>
      <c r="B278" s="539"/>
      <c r="C278" s="542"/>
      <c r="D278" s="798" t="s">
        <v>2014</v>
      </c>
      <c r="E278" s="678" t="s">
        <v>2015</v>
      </c>
      <c r="F278" s="482" t="s">
        <v>17</v>
      </c>
      <c r="G278" s="482"/>
      <c r="H278" s="539" t="s">
        <v>23</v>
      </c>
      <c r="I278" s="540" t="str">
        <f>MID(D278,7,2)&amp;"/"&amp;MID(D278,9,2)&amp;"/"&amp;MID(D278,11,2)</f>
        <v>02/02/16</v>
      </c>
      <c r="J278" s="470">
        <f t="shared" ca="1" si="7"/>
        <v>6</v>
      </c>
      <c r="K278" s="539" t="s">
        <v>1332</v>
      </c>
      <c r="L278" s="539" t="s">
        <v>798</v>
      </c>
      <c r="M278" s="672"/>
    </row>
    <row r="279" spans="1:13">
      <c r="A279" s="473">
        <v>277</v>
      </c>
      <c r="B279" s="539"/>
      <c r="C279" s="542"/>
      <c r="D279" s="542"/>
      <c r="E279" s="487" t="s">
        <v>2016</v>
      </c>
      <c r="F279" s="482" t="s">
        <v>17</v>
      </c>
      <c r="G279" s="482"/>
      <c r="H279" s="539" t="s">
        <v>23</v>
      </c>
      <c r="I279" s="679">
        <v>42933</v>
      </c>
      <c r="J279" s="470">
        <f t="shared" ca="1" si="7"/>
        <v>5</v>
      </c>
      <c r="K279" s="539" t="s">
        <v>1332</v>
      </c>
      <c r="L279" s="539" t="s">
        <v>798</v>
      </c>
      <c r="M279" s="672"/>
    </row>
    <row r="280" spans="1:13">
      <c r="A280" s="473">
        <v>278</v>
      </c>
      <c r="B280" s="539"/>
      <c r="C280" s="542"/>
      <c r="D280" s="542"/>
      <c r="E280" s="487" t="s">
        <v>2017</v>
      </c>
      <c r="F280" s="482" t="s">
        <v>17</v>
      </c>
      <c r="G280" s="482"/>
      <c r="H280" s="539" t="s">
        <v>23</v>
      </c>
      <c r="I280" s="679">
        <v>43782</v>
      </c>
      <c r="J280" s="470">
        <f t="shared" ca="1" si="7"/>
        <v>3</v>
      </c>
      <c r="K280" s="539" t="s">
        <v>1332</v>
      </c>
      <c r="L280" s="539" t="s">
        <v>798</v>
      </c>
      <c r="M280" s="672"/>
    </row>
    <row r="281" spans="1:13">
      <c r="A281" s="473">
        <v>279</v>
      </c>
      <c r="B281" s="539">
        <v>78</v>
      </c>
      <c r="C281" s="542" t="s">
        <v>2018</v>
      </c>
      <c r="D281" s="798" t="s">
        <v>2019</v>
      </c>
      <c r="E281" s="467" t="s">
        <v>2020</v>
      </c>
      <c r="F281" s="468" t="s">
        <v>17</v>
      </c>
      <c r="G281" s="468"/>
      <c r="H281" s="539" t="s">
        <v>23</v>
      </c>
      <c r="I281" s="540" t="str">
        <f>MID(D281,7,2)&amp;"/"&amp;MID(D281,9,2)&amp;"/"&amp;MID(D281,11,2)</f>
        <v>08/01/40</v>
      </c>
      <c r="J281" s="470">
        <f t="shared" ca="1" si="7"/>
        <v>82</v>
      </c>
      <c r="K281" s="539" t="s">
        <v>19</v>
      </c>
      <c r="L281" s="539" t="s">
        <v>772</v>
      </c>
      <c r="M281" s="672" t="s">
        <v>1184</v>
      </c>
    </row>
    <row r="282" spans="1:13">
      <c r="A282" s="473">
        <v>280</v>
      </c>
      <c r="B282" s="539"/>
      <c r="C282" s="542"/>
      <c r="D282" s="798" t="s">
        <v>2021</v>
      </c>
      <c r="E282" s="487" t="s">
        <v>2022</v>
      </c>
      <c r="F282" s="473"/>
      <c r="G282" s="474" t="s">
        <v>7</v>
      </c>
      <c r="H282" s="539" t="s">
        <v>1481</v>
      </c>
      <c r="I282" s="540" t="str">
        <f>MID(D282,7,2)-40&amp;"/"&amp;MID(D282,9,2)&amp;"/"&amp;MID(D282,11,2)</f>
        <v>9/08/39</v>
      </c>
      <c r="J282" s="470">
        <f t="shared" ca="1" si="7"/>
        <v>83</v>
      </c>
      <c r="K282" s="539" t="s">
        <v>24</v>
      </c>
      <c r="L282" s="539" t="s">
        <v>772</v>
      </c>
      <c r="M282" s="672"/>
    </row>
    <row r="283" spans="1:13">
      <c r="A283" s="473">
        <v>281</v>
      </c>
      <c r="B283" s="539">
        <v>79</v>
      </c>
      <c r="C283" s="542" t="s">
        <v>2023</v>
      </c>
      <c r="D283" s="798" t="s">
        <v>2024</v>
      </c>
      <c r="E283" s="467" t="s">
        <v>2025</v>
      </c>
      <c r="F283" s="468" t="s">
        <v>17</v>
      </c>
      <c r="G283" s="468"/>
      <c r="H283" s="539" t="s">
        <v>23</v>
      </c>
      <c r="I283" s="540" t="str">
        <f>MID(D283,7,2)&amp;"/"&amp;MID(D283,9,2)&amp;"/"&amp;MID(D283,11,2)</f>
        <v>29/05/75</v>
      </c>
      <c r="J283" s="470">
        <f t="shared" ca="1" si="7"/>
        <v>47</v>
      </c>
      <c r="K283" s="539" t="s">
        <v>19</v>
      </c>
      <c r="L283" s="539" t="s">
        <v>772</v>
      </c>
      <c r="M283" s="672" t="s">
        <v>1184</v>
      </c>
    </row>
    <row r="284" spans="1:13">
      <c r="A284" s="473">
        <v>282</v>
      </c>
      <c r="B284" s="539"/>
      <c r="C284" s="542"/>
      <c r="D284" s="798" t="s">
        <v>2026</v>
      </c>
      <c r="E284" s="487" t="s">
        <v>2027</v>
      </c>
      <c r="F284" s="473"/>
      <c r="G284" s="474" t="s">
        <v>7</v>
      </c>
      <c r="H284" s="539" t="s">
        <v>2028</v>
      </c>
      <c r="I284" s="540" t="str">
        <f>MID(D284,7,2)-40&amp;"/"&amp;MID(D284,9,2)&amp;"/"&amp;MID(D284,11,2)</f>
        <v>8/09/79</v>
      </c>
      <c r="J284" s="470">
        <f t="shared" ca="1" si="7"/>
        <v>43</v>
      </c>
      <c r="K284" s="539" t="s">
        <v>19</v>
      </c>
      <c r="L284" s="539" t="s">
        <v>772</v>
      </c>
      <c r="M284" s="672"/>
    </row>
    <row r="285" spans="1:13">
      <c r="A285" s="473">
        <v>283</v>
      </c>
      <c r="B285" s="539"/>
      <c r="C285" s="542"/>
      <c r="D285" s="798" t="s">
        <v>2029</v>
      </c>
      <c r="E285" s="487" t="s">
        <v>2030</v>
      </c>
      <c r="F285" s="473"/>
      <c r="G285" s="474" t="s">
        <v>7</v>
      </c>
      <c r="H285" s="539" t="s">
        <v>722</v>
      </c>
      <c r="I285" s="540" t="str">
        <f>MID(D285,7,2)-40&amp;"/"&amp;MID(D285,9,2)&amp;"/"&amp;MID(D285,11,2)</f>
        <v>13/01/05</v>
      </c>
      <c r="J285" s="470">
        <f t="shared" ca="1" si="7"/>
        <v>17</v>
      </c>
      <c r="K285" s="539" t="s">
        <v>24</v>
      </c>
      <c r="L285" s="539" t="s">
        <v>35</v>
      </c>
      <c r="M285" s="672"/>
    </row>
    <row r="286" spans="1:13">
      <c r="A286" s="473">
        <v>284</v>
      </c>
      <c r="B286" s="539"/>
      <c r="C286" s="542"/>
      <c r="D286" s="798" t="s">
        <v>2031</v>
      </c>
      <c r="E286" s="487" t="s">
        <v>2032</v>
      </c>
      <c r="F286" s="473"/>
      <c r="G286" s="474" t="s">
        <v>7</v>
      </c>
      <c r="H286" s="539" t="s">
        <v>23</v>
      </c>
      <c r="I286" s="540" t="str">
        <f>MID(D286,7,2)-40&amp;"/"&amp;MID(D286,9,2)&amp;"/"&amp;MID(D286,11,2)</f>
        <v>17/03/07</v>
      </c>
      <c r="J286" s="470">
        <f t="shared" ca="1" si="7"/>
        <v>15</v>
      </c>
      <c r="K286" s="539" t="s">
        <v>113</v>
      </c>
      <c r="L286" s="539" t="s">
        <v>35</v>
      </c>
      <c r="M286" s="672"/>
    </row>
    <row r="287" spans="1:13">
      <c r="A287" s="473">
        <v>285</v>
      </c>
      <c r="B287" s="539"/>
      <c r="C287" s="542"/>
      <c r="D287" s="798" t="s">
        <v>2033</v>
      </c>
      <c r="E287" s="487" t="s">
        <v>2034</v>
      </c>
      <c r="F287" s="473"/>
      <c r="G287" s="474" t="s">
        <v>7</v>
      </c>
      <c r="H287" s="539" t="s">
        <v>23</v>
      </c>
      <c r="I287" s="540" t="str">
        <f>MID(D287,7,2)-40&amp;"/"&amp;MID(D287,9,2)&amp;"/"&amp;MID(D287,11,2)</f>
        <v>3/04/09</v>
      </c>
      <c r="J287" s="470">
        <f t="shared" ca="1" si="7"/>
        <v>13</v>
      </c>
      <c r="K287" s="537" t="s">
        <v>38</v>
      </c>
      <c r="L287" s="539" t="s">
        <v>35</v>
      </c>
      <c r="M287" s="672"/>
    </row>
    <row r="288" spans="1:13">
      <c r="A288" s="473">
        <v>286</v>
      </c>
      <c r="B288" s="539"/>
      <c r="C288" s="542"/>
      <c r="D288" s="798" t="s">
        <v>2035</v>
      </c>
      <c r="E288" s="487" t="s">
        <v>2036</v>
      </c>
      <c r="F288" s="482" t="s">
        <v>17</v>
      </c>
      <c r="G288" s="482"/>
      <c r="H288" s="539" t="s">
        <v>23</v>
      </c>
      <c r="I288" s="540" t="str">
        <f>MID(D288,7,2)&amp;"/"&amp;MID(D288,9,2)&amp;"/"&amp;MID(D288,11,2)</f>
        <v>21/09/10</v>
      </c>
      <c r="J288" s="470">
        <f t="shared" ca="1" si="7"/>
        <v>12</v>
      </c>
      <c r="K288" s="539" t="s">
        <v>113</v>
      </c>
      <c r="L288" s="539" t="s">
        <v>35</v>
      </c>
      <c r="M288" s="672"/>
    </row>
    <row r="289" spans="1:13">
      <c r="A289" s="473">
        <v>287</v>
      </c>
      <c r="B289" s="539"/>
      <c r="C289" s="542"/>
      <c r="D289" s="798" t="s">
        <v>2037</v>
      </c>
      <c r="E289" s="487" t="s">
        <v>2038</v>
      </c>
      <c r="F289" s="473"/>
      <c r="G289" s="474" t="s">
        <v>7</v>
      </c>
      <c r="H289" s="539" t="s">
        <v>23</v>
      </c>
      <c r="I289" s="540" t="str">
        <f>MID(D289,7,2)-40&amp;"/"&amp;MID(D289,9,2)&amp;"/"&amp;MID(D289,11,2)</f>
        <v>2/02/14</v>
      </c>
      <c r="J289" s="470">
        <f t="shared" ca="1" si="7"/>
        <v>8</v>
      </c>
      <c r="K289" s="539" t="s">
        <v>113</v>
      </c>
      <c r="L289" s="539" t="s">
        <v>35</v>
      </c>
      <c r="M289" s="672"/>
    </row>
    <row r="290" spans="1:13">
      <c r="A290" s="473">
        <v>288</v>
      </c>
      <c r="B290" s="539">
        <v>80</v>
      </c>
      <c r="C290" s="542" t="s">
        <v>2039</v>
      </c>
      <c r="D290" s="798" t="s">
        <v>2040</v>
      </c>
      <c r="E290" s="467" t="s">
        <v>2041</v>
      </c>
      <c r="F290" s="473"/>
      <c r="G290" s="474" t="s">
        <v>7</v>
      </c>
      <c r="H290" s="539" t="s">
        <v>2042</v>
      </c>
      <c r="I290" s="540" t="str">
        <f>MID(D290,7,2)-40&amp;"/"&amp;MID(D290,9,2)&amp;"/"&amp;MID(D290,11,2)</f>
        <v>8/03/55</v>
      </c>
      <c r="J290" s="470">
        <f t="shared" ca="1" si="7"/>
        <v>67</v>
      </c>
      <c r="K290" s="539" t="s">
        <v>19</v>
      </c>
      <c r="L290" s="539" t="s">
        <v>772</v>
      </c>
      <c r="M290" s="672" t="s">
        <v>1184</v>
      </c>
    </row>
    <row r="291" spans="1:13">
      <c r="A291" s="473">
        <v>289</v>
      </c>
      <c r="B291" s="539"/>
      <c r="C291" s="542"/>
      <c r="D291" s="798" t="s">
        <v>2043</v>
      </c>
      <c r="E291" s="487" t="s">
        <v>881</v>
      </c>
      <c r="F291" s="482" t="s">
        <v>17</v>
      </c>
      <c r="G291" s="482"/>
      <c r="H291" s="539" t="s">
        <v>23</v>
      </c>
      <c r="I291" s="540" t="str">
        <f>MID(D291,7,2)&amp;"/"&amp;MID(D291,9,2)&amp;"/"&amp;MID(D291,11,2)</f>
        <v>04/04/81</v>
      </c>
      <c r="J291" s="470">
        <f t="shared" ca="1" si="7"/>
        <v>41</v>
      </c>
      <c r="K291" s="539" t="s">
        <v>19</v>
      </c>
      <c r="L291" s="539" t="s">
        <v>42</v>
      </c>
      <c r="M291" s="672"/>
    </row>
    <row r="292" spans="1:13">
      <c r="A292" s="473">
        <v>290</v>
      </c>
      <c r="B292" s="539">
        <v>81</v>
      </c>
      <c r="C292" s="542" t="s">
        <v>2044</v>
      </c>
      <c r="D292" s="798" t="s">
        <v>2045</v>
      </c>
      <c r="E292" s="467" t="s">
        <v>2046</v>
      </c>
      <c r="F292" s="473"/>
      <c r="G292" s="474" t="s">
        <v>7</v>
      </c>
      <c r="H292" s="539" t="s">
        <v>1050</v>
      </c>
      <c r="I292" s="540" t="str">
        <f>MID(D292,7,2)-40&amp;"/"&amp;MID(D292,9,2)&amp;"/"&amp;MID(D292,11,2)</f>
        <v>24/02/47</v>
      </c>
      <c r="J292" s="470">
        <f t="shared" ca="1" si="7"/>
        <v>75</v>
      </c>
      <c r="K292" s="539" t="s">
        <v>113</v>
      </c>
      <c r="L292" s="539" t="s">
        <v>772</v>
      </c>
      <c r="M292" s="672" t="s">
        <v>1184</v>
      </c>
    </row>
    <row r="293" spans="1:13">
      <c r="A293" s="473">
        <v>291</v>
      </c>
      <c r="B293" s="539">
        <v>82</v>
      </c>
      <c r="C293" s="542" t="s">
        <v>2047</v>
      </c>
      <c r="D293" s="798" t="s">
        <v>2048</v>
      </c>
      <c r="E293" s="489" t="s">
        <v>2049</v>
      </c>
      <c r="F293" s="482" t="s">
        <v>17</v>
      </c>
      <c r="G293" s="482"/>
      <c r="H293" s="539" t="s">
        <v>1253</v>
      </c>
      <c r="I293" s="540" t="str">
        <f>MID(D293,7,2)&amp;"/"&amp;MID(D293,9,2)&amp;"/"&amp;MID(D293,11,2)</f>
        <v>28/07/77</v>
      </c>
      <c r="J293" s="470">
        <f t="shared" ca="1" si="7"/>
        <v>45</v>
      </c>
      <c r="K293" s="539" t="s">
        <v>19</v>
      </c>
      <c r="L293" s="539" t="s">
        <v>42</v>
      </c>
      <c r="M293" s="672" t="s">
        <v>2050</v>
      </c>
    </row>
    <row r="294" spans="1:13">
      <c r="A294" s="473">
        <v>292</v>
      </c>
      <c r="B294" s="539"/>
      <c r="C294" s="542"/>
      <c r="D294" s="798" t="s">
        <v>2051</v>
      </c>
      <c r="E294" s="482" t="s">
        <v>2052</v>
      </c>
      <c r="F294" s="473"/>
      <c r="G294" s="474" t="s">
        <v>7</v>
      </c>
      <c r="H294" s="539" t="s">
        <v>2053</v>
      </c>
      <c r="I294" s="540" t="str">
        <f>MID(D294,7,2)-40&amp;"/"&amp;MID(D294,9,2)&amp;"/"&amp;MID(D294,11,2)</f>
        <v>25/11/85</v>
      </c>
      <c r="J294" s="470">
        <f t="shared" ca="1" si="7"/>
        <v>37</v>
      </c>
      <c r="K294" s="539" t="s">
        <v>24</v>
      </c>
      <c r="L294" s="539" t="s">
        <v>42</v>
      </c>
      <c r="M294" s="672"/>
    </row>
    <row r="295" spans="1:13">
      <c r="A295" s="473">
        <v>293</v>
      </c>
      <c r="B295" s="539"/>
      <c r="C295" s="542"/>
      <c r="D295" s="798" t="s">
        <v>2054</v>
      </c>
      <c r="E295" s="482" t="s">
        <v>2055</v>
      </c>
      <c r="F295" s="473"/>
      <c r="G295" s="474" t="s">
        <v>7</v>
      </c>
      <c r="H295" s="539" t="s">
        <v>1494</v>
      </c>
      <c r="I295" s="540" t="str">
        <f>MID(D295,7,2)-40&amp;"/"&amp;MID(D295,9,2)&amp;"/"&amp;MID(D295,11,2)</f>
        <v>8/02/07</v>
      </c>
      <c r="J295" s="470">
        <f t="shared" ca="1" si="7"/>
        <v>15</v>
      </c>
      <c r="K295" s="539" t="s">
        <v>113</v>
      </c>
      <c r="L295" s="539" t="s">
        <v>35</v>
      </c>
      <c r="M295" s="672"/>
    </row>
    <row r="296" spans="1:13">
      <c r="A296" s="473">
        <v>294</v>
      </c>
      <c r="B296" s="539"/>
      <c r="C296" s="542"/>
      <c r="D296" s="798" t="s">
        <v>2056</v>
      </c>
      <c r="E296" s="489" t="s">
        <v>2057</v>
      </c>
      <c r="F296" s="482" t="s">
        <v>17</v>
      </c>
      <c r="G296" s="482"/>
      <c r="H296" s="539" t="s">
        <v>1494</v>
      </c>
      <c r="I296" s="540" t="str">
        <f>MID(D296,7,2)&amp;"/"&amp;MID(D296,9,2)&amp;"/"&amp;MID(D296,11,2)</f>
        <v>06/12/08</v>
      </c>
      <c r="J296" s="470">
        <f t="shared" ca="1" si="7"/>
        <v>13</v>
      </c>
      <c r="K296" s="539" t="s">
        <v>113</v>
      </c>
      <c r="L296" s="539" t="s">
        <v>35</v>
      </c>
      <c r="M296" s="672"/>
    </row>
    <row r="297" spans="1:13">
      <c r="A297" s="473">
        <v>295</v>
      </c>
      <c r="B297" s="539"/>
      <c r="C297" s="542"/>
      <c r="D297" s="798" t="s">
        <v>2058</v>
      </c>
      <c r="E297" s="482" t="s">
        <v>2059</v>
      </c>
      <c r="F297" s="482" t="s">
        <v>17</v>
      </c>
      <c r="G297" s="482"/>
      <c r="H297" s="539" t="s">
        <v>50</v>
      </c>
      <c r="I297" s="540" t="str">
        <f>MID(D297,7,2)&amp;"/"&amp;MID(D297,9,2)&amp;"/"&amp;MID(D297,11,2)</f>
        <v>13/08/12</v>
      </c>
      <c r="J297" s="470">
        <f t="shared" ca="1" si="7"/>
        <v>10</v>
      </c>
      <c r="K297" s="537" t="s">
        <v>38</v>
      </c>
      <c r="L297" s="539" t="s">
        <v>35</v>
      </c>
      <c r="M297" s="672"/>
    </row>
    <row r="298" spans="1:13">
      <c r="A298" s="473">
        <v>296</v>
      </c>
      <c r="B298" s="539">
        <v>83</v>
      </c>
      <c r="C298" s="542" t="s">
        <v>2060</v>
      </c>
      <c r="D298" s="798" t="s">
        <v>2061</v>
      </c>
      <c r="E298" s="482" t="s">
        <v>2062</v>
      </c>
      <c r="F298" s="482" t="s">
        <v>17</v>
      </c>
      <c r="G298" s="482"/>
      <c r="H298" s="539" t="s">
        <v>1419</v>
      </c>
      <c r="I298" s="540" t="str">
        <f>MID(D298,7,2)&amp;"/"&amp;MID(D298,9,2)&amp;"/"&amp;MID(D298,11,2)</f>
        <v>23/06/80</v>
      </c>
      <c r="J298" s="470">
        <f t="shared" ca="1" si="7"/>
        <v>42</v>
      </c>
      <c r="K298" s="539" t="s">
        <v>24</v>
      </c>
      <c r="L298" s="539" t="s">
        <v>42</v>
      </c>
      <c r="M298" s="672" t="s">
        <v>2063</v>
      </c>
    </row>
    <row r="299" spans="1:13">
      <c r="A299" s="473">
        <v>297</v>
      </c>
      <c r="B299" s="539"/>
      <c r="C299" s="542"/>
      <c r="D299" s="798" t="s">
        <v>2064</v>
      </c>
      <c r="E299" s="482" t="s">
        <v>2065</v>
      </c>
      <c r="F299" s="473"/>
      <c r="G299" s="474" t="s">
        <v>7</v>
      </c>
      <c r="H299" s="539" t="s">
        <v>23</v>
      </c>
      <c r="I299" s="540" t="str">
        <f>MID(D299,7,2)-40&amp;"/"&amp;MID(D299,9,2)&amp;"/"&amp;MID(D299,11,2)</f>
        <v>25/05/88</v>
      </c>
      <c r="J299" s="470">
        <f t="shared" ca="1" si="7"/>
        <v>34</v>
      </c>
      <c r="K299" s="539" t="s">
        <v>19</v>
      </c>
      <c r="L299" s="539" t="s">
        <v>42</v>
      </c>
      <c r="M299" s="672"/>
    </row>
    <row r="300" spans="1:13">
      <c r="A300" s="473">
        <v>298</v>
      </c>
      <c r="B300" s="539"/>
      <c r="C300" s="542"/>
      <c r="D300" s="798" t="s">
        <v>2066</v>
      </c>
      <c r="E300" s="489" t="s">
        <v>2067</v>
      </c>
      <c r="F300" s="482" t="s">
        <v>17</v>
      </c>
      <c r="G300" s="482"/>
      <c r="H300" s="539" t="s">
        <v>23</v>
      </c>
      <c r="I300" s="540" t="str">
        <f>MID(D300,7,2)&amp;"/"&amp;MID(D300,9,2)&amp;"/"&amp;MID(D300,11,2)</f>
        <v>16/11/10</v>
      </c>
      <c r="J300" s="470">
        <f t="shared" ca="1" si="7"/>
        <v>12</v>
      </c>
      <c r="K300" s="537" t="s">
        <v>38</v>
      </c>
      <c r="L300" s="539" t="s">
        <v>35</v>
      </c>
      <c r="M300" s="672"/>
    </row>
    <row r="301" spans="1:13">
      <c r="A301" s="473">
        <v>299</v>
      </c>
      <c r="B301" s="539"/>
      <c r="C301" s="542"/>
      <c r="D301" s="798" t="s">
        <v>2068</v>
      </c>
      <c r="E301" s="482" t="s">
        <v>2069</v>
      </c>
      <c r="F301" s="473"/>
      <c r="G301" s="474" t="s">
        <v>7</v>
      </c>
      <c r="H301" s="539" t="s">
        <v>23</v>
      </c>
      <c r="I301" s="540" t="str">
        <f>MID(D301,7,2)-40&amp;"/"&amp;MID(D301,9,2)&amp;"/"&amp;MID(D301,11,2)</f>
        <v>18/04/14</v>
      </c>
      <c r="J301" s="470">
        <f t="shared" ca="1" si="7"/>
        <v>8</v>
      </c>
      <c r="K301" s="537" t="s">
        <v>38</v>
      </c>
      <c r="L301" s="539" t="s">
        <v>35</v>
      </c>
      <c r="M301" s="672"/>
    </row>
    <row r="302" spans="1:13">
      <c r="A302" s="473">
        <v>300</v>
      </c>
      <c r="B302" s="539">
        <v>84</v>
      </c>
      <c r="C302" s="542" t="s">
        <v>2070</v>
      </c>
      <c r="D302" s="798" t="s">
        <v>2071</v>
      </c>
      <c r="E302" s="467" t="s">
        <v>2072</v>
      </c>
      <c r="F302" s="473"/>
      <c r="G302" s="474" t="s">
        <v>7</v>
      </c>
      <c r="H302" s="539" t="s">
        <v>50</v>
      </c>
      <c r="I302" s="540" t="str">
        <f>MID(D302,7,2)-40&amp;"/"&amp;MID(D302,9,2)&amp;"/"&amp;MID(D302,11,2)</f>
        <v>17/06/76</v>
      </c>
      <c r="J302" s="470">
        <f t="shared" ca="1" si="7"/>
        <v>46</v>
      </c>
      <c r="K302" s="539" t="s">
        <v>19</v>
      </c>
      <c r="L302" s="539" t="s">
        <v>42</v>
      </c>
      <c r="M302" s="672" t="s">
        <v>2073</v>
      </c>
    </row>
    <row r="303" spans="1:13">
      <c r="A303" s="473">
        <v>301</v>
      </c>
      <c r="B303" s="539"/>
      <c r="C303" s="542"/>
      <c r="D303" s="798" t="s">
        <v>2074</v>
      </c>
      <c r="E303" s="487" t="s">
        <v>2075</v>
      </c>
      <c r="F303" s="482" t="s">
        <v>17</v>
      </c>
      <c r="G303" s="473"/>
      <c r="H303" s="539" t="s">
        <v>81</v>
      </c>
      <c r="I303" s="540" t="str">
        <f>MID(D303,7,2)&amp;"/"&amp;MID(D303,9,2)&amp;"/"&amp;MID(D303,11,2)</f>
        <v>14/09/09</v>
      </c>
      <c r="J303" s="470">
        <f t="shared" ca="1" si="7"/>
        <v>13</v>
      </c>
      <c r="K303" s="537" t="s">
        <v>38</v>
      </c>
      <c r="L303" s="539" t="s">
        <v>35</v>
      </c>
      <c r="M303" s="672"/>
    </row>
    <row r="304" spans="1:13" ht="14.25" customHeight="1">
      <c r="A304" s="473">
        <v>302</v>
      </c>
      <c r="B304" s="539"/>
      <c r="C304" s="542"/>
      <c r="D304" s="798" t="s">
        <v>2076</v>
      </c>
      <c r="E304" s="487" t="s">
        <v>2077</v>
      </c>
      <c r="F304" s="473"/>
      <c r="G304" s="474" t="s">
        <v>7</v>
      </c>
      <c r="H304" s="539" t="s">
        <v>50</v>
      </c>
      <c r="I304" s="540" t="str">
        <f>MID(D304,7,2)-40&amp;"/"&amp;MID(D304,9,2)&amp;"/"&amp;MID(D304,11,2)</f>
        <v>5/03/10</v>
      </c>
      <c r="J304" s="470">
        <f t="shared" ca="1" si="7"/>
        <v>12</v>
      </c>
      <c r="K304" s="537" t="s">
        <v>38</v>
      </c>
      <c r="L304" s="539" t="s">
        <v>35</v>
      </c>
      <c r="M304" s="672"/>
    </row>
    <row r="305" spans="1:13">
      <c r="A305" s="473">
        <v>303</v>
      </c>
      <c r="B305" s="539">
        <v>85</v>
      </c>
      <c r="C305" s="542" t="s">
        <v>2078</v>
      </c>
      <c r="D305" s="798" t="s">
        <v>2079</v>
      </c>
      <c r="E305" s="467" t="s">
        <v>2080</v>
      </c>
      <c r="F305" s="468" t="s">
        <v>17</v>
      </c>
      <c r="G305" s="468"/>
      <c r="H305" s="539" t="s">
        <v>23</v>
      </c>
      <c r="I305" s="540" t="str">
        <f>MID(D305,7,2)&amp;"/"&amp;MID(D305,9,2)&amp;"/"&amp;MID(D305,11,2)</f>
        <v>17/05/53</v>
      </c>
      <c r="J305" s="470">
        <f t="shared" ca="1" si="7"/>
        <v>69</v>
      </c>
      <c r="K305" s="539" t="s">
        <v>113</v>
      </c>
      <c r="L305" s="539" t="s">
        <v>772</v>
      </c>
      <c r="M305" s="484" t="s">
        <v>2081</v>
      </c>
    </row>
    <row r="306" spans="1:13">
      <c r="A306" s="473">
        <v>304</v>
      </c>
      <c r="B306" s="539"/>
      <c r="C306" s="542"/>
      <c r="D306" s="798" t="s">
        <v>2082</v>
      </c>
      <c r="E306" s="487" t="s">
        <v>2083</v>
      </c>
      <c r="F306" s="473"/>
      <c r="G306" s="474" t="s">
        <v>7</v>
      </c>
      <c r="H306" s="539" t="s">
        <v>2084</v>
      </c>
      <c r="I306" s="540" t="str">
        <f>MID(D306,7,2)-40&amp;"/"&amp;MID(D306,9,2)&amp;"/"&amp;MID(D306,11,2)</f>
        <v>17/06/49</v>
      </c>
      <c r="J306" s="470">
        <f t="shared" ca="1" si="7"/>
        <v>73</v>
      </c>
      <c r="K306" s="539" t="s">
        <v>113</v>
      </c>
      <c r="L306" s="539" t="s">
        <v>772</v>
      </c>
      <c r="M306" s="672"/>
    </row>
    <row r="307" spans="1:13">
      <c r="A307" s="473">
        <v>305</v>
      </c>
      <c r="B307" s="539"/>
      <c r="C307" s="542"/>
      <c r="D307" s="798" t="s">
        <v>2085</v>
      </c>
      <c r="E307" s="486" t="s">
        <v>2086</v>
      </c>
      <c r="F307" s="482" t="s">
        <v>17</v>
      </c>
      <c r="G307" s="482"/>
      <c r="H307" s="539" t="s">
        <v>23</v>
      </c>
      <c r="I307" s="540" t="str">
        <f>MID(D307,7,2)&amp;"/"&amp;MID(D307,9,2)&amp;"/"&amp;MID(D307,11,2)</f>
        <v>17/03/96</v>
      </c>
      <c r="J307" s="470">
        <f t="shared" ca="1" si="7"/>
        <v>26</v>
      </c>
      <c r="K307" s="539" t="s">
        <v>24</v>
      </c>
      <c r="L307" s="539" t="s">
        <v>42</v>
      </c>
      <c r="M307" s="672"/>
    </row>
    <row r="308" spans="1:13">
      <c r="A308" s="473">
        <v>306</v>
      </c>
      <c r="B308" s="539">
        <v>86</v>
      </c>
      <c r="C308" s="542" t="s">
        <v>2087</v>
      </c>
      <c r="D308" s="798" t="s">
        <v>2088</v>
      </c>
      <c r="E308" s="486" t="s">
        <v>2089</v>
      </c>
      <c r="F308" s="468" t="s">
        <v>17</v>
      </c>
      <c r="G308" s="468"/>
      <c r="H308" s="539" t="s">
        <v>81</v>
      </c>
      <c r="I308" s="540" t="str">
        <f>MID(D308,7,2)&amp;"/"&amp;MID(D308,9,2)&amp;"/"&amp;MID(D308,11,2)</f>
        <v>31/08/81</v>
      </c>
      <c r="J308" s="470">
        <f t="shared" ref="J308:J371" ca="1" si="8">ROUNDDOWN(YEARFRAC(I308,TODAY(),1),0)</f>
        <v>41</v>
      </c>
      <c r="K308" s="539" t="s">
        <v>19</v>
      </c>
      <c r="L308" s="539" t="s">
        <v>42</v>
      </c>
      <c r="M308" s="672"/>
    </row>
    <row r="309" spans="1:13">
      <c r="A309" s="473">
        <v>307</v>
      </c>
      <c r="B309" s="539"/>
      <c r="C309" s="542"/>
      <c r="D309" s="798" t="s">
        <v>2090</v>
      </c>
      <c r="E309" s="486" t="s">
        <v>2091</v>
      </c>
      <c r="F309" s="473"/>
      <c r="G309" s="474" t="s">
        <v>7</v>
      </c>
      <c r="H309" s="539" t="s">
        <v>2092</v>
      </c>
      <c r="I309" s="540" t="str">
        <f>MID(D309,7,2)-40&amp;"/"&amp;MID(D309,9,2)&amp;"/"&amp;MID(D309,11,2)</f>
        <v>17/10/82</v>
      </c>
      <c r="J309" s="470">
        <f t="shared" ca="1" si="8"/>
        <v>40</v>
      </c>
      <c r="K309" s="537" t="s">
        <v>82</v>
      </c>
      <c r="L309" s="539" t="s">
        <v>47</v>
      </c>
      <c r="M309" s="672"/>
    </row>
    <row r="310" spans="1:13">
      <c r="A310" s="473">
        <v>308</v>
      </c>
      <c r="B310" s="539"/>
      <c r="C310" s="542"/>
      <c r="D310" s="798" t="s">
        <v>2093</v>
      </c>
      <c r="E310" s="487" t="s">
        <v>2094</v>
      </c>
      <c r="F310" s="473"/>
      <c r="G310" s="474" t="s">
        <v>7</v>
      </c>
      <c r="H310" s="539" t="s">
        <v>2092</v>
      </c>
      <c r="I310" s="540" t="str">
        <f>MID(D310,7,2)-40&amp;"/"&amp;MID(D310,9,2)&amp;"/"&amp;MID(D310,11,2)</f>
        <v>14/06/10</v>
      </c>
      <c r="J310" s="470">
        <f t="shared" ca="1" si="8"/>
        <v>12</v>
      </c>
      <c r="K310" s="539" t="s">
        <v>38</v>
      </c>
      <c r="L310" s="539" t="s">
        <v>35</v>
      </c>
      <c r="M310" s="672"/>
    </row>
    <row r="311" spans="1:13">
      <c r="A311" s="473">
        <v>309</v>
      </c>
      <c r="B311" s="539"/>
      <c r="C311" s="542"/>
      <c r="D311" s="798" t="s">
        <v>2095</v>
      </c>
      <c r="E311" s="487" t="s">
        <v>2096</v>
      </c>
      <c r="F311" s="482" t="s">
        <v>17</v>
      </c>
      <c r="G311" s="482"/>
      <c r="H311" s="539" t="s">
        <v>2097</v>
      </c>
      <c r="I311" s="540" t="str">
        <f>MID(D311,7,2)&amp;"/"&amp;MID(D311,9,2)&amp;"/"&amp;MID(D311,11,2)</f>
        <v>26/05/18</v>
      </c>
      <c r="J311" s="470">
        <f t="shared" ca="1" si="8"/>
        <v>4</v>
      </c>
      <c r="K311" s="539" t="s">
        <v>1332</v>
      </c>
      <c r="L311" s="539" t="s">
        <v>798</v>
      </c>
      <c r="M311" s="672"/>
    </row>
    <row r="312" spans="1:13">
      <c r="A312" s="473">
        <v>310</v>
      </c>
      <c r="B312" s="539">
        <v>87</v>
      </c>
      <c r="C312" s="542" t="s">
        <v>2098</v>
      </c>
      <c r="D312" s="798" t="s">
        <v>2099</v>
      </c>
      <c r="E312" s="486" t="s">
        <v>2100</v>
      </c>
      <c r="F312" s="482" t="s">
        <v>17</v>
      </c>
      <c r="G312" s="482"/>
      <c r="H312" s="539" t="s">
        <v>23</v>
      </c>
      <c r="I312" s="540" t="str">
        <f>MID(D312,7,2)&amp;"/"&amp;MID(D312,9,2)&amp;"/"&amp;MID(D312,11,2)</f>
        <v>02/01/86</v>
      </c>
      <c r="J312" s="470">
        <f t="shared" ca="1" si="8"/>
        <v>36</v>
      </c>
      <c r="K312" s="539" t="s">
        <v>24</v>
      </c>
      <c r="L312" s="539" t="s">
        <v>42</v>
      </c>
      <c r="M312" s="484" t="s">
        <v>2081</v>
      </c>
    </row>
    <row r="313" spans="1:13">
      <c r="A313" s="473">
        <v>311</v>
      </c>
      <c r="B313" s="539"/>
      <c r="C313" s="542"/>
      <c r="D313" s="542"/>
      <c r="E313" s="487" t="s">
        <v>2101</v>
      </c>
      <c r="F313" s="473"/>
      <c r="G313" s="474" t="s">
        <v>7</v>
      </c>
      <c r="H313" s="539" t="s">
        <v>1339</v>
      </c>
      <c r="I313" s="545">
        <v>30684</v>
      </c>
      <c r="J313" s="470">
        <f t="shared" ca="1" si="8"/>
        <v>38</v>
      </c>
      <c r="K313" s="539" t="s">
        <v>24</v>
      </c>
      <c r="L313" s="539" t="s">
        <v>47</v>
      </c>
      <c r="M313" s="672"/>
    </row>
    <row r="314" spans="1:13">
      <c r="A314" s="473">
        <v>312</v>
      </c>
      <c r="B314" s="539"/>
      <c r="C314" s="542"/>
      <c r="D314" s="542"/>
      <c r="E314" s="487" t="s">
        <v>2102</v>
      </c>
      <c r="F314" s="473"/>
      <c r="G314" s="474" t="s">
        <v>7</v>
      </c>
      <c r="H314" s="539" t="s">
        <v>23</v>
      </c>
      <c r="I314" s="545">
        <v>43502</v>
      </c>
      <c r="J314" s="470">
        <f t="shared" ca="1" si="8"/>
        <v>3</v>
      </c>
      <c r="K314" s="539" t="s">
        <v>1332</v>
      </c>
      <c r="L314" s="539" t="s">
        <v>798</v>
      </c>
      <c r="M314" s="672"/>
    </row>
    <row r="315" spans="1:13">
      <c r="A315" s="473">
        <v>313</v>
      </c>
      <c r="B315" s="539"/>
      <c r="C315" s="542"/>
      <c r="D315" s="542"/>
      <c r="E315" s="487" t="s">
        <v>2103</v>
      </c>
      <c r="F315" s="482" t="s">
        <v>17</v>
      </c>
      <c r="G315" s="482"/>
      <c r="H315" s="539" t="s">
        <v>23</v>
      </c>
      <c r="I315" s="545">
        <v>43914</v>
      </c>
      <c r="J315" s="470">
        <f t="shared" ca="1" si="8"/>
        <v>2</v>
      </c>
      <c r="K315" s="539" t="s">
        <v>1332</v>
      </c>
      <c r="L315" s="539" t="s">
        <v>798</v>
      </c>
      <c r="M315" s="672"/>
    </row>
    <row r="316" spans="1:13">
      <c r="A316" s="473">
        <v>314</v>
      </c>
      <c r="B316" s="539">
        <v>88</v>
      </c>
      <c r="C316" s="542" t="s">
        <v>2104</v>
      </c>
      <c r="D316" s="798" t="s">
        <v>2105</v>
      </c>
      <c r="E316" s="467" t="s">
        <v>2106</v>
      </c>
      <c r="F316" s="468" t="s">
        <v>17</v>
      </c>
      <c r="G316" s="468"/>
      <c r="H316" s="539" t="s">
        <v>23</v>
      </c>
      <c r="I316" s="540" t="str">
        <f>MID(D316,7,2)&amp;"/"&amp;MID(D316,9,2)&amp;"/"&amp;MID(D316,11,2)</f>
        <v>28/02/68</v>
      </c>
      <c r="J316" s="470">
        <f t="shared" ca="1" si="8"/>
        <v>54</v>
      </c>
      <c r="K316" s="539" t="s">
        <v>113</v>
      </c>
      <c r="L316" s="539" t="s">
        <v>772</v>
      </c>
      <c r="M316" s="672" t="s">
        <v>2107</v>
      </c>
    </row>
    <row r="317" spans="1:13">
      <c r="A317" s="473">
        <v>315</v>
      </c>
      <c r="B317" s="539"/>
      <c r="C317" s="542"/>
      <c r="D317" s="798" t="s">
        <v>2108</v>
      </c>
      <c r="E317" s="487" t="s">
        <v>2109</v>
      </c>
      <c r="F317" s="473"/>
      <c r="G317" s="474" t="s">
        <v>7</v>
      </c>
      <c r="H317" s="539" t="s">
        <v>23</v>
      </c>
      <c r="I317" s="540" t="str">
        <f>MID(D317,7,2)-40&amp;"/"&amp;MID(D317,9,2)&amp;"/"&amp;MID(D317,11,2)</f>
        <v>5/05/53</v>
      </c>
      <c r="J317" s="470">
        <f t="shared" ca="1" si="8"/>
        <v>69</v>
      </c>
      <c r="K317" s="539" t="s">
        <v>113</v>
      </c>
      <c r="L317" s="539" t="s">
        <v>772</v>
      </c>
      <c r="M317" s="672"/>
    </row>
    <row r="318" spans="1:13">
      <c r="A318" s="473">
        <v>316</v>
      </c>
      <c r="B318" s="539"/>
      <c r="C318" s="542"/>
      <c r="D318" s="798" t="s">
        <v>2110</v>
      </c>
      <c r="E318" s="487" t="s">
        <v>2111</v>
      </c>
      <c r="F318" s="473"/>
      <c r="G318" s="474" t="s">
        <v>7</v>
      </c>
      <c r="H318" s="539" t="s">
        <v>23</v>
      </c>
      <c r="I318" s="540" t="str">
        <f>MID(D318,7,2)-40&amp;"/"&amp;MID(D318,9,2)&amp;"/"&amp;MID(D318,11,2)</f>
        <v>4/01/03</v>
      </c>
      <c r="J318" s="470">
        <f t="shared" ca="1" si="8"/>
        <v>19</v>
      </c>
      <c r="K318" s="539" t="s">
        <v>19</v>
      </c>
      <c r="L318" s="539" t="s">
        <v>35</v>
      </c>
      <c r="M318" s="672"/>
    </row>
    <row r="319" spans="1:13">
      <c r="A319" s="473">
        <v>317</v>
      </c>
      <c r="B319" s="539"/>
      <c r="C319" s="542"/>
      <c r="D319" s="798" t="s">
        <v>2112</v>
      </c>
      <c r="E319" s="487" t="s">
        <v>2113</v>
      </c>
      <c r="F319" s="473"/>
      <c r="G319" s="474" t="s">
        <v>7</v>
      </c>
      <c r="H319" s="539" t="s">
        <v>23</v>
      </c>
      <c r="I319" s="540" t="str">
        <f>MID(D319,7,2)-40&amp;"/"&amp;MID(D319,9,2)&amp;"/"&amp;MID(D319,11,2)</f>
        <v>23/04/05</v>
      </c>
      <c r="J319" s="470">
        <f t="shared" ca="1" si="8"/>
        <v>17</v>
      </c>
      <c r="K319" s="539" t="s">
        <v>24</v>
      </c>
      <c r="L319" s="539" t="s">
        <v>35</v>
      </c>
      <c r="M319" s="672"/>
    </row>
    <row r="320" spans="1:13">
      <c r="A320" s="473">
        <v>318</v>
      </c>
      <c r="B320" s="539"/>
      <c r="C320" s="542"/>
      <c r="D320" s="798" t="s">
        <v>2114</v>
      </c>
      <c r="E320" s="487" t="s">
        <v>2115</v>
      </c>
      <c r="F320" s="473"/>
      <c r="G320" s="474" t="s">
        <v>7</v>
      </c>
      <c r="H320" s="539" t="s">
        <v>23</v>
      </c>
      <c r="I320" s="540" t="str">
        <f>MID(D320,7,2)-40&amp;"/"&amp;MID(D320,9,2)&amp;"/"&amp;MID(D320,11,2)</f>
        <v>24/12/96</v>
      </c>
      <c r="J320" s="470">
        <f t="shared" ca="1" si="8"/>
        <v>25</v>
      </c>
      <c r="K320" s="539" t="s">
        <v>19</v>
      </c>
      <c r="L320" s="539" t="s">
        <v>42</v>
      </c>
      <c r="M320" s="672"/>
    </row>
    <row r="321" spans="1:14">
      <c r="A321" s="473">
        <v>319</v>
      </c>
      <c r="B321" s="539"/>
      <c r="C321" s="542"/>
      <c r="D321" s="542"/>
      <c r="E321" s="487" t="s">
        <v>2116</v>
      </c>
      <c r="F321" s="473"/>
      <c r="G321" s="474" t="s">
        <v>7</v>
      </c>
      <c r="H321" s="539" t="s">
        <v>81</v>
      </c>
      <c r="I321" s="545">
        <v>42627</v>
      </c>
      <c r="J321" s="470">
        <f t="shared" ca="1" si="8"/>
        <v>6</v>
      </c>
      <c r="K321" s="539" t="s">
        <v>1332</v>
      </c>
      <c r="L321" s="539" t="s">
        <v>798</v>
      </c>
      <c r="M321" s="672"/>
    </row>
    <row r="322" spans="1:14">
      <c r="A322" s="473">
        <v>320</v>
      </c>
      <c r="B322" s="539">
        <v>89</v>
      </c>
      <c r="C322" s="542" t="s">
        <v>2117</v>
      </c>
      <c r="D322" s="798" t="s">
        <v>2118</v>
      </c>
      <c r="E322" s="467" t="s">
        <v>2119</v>
      </c>
      <c r="F322" s="468" t="s">
        <v>17</v>
      </c>
      <c r="G322" s="468"/>
      <c r="H322" s="539" t="s">
        <v>23</v>
      </c>
      <c r="I322" s="540" t="str">
        <f>MID(D322,7,2)&amp;"/"&amp;MID(D322,9,2)&amp;"/"&amp;MID(D322,11,2)</f>
        <v>13/08/91</v>
      </c>
      <c r="J322" s="470">
        <f t="shared" ca="1" si="8"/>
        <v>31</v>
      </c>
      <c r="K322" s="539" t="s">
        <v>19</v>
      </c>
      <c r="L322" s="539" t="s">
        <v>42</v>
      </c>
      <c r="M322" s="672" t="s">
        <v>2120</v>
      </c>
    </row>
    <row r="323" spans="1:14">
      <c r="A323" s="473">
        <v>321</v>
      </c>
      <c r="B323" s="539"/>
      <c r="C323" s="542"/>
      <c r="D323" s="798" t="s">
        <v>2121</v>
      </c>
      <c r="E323" s="487" t="s">
        <v>2122</v>
      </c>
      <c r="F323" s="473"/>
      <c r="G323" s="474" t="s">
        <v>7</v>
      </c>
      <c r="H323" s="539" t="s">
        <v>50</v>
      </c>
      <c r="I323" s="540" t="str">
        <f>MID(D323,7,2)-40&amp;"/"&amp;MID(D323,9,2)&amp;"/"&amp;MID(D323,11,2)</f>
        <v>29/10/66</v>
      </c>
      <c r="J323" s="470">
        <f t="shared" ca="1" si="8"/>
        <v>56</v>
      </c>
      <c r="K323" s="539" t="s">
        <v>19</v>
      </c>
      <c r="L323" s="539" t="s">
        <v>42</v>
      </c>
      <c r="M323" s="672"/>
    </row>
    <row r="324" spans="1:14">
      <c r="A324" s="473">
        <v>322</v>
      </c>
      <c r="B324" s="539"/>
      <c r="C324" s="542"/>
      <c r="D324" s="798" t="s">
        <v>2123</v>
      </c>
      <c r="E324" s="487" t="s">
        <v>2124</v>
      </c>
      <c r="F324" s="482" t="s">
        <v>17</v>
      </c>
      <c r="G324" s="482"/>
      <c r="H324" s="539" t="s">
        <v>191</v>
      </c>
      <c r="I324" s="540" t="str">
        <f>MID(D324,7,2)&amp;"/"&amp;MID(D324,9,2)&amp;"/"&amp;MID(D324,11,2)</f>
        <v>03/10/98</v>
      </c>
      <c r="J324" s="470">
        <f t="shared" ca="1" si="8"/>
        <v>24</v>
      </c>
      <c r="K324" s="539" t="s">
        <v>19</v>
      </c>
      <c r="L324" s="539" t="s">
        <v>42</v>
      </c>
      <c r="M324" s="672"/>
    </row>
    <row r="325" spans="1:14">
      <c r="A325" s="473">
        <v>323</v>
      </c>
      <c r="B325" s="539"/>
      <c r="C325" s="542"/>
      <c r="D325" s="798" t="s">
        <v>2125</v>
      </c>
      <c r="E325" s="487" t="s">
        <v>2126</v>
      </c>
      <c r="F325" s="473"/>
      <c r="G325" s="474" t="s">
        <v>7</v>
      </c>
      <c r="H325" s="539" t="s">
        <v>191</v>
      </c>
      <c r="I325" s="540" t="str">
        <f>MID(D325,7,2)-40&amp;"/"&amp;MID(D325,9,2)&amp;"/"&amp;MID(D325,11,2)</f>
        <v>2/07/00</v>
      </c>
      <c r="J325" s="470">
        <f t="shared" ca="1" si="8"/>
        <v>22</v>
      </c>
      <c r="K325" s="539" t="s">
        <v>19</v>
      </c>
      <c r="L325" s="539" t="s">
        <v>1517</v>
      </c>
      <c r="M325" s="672"/>
    </row>
    <row r="326" spans="1:14">
      <c r="A326" s="473">
        <v>324</v>
      </c>
      <c r="B326" s="539">
        <v>90</v>
      </c>
      <c r="C326" s="542" t="s">
        <v>2127</v>
      </c>
      <c r="D326" s="798" t="s">
        <v>2128</v>
      </c>
      <c r="E326" s="487" t="s">
        <v>2129</v>
      </c>
      <c r="F326" s="473"/>
      <c r="G326" s="474" t="s">
        <v>7</v>
      </c>
      <c r="H326" s="539" t="s">
        <v>50</v>
      </c>
      <c r="I326" s="540" t="str">
        <f>MID(D326,7,2)-40&amp;"/"&amp;MID(D326,9,2)&amp;"/"&amp;MID(D326,11,2)</f>
        <v>12/10/38</v>
      </c>
      <c r="J326" s="470">
        <f t="shared" ca="1" si="8"/>
        <v>84</v>
      </c>
      <c r="K326" s="539" t="s">
        <v>113</v>
      </c>
      <c r="L326" s="539" t="s">
        <v>772</v>
      </c>
      <c r="M326" s="672"/>
    </row>
    <row r="327" spans="1:14">
      <c r="A327" s="473">
        <v>325</v>
      </c>
      <c r="B327" s="539">
        <v>91</v>
      </c>
      <c r="C327" s="542" t="s">
        <v>2130</v>
      </c>
      <c r="D327" s="798" t="s">
        <v>2131</v>
      </c>
      <c r="E327" s="482" t="s">
        <v>2132</v>
      </c>
      <c r="F327" s="468" t="s">
        <v>17</v>
      </c>
      <c r="G327" s="468"/>
      <c r="H327" s="539" t="s">
        <v>437</v>
      </c>
      <c r="I327" s="540" t="str">
        <f>MID(D327,7,2)-40&amp;"/"&amp;MID(D327,9,2)&amp;"/"&amp;MID(D327,11,2)</f>
        <v>18/08/57</v>
      </c>
      <c r="J327" s="470">
        <f t="shared" ca="1" si="8"/>
        <v>65</v>
      </c>
      <c r="K327" s="539" t="s">
        <v>19</v>
      </c>
      <c r="L327" s="539" t="s">
        <v>772</v>
      </c>
      <c r="M327" s="672"/>
      <c r="N327" s="54" t="s">
        <v>1318</v>
      </c>
    </row>
    <row r="328" spans="1:14">
      <c r="A328" s="473">
        <v>326</v>
      </c>
      <c r="B328" s="539">
        <v>92</v>
      </c>
      <c r="C328" s="542" t="s">
        <v>2133</v>
      </c>
      <c r="D328" s="798" t="s">
        <v>2134</v>
      </c>
      <c r="E328" s="487" t="s">
        <v>2135</v>
      </c>
      <c r="F328" s="468" t="s">
        <v>17</v>
      </c>
      <c r="G328" s="468"/>
      <c r="H328" s="539" t="s">
        <v>50</v>
      </c>
      <c r="I328" s="540" t="str">
        <f>MID(D328,7,2)&amp;"/"&amp;MID(D328,9,2)&amp;"/"&amp;MID(D328,11,2)</f>
        <v>09/07/64</v>
      </c>
      <c r="J328" s="470">
        <f t="shared" ca="1" si="8"/>
        <v>58</v>
      </c>
      <c r="K328" s="539" t="s">
        <v>24</v>
      </c>
      <c r="L328" s="539" t="s">
        <v>42</v>
      </c>
      <c r="M328" s="672"/>
    </row>
    <row r="329" spans="1:14">
      <c r="A329" s="473">
        <v>327</v>
      </c>
      <c r="B329" s="539"/>
      <c r="C329" s="542"/>
      <c r="D329" s="798" t="s">
        <v>2136</v>
      </c>
      <c r="E329" s="487" t="s">
        <v>2137</v>
      </c>
      <c r="F329" s="473"/>
      <c r="G329" s="474" t="s">
        <v>7</v>
      </c>
      <c r="H329" s="539" t="s">
        <v>215</v>
      </c>
      <c r="I329" s="540" t="str">
        <f>MID(D329,7,2)-40&amp;"/"&amp;MID(D329,9,2)&amp;"/"&amp;MID(D329,11,2)</f>
        <v>26/09/81</v>
      </c>
      <c r="J329" s="470">
        <f t="shared" ca="1" si="8"/>
        <v>41</v>
      </c>
      <c r="K329" s="539" t="s">
        <v>19</v>
      </c>
      <c r="L329" s="539" t="s">
        <v>42</v>
      </c>
      <c r="M329" s="672"/>
    </row>
    <row r="330" spans="1:14">
      <c r="A330" s="473">
        <v>328</v>
      </c>
      <c r="B330" s="539">
        <v>93</v>
      </c>
      <c r="C330" s="542" t="s">
        <v>2138</v>
      </c>
      <c r="D330" s="798" t="s">
        <v>2139</v>
      </c>
      <c r="E330" s="487" t="s">
        <v>2140</v>
      </c>
      <c r="F330" s="473"/>
      <c r="G330" s="490" t="s">
        <v>7</v>
      </c>
      <c r="H330" s="539" t="s">
        <v>50</v>
      </c>
      <c r="I330" s="540" t="str">
        <f>MID(D330,7,2)-40&amp;"/"&amp;MID(D330,9,2)&amp;"/"&amp;MID(D330,11,2)</f>
        <v>19/04/50</v>
      </c>
      <c r="J330" s="470">
        <f t="shared" ca="1" si="8"/>
        <v>72</v>
      </c>
      <c r="K330" s="539" t="s">
        <v>19</v>
      </c>
      <c r="L330" s="539" t="s">
        <v>42</v>
      </c>
      <c r="M330" s="672"/>
      <c r="N330" s="54" t="s">
        <v>1318</v>
      </c>
    </row>
    <row r="331" spans="1:14">
      <c r="A331" s="473">
        <v>329</v>
      </c>
      <c r="B331" s="539"/>
      <c r="C331" s="542"/>
      <c r="D331" s="798" t="s">
        <v>2141</v>
      </c>
      <c r="E331" s="491" t="s">
        <v>2142</v>
      </c>
      <c r="F331" s="473" t="s">
        <v>17</v>
      </c>
      <c r="G331" s="473"/>
      <c r="H331" s="520" t="s">
        <v>50</v>
      </c>
      <c r="I331" s="540" t="str">
        <f>MID(D331,7,2)&amp;"/"&amp;MID(D331,9,2)&amp;"/"&amp;MID(D331,11,2)</f>
        <v>05/09/87</v>
      </c>
      <c r="J331" s="470">
        <f t="shared" ca="1" si="8"/>
        <v>35</v>
      </c>
      <c r="K331" s="539" t="s">
        <v>113</v>
      </c>
      <c r="L331" s="539" t="s">
        <v>42</v>
      </c>
      <c r="M331" s="672"/>
    </row>
    <row r="332" spans="1:14">
      <c r="A332" s="473">
        <v>330</v>
      </c>
      <c r="B332" s="539"/>
      <c r="C332" s="542"/>
      <c r="D332" s="798" t="s">
        <v>2143</v>
      </c>
      <c r="E332" s="487" t="s">
        <v>2144</v>
      </c>
      <c r="F332" s="473" t="s">
        <v>17</v>
      </c>
      <c r="G332" s="473"/>
      <c r="H332" s="539" t="s">
        <v>50</v>
      </c>
      <c r="I332" s="540" t="str">
        <f>MID(D332,7,2)&amp;"/"&amp;MID(D332,9,2)&amp;"/"&amp;MID(D332,11,2)</f>
        <v>04/01/92</v>
      </c>
      <c r="J332" s="470">
        <f t="shared" ca="1" si="8"/>
        <v>30</v>
      </c>
      <c r="K332" s="539" t="s">
        <v>19</v>
      </c>
      <c r="L332" s="539" t="s">
        <v>42</v>
      </c>
      <c r="M332" s="672"/>
    </row>
    <row r="333" spans="1:14">
      <c r="A333" s="473">
        <v>331</v>
      </c>
      <c r="B333" s="539">
        <v>94</v>
      </c>
      <c r="C333" s="542" t="s">
        <v>2145</v>
      </c>
      <c r="D333" s="798" t="s">
        <v>2146</v>
      </c>
      <c r="E333" s="487" t="s">
        <v>2147</v>
      </c>
      <c r="F333" s="473"/>
      <c r="G333" s="474" t="s">
        <v>7</v>
      </c>
      <c r="H333" s="539" t="s">
        <v>50</v>
      </c>
      <c r="I333" s="540" t="str">
        <f>MID(D333,7,2)-40&amp;"/"&amp;MID(D333,9,2)&amp;"/"&amp;MID(D333,11,2)</f>
        <v>4/11/79</v>
      </c>
      <c r="J333" s="470">
        <f t="shared" ca="1" si="8"/>
        <v>43</v>
      </c>
      <c r="K333" s="539" t="s">
        <v>19</v>
      </c>
      <c r="L333" s="539" t="s">
        <v>42</v>
      </c>
      <c r="M333" s="672" t="s">
        <v>1184</v>
      </c>
    </row>
    <row r="334" spans="1:14">
      <c r="A334" s="473">
        <v>332</v>
      </c>
      <c r="B334" s="539"/>
      <c r="C334" s="542"/>
      <c r="D334" s="798" t="s">
        <v>2148</v>
      </c>
      <c r="E334" s="487" t="s">
        <v>2149</v>
      </c>
      <c r="F334" s="473"/>
      <c r="G334" s="474" t="s">
        <v>7</v>
      </c>
      <c r="H334" s="539" t="s">
        <v>191</v>
      </c>
      <c r="I334" s="540" t="str">
        <f>MID(D334,7,2)-40&amp;"/"&amp;MID(D334,9,2)&amp;"/"&amp;MID(D334,11,2)</f>
        <v>3/05/13</v>
      </c>
      <c r="J334" s="470">
        <f t="shared" ca="1" si="8"/>
        <v>9</v>
      </c>
      <c r="K334" s="539" t="s">
        <v>38</v>
      </c>
      <c r="L334" s="539" t="s">
        <v>35</v>
      </c>
      <c r="M334" s="672"/>
    </row>
    <row r="335" spans="1:14">
      <c r="A335" s="473">
        <v>333</v>
      </c>
      <c r="B335" s="539">
        <v>95</v>
      </c>
      <c r="C335" s="542" t="s">
        <v>2150</v>
      </c>
      <c r="D335" s="798" t="s">
        <v>2151</v>
      </c>
      <c r="E335" s="491" t="s">
        <v>2152</v>
      </c>
      <c r="F335" s="473" t="s">
        <v>17</v>
      </c>
      <c r="G335" s="473"/>
      <c r="H335" s="550" t="s">
        <v>2153</v>
      </c>
      <c r="I335" s="540" t="str">
        <f>MID(D335,7,2)&amp;"/"&amp;MID(D335,9,2)&amp;"/"&amp;MID(D335,11,2)</f>
        <v>09/09/60</v>
      </c>
      <c r="J335" s="470">
        <f t="shared" ca="1" si="8"/>
        <v>62</v>
      </c>
      <c r="K335" s="539" t="s">
        <v>98</v>
      </c>
      <c r="L335" s="539" t="s">
        <v>42</v>
      </c>
      <c r="M335" s="672" t="s">
        <v>1184</v>
      </c>
    </row>
    <row r="336" spans="1:14">
      <c r="A336" s="473">
        <v>334</v>
      </c>
      <c r="B336" s="539"/>
      <c r="C336" s="542"/>
      <c r="D336" s="798" t="s">
        <v>2154</v>
      </c>
      <c r="E336" s="487" t="s">
        <v>2155</v>
      </c>
      <c r="F336" s="473"/>
      <c r="G336" s="474" t="s">
        <v>7</v>
      </c>
      <c r="H336" s="539" t="s">
        <v>2156</v>
      </c>
      <c r="I336" s="540" t="str">
        <f>MID(D336,7,2)-40&amp;"/"&amp;MID(D336,9,2)&amp;"/"&amp;MID(D336,11,2)</f>
        <v>5/05/71</v>
      </c>
      <c r="J336" s="470">
        <f t="shared" ca="1" si="8"/>
        <v>51</v>
      </c>
      <c r="K336" s="539" t="s">
        <v>19</v>
      </c>
      <c r="L336" s="539" t="s">
        <v>47</v>
      </c>
      <c r="M336" s="672"/>
    </row>
    <row r="337" spans="1:13">
      <c r="A337" s="473">
        <v>335</v>
      </c>
      <c r="B337" s="539"/>
      <c r="C337" s="542"/>
      <c r="D337" s="798" t="s">
        <v>2157</v>
      </c>
      <c r="E337" s="487" t="s">
        <v>2158</v>
      </c>
      <c r="F337" s="482" t="s">
        <v>17</v>
      </c>
      <c r="G337" s="482"/>
      <c r="H337" s="539" t="s">
        <v>191</v>
      </c>
      <c r="I337" s="540" t="str">
        <f>MID(D337,7,2)&amp;"/"&amp;MID(D337,9,2)&amp;"/"&amp;MID(D337,11,2)</f>
        <v>15/10/09</v>
      </c>
      <c r="J337" s="470">
        <f t="shared" ca="1" si="8"/>
        <v>13</v>
      </c>
      <c r="K337" s="539" t="s">
        <v>38</v>
      </c>
      <c r="L337" s="539" t="s">
        <v>35</v>
      </c>
      <c r="M337" s="672"/>
    </row>
    <row r="338" spans="1:13">
      <c r="A338" s="473">
        <v>336</v>
      </c>
      <c r="B338" s="539">
        <v>96</v>
      </c>
      <c r="C338" s="542" t="s">
        <v>2159</v>
      </c>
      <c r="D338" s="798" t="s">
        <v>2160</v>
      </c>
      <c r="E338" s="467" t="s">
        <v>2161</v>
      </c>
      <c r="F338" s="468" t="s">
        <v>17</v>
      </c>
      <c r="G338" s="468"/>
      <c r="H338" s="550" t="s">
        <v>1222</v>
      </c>
      <c r="I338" s="540" t="str">
        <f>MID(D338,7,2)&amp;"/"&amp;MID(D338,9,2)&amp;"/"&amp;MID(D338,11,2)</f>
        <v>23/07/78</v>
      </c>
      <c r="J338" s="470">
        <f t="shared" ca="1" si="8"/>
        <v>44</v>
      </c>
      <c r="K338" s="539" t="s">
        <v>19</v>
      </c>
      <c r="L338" s="539" t="s">
        <v>42</v>
      </c>
      <c r="M338" s="672" t="s">
        <v>2162</v>
      </c>
    </row>
    <row r="339" spans="1:13">
      <c r="A339" s="473">
        <v>337</v>
      </c>
      <c r="B339" s="539"/>
      <c r="C339" s="542"/>
      <c r="D339" s="798" t="s">
        <v>2163</v>
      </c>
      <c r="E339" s="491" t="s">
        <v>2164</v>
      </c>
      <c r="F339" s="473"/>
      <c r="G339" s="490" t="s">
        <v>7</v>
      </c>
      <c r="H339" s="539" t="s">
        <v>2165</v>
      </c>
      <c r="I339" s="540" t="str">
        <f>MID(D339,7,2)-40&amp;"/"&amp;MID(D339,9,2)&amp;"/"&amp;MID(D339,11,2)</f>
        <v>11/11/83</v>
      </c>
      <c r="J339" s="470">
        <f t="shared" ca="1" si="8"/>
        <v>39</v>
      </c>
      <c r="K339" s="539" t="s">
        <v>19</v>
      </c>
      <c r="L339" s="539" t="s">
        <v>42</v>
      </c>
      <c r="M339" s="672"/>
    </row>
    <row r="340" spans="1:13">
      <c r="A340" s="473">
        <v>338</v>
      </c>
      <c r="B340" s="539"/>
      <c r="C340" s="542"/>
      <c r="D340" s="798" t="s">
        <v>2166</v>
      </c>
      <c r="E340" s="491" t="s">
        <v>2167</v>
      </c>
      <c r="F340" s="473"/>
      <c r="G340" s="490" t="s">
        <v>7</v>
      </c>
      <c r="H340" s="539" t="s">
        <v>23</v>
      </c>
      <c r="I340" s="540" t="str">
        <f>MID(D340,7,2)-40&amp;"/"&amp;MID(D340,9,2)&amp;"/"&amp;MID(D340,11,2)</f>
        <v>26/09/08</v>
      </c>
      <c r="J340" s="470">
        <f t="shared" ca="1" si="8"/>
        <v>14</v>
      </c>
      <c r="K340" s="539" t="s">
        <v>113</v>
      </c>
      <c r="L340" s="539" t="s">
        <v>35</v>
      </c>
      <c r="M340" s="672"/>
    </row>
    <row r="341" spans="1:13">
      <c r="A341" s="473">
        <v>339</v>
      </c>
      <c r="B341" s="539"/>
      <c r="C341" s="542"/>
      <c r="D341" s="798" t="s">
        <v>2168</v>
      </c>
      <c r="E341" s="491" t="s">
        <v>2169</v>
      </c>
      <c r="F341" s="473" t="s">
        <v>17</v>
      </c>
      <c r="G341" s="473"/>
      <c r="H341" s="539" t="s">
        <v>23</v>
      </c>
      <c r="I341" s="540" t="str">
        <f>MID(D341,7,2)&amp;"/"&amp;MID(D341,9,2)&amp;"/"&amp;MID(D341,11,2)</f>
        <v>09/06/10</v>
      </c>
      <c r="J341" s="470">
        <f t="shared" ca="1" si="8"/>
        <v>12</v>
      </c>
      <c r="K341" s="539" t="s">
        <v>38</v>
      </c>
      <c r="L341" s="539" t="s">
        <v>35</v>
      </c>
      <c r="M341" s="672"/>
    </row>
    <row r="342" spans="1:13">
      <c r="A342" s="473">
        <v>340</v>
      </c>
      <c r="B342" s="539"/>
      <c r="C342" s="542"/>
      <c r="D342" s="798" t="s">
        <v>2170</v>
      </c>
      <c r="E342" s="486" t="s">
        <v>2171</v>
      </c>
      <c r="F342" s="473" t="s">
        <v>17</v>
      </c>
      <c r="G342" s="473"/>
      <c r="H342" s="539" t="s">
        <v>23</v>
      </c>
      <c r="I342" s="540" t="str">
        <f>MID(D342,7,2)&amp;"/"&amp;MID(D342,9,2)&amp;"/"&amp;MID(D342,11,2)</f>
        <v>25/02/13</v>
      </c>
      <c r="J342" s="470">
        <f t="shared" ca="1" si="8"/>
        <v>9</v>
      </c>
      <c r="K342" s="539" t="s">
        <v>38</v>
      </c>
      <c r="L342" s="539" t="s">
        <v>35</v>
      </c>
      <c r="M342" s="672"/>
    </row>
    <row r="343" spans="1:13">
      <c r="A343" s="473">
        <v>341</v>
      </c>
      <c r="B343" s="539"/>
      <c r="C343" s="542"/>
      <c r="D343" s="798" t="s">
        <v>2172</v>
      </c>
      <c r="E343" s="487" t="s">
        <v>2173</v>
      </c>
      <c r="F343" s="473" t="s">
        <v>17</v>
      </c>
      <c r="G343" s="473"/>
      <c r="H343" s="539" t="s">
        <v>23</v>
      </c>
      <c r="I343" s="540" t="str">
        <f>MID(D343,7,2)&amp;"/"&amp;MID(D343,9,2)&amp;"/"&amp;MID(D343,11,2)</f>
        <v>12/07/14</v>
      </c>
      <c r="J343" s="470">
        <f t="shared" ca="1" si="8"/>
        <v>8</v>
      </c>
      <c r="K343" s="539" t="s">
        <v>38</v>
      </c>
      <c r="L343" s="539" t="s">
        <v>35</v>
      </c>
      <c r="M343" s="672"/>
    </row>
    <row r="344" spans="1:13">
      <c r="A344" s="473">
        <v>342</v>
      </c>
      <c r="B344" s="539">
        <v>97</v>
      </c>
      <c r="C344" s="542" t="s">
        <v>2174</v>
      </c>
      <c r="D344" s="798" t="s">
        <v>2175</v>
      </c>
      <c r="E344" s="487" t="s">
        <v>2176</v>
      </c>
      <c r="F344" s="482" t="s">
        <v>17</v>
      </c>
      <c r="G344" s="482"/>
      <c r="H344" s="539" t="s">
        <v>81</v>
      </c>
      <c r="I344" s="540" t="str">
        <f>MID(D344,7,2)&amp;"/"&amp;MID(D344,9,2)&amp;"/"&amp;MID(D344,11,2)</f>
        <v>19/01/54</v>
      </c>
      <c r="J344" s="470">
        <f t="shared" ca="1" si="8"/>
        <v>68</v>
      </c>
      <c r="K344" s="537" t="s">
        <v>82</v>
      </c>
      <c r="L344" s="539" t="s">
        <v>42</v>
      </c>
      <c r="M344" s="672"/>
    </row>
    <row r="345" spans="1:13">
      <c r="A345" s="473">
        <v>343</v>
      </c>
      <c r="B345" s="539"/>
      <c r="C345" s="542"/>
      <c r="D345" s="798" t="s">
        <v>2177</v>
      </c>
      <c r="E345" s="487" t="s">
        <v>2178</v>
      </c>
      <c r="F345" s="473"/>
      <c r="G345" s="474" t="s">
        <v>7</v>
      </c>
      <c r="H345" s="539" t="s">
        <v>81</v>
      </c>
      <c r="I345" s="540" t="str">
        <f>MID(D345,7,2)-40&amp;"/"&amp;MID(D345,9,2)&amp;"/"&amp;MID(D345,11,2)</f>
        <v>15/02/65</v>
      </c>
      <c r="J345" s="470">
        <f t="shared" ca="1" si="8"/>
        <v>57</v>
      </c>
      <c r="K345" s="539" t="s">
        <v>19</v>
      </c>
      <c r="L345" s="539" t="s">
        <v>47</v>
      </c>
      <c r="M345" s="672"/>
    </row>
    <row r="346" spans="1:13">
      <c r="A346" s="473">
        <v>344</v>
      </c>
      <c r="B346" s="539"/>
      <c r="C346" s="542"/>
      <c r="D346" s="798" t="s">
        <v>2179</v>
      </c>
      <c r="E346" s="491" t="s">
        <v>2180</v>
      </c>
      <c r="F346" s="473"/>
      <c r="G346" s="474" t="s">
        <v>7</v>
      </c>
      <c r="H346" s="539" t="s">
        <v>81</v>
      </c>
      <c r="I346" s="540" t="str">
        <f>MID(D346,7,2)-40&amp;"/"&amp;MID(D346,9,2)&amp;"/"&amp;MID(D346,11,2)</f>
        <v>18/02/89</v>
      </c>
      <c r="J346" s="470">
        <f t="shared" ca="1" si="8"/>
        <v>33</v>
      </c>
      <c r="K346" s="539" t="s">
        <v>19</v>
      </c>
      <c r="L346" s="539" t="s">
        <v>74</v>
      </c>
      <c r="M346" s="672"/>
    </row>
    <row r="347" spans="1:13">
      <c r="A347" s="473">
        <v>345</v>
      </c>
      <c r="B347" s="539"/>
      <c r="C347" s="542"/>
      <c r="D347" s="798" t="s">
        <v>2181</v>
      </c>
      <c r="E347" s="491" t="s">
        <v>554</v>
      </c>
      <c r="F347" s="473"/>
      <c r="G347" s="474" t="s">
        <v>7</v>
      </c>
      <c r="H347" s="539" t="s">
        <v>81</v>
      </c>
      <c r="I347" s="540" t="str">
        <f>MID(D347,7,2)-40&amp;"/"&amp;MID(D347,9,2)&amp;"/"&amp;MID(D347,11,2)</f>
        <v>18/08/90</v>
      </c>
      <c r="J347" s="470">
        <f t="shared" ca="1" si="8"/>
        <v>32</v>
      </c>
      <c r="K347" s="539" t="s">
        <v>19</v>
      </c>
      <c r="L347" s="539" t="s">
        <v>74</v>
      </c>
      <c r="M347" s="672"/>
    </row>
    <row r="348" spans="1:13">
      <c r="A348" s="473">
        <v>346</v>
      </c>
      <c r="B348" s="539"/>
      <c r="C348" s="542"/>
      <c r="D348" s="798" t="s">
        <v>2182</v>
      </c>
      <c r="E348" s="491" t="s">
        <v>2183</v>
      </c>
      <c r="F348" s="473" t="s">
        <v>17</v>
      </c>
      <c r="G348" s="473"/>
      <c r="H348" s="539" t="s">
        <v>2184</v>
      </c>
      <c r="I348" s="540" t="str">
        <f>MID(D348,7,2)&amp;"/"&amp;MID(D348,9,2)&amp;"/"&amp;MID(D348,11,2)</f>
        <v>10/01/93</v>
      </c>
      <c r="J348" s="470">
        <f t="shared" ca="1" si="8"/>
        <v>29</v>
      </c>
      <c r="K348" s="539" t="s">
        <v>19</v>
      </c>
      <c r="L348" s="539" t="s">
        <v>74</v>
      </c>
      <c r="M348" s="672"/>
    </row>
    <row r="349" spans="1:13">
      <c r="A349" s="473">
        <v>347</v>
      </c>
      <c r="B349" s="539"/>
      <c r="C349" s="542"/>
      <c r="D349" s="798" t="s">
        <v>2185</v>
      </c>
      <c r="E349" s="491" t="s">
        <v>2186</v>
      </c>
      <c r="F349" s="473" t="s">
        <v>17</v>
      </c>
      <c r="G349" s="473"/>
      <c r="H349" s="539" t="s">
        <v>2184</v>
      </c>
      <c r="I349" s="540" t="str">
        <f>MID(D349,7,2)&amp;"/"&amp;MID(D349,9,2)&amp;"/"&amp;MID(D349,11,2)</f>
        <v>10/01/93</v>
      </c>
      <c r="J349" s="470">
        <f t="shared" ca="1" si="8"/>
        <v>29</v>
      </c>
      <c r="K349" s="539" t="s">
        <v>19</v>
      </c>
      <c r="L349" s="539" t="s">
        <v>42</v>
      </c>
      <c r="M349" s="672"/>
    </row>
    <row r="350" spans="1:13">
      <c r="A350" s="473">
        <v>348</v>
      </c>
      <c r="B350" s="539"/>
      <c r="C350" s="542"/>
      <c r="D350" s="798" t="s">
        <v>2187</v>
      </c>
      <c r="E350" s="487" t="s">
        <v>2188</v>
      </c>
      <c r="F350" s="473"/>
      <c r="G350" s="474" t="s">
        <v>7</v>
      </c>
      <c r="H350" s="539" t="s">
        <v>2189</v>
      </c>
      <c r="I350" s="540" t="str">
        <f>MID(D350,7,2)-40&amp;"/"&amp;MID(D350,9,2)&amp;"/"&amp;MID(D350,11,2)</f>
        <v>7/02/00</v>
      </c>
      <c r="J350" s="470">
        <f t="shared" ca="1" si="8"/>
        <v>22</v>
      </c>
      <c r="K350" s="539" t="s">
        <v>19</v>
      </c>
      <c r="L350" s="539" t="s">
        <v>42</v>
      </c>
      <c r="M350" s="672"/>
    </row>
    <row r="351" spans="1:13">
      <c r="A351" s="473">
        <v>349</v>
      </c>
      <c r="B351" s="539">
        <v>98</v>
      </c>
      <c r="C351" s="542" t="s">
        <v>2190</v>
      </c>
      <c r="D351" s="798" t="s">
        <v>2191</v>
      </c>
      <c r="E351" s="467" t="s">
        <v>2192</v>
      </c>
      <c r="F351" s="468" t="s">
        <v>17</v>
      </c>
      <c r="G351" s="468"/>
      <c r="H351" s="539" t="s">
        <v>50</v>
      </c>
      <c r="I351" s="540" t="str">
        <f>MID(D351,7,2)&amp;"/"&amp;MID(D351,9,2)&amp;"/"&amp;MID(D351,11,2)</f>
        <v>19/01/66</v>
      </c>
      <c r="J351" s="470">
        <f t="shared" ca="1" si="8"/>
        <v>56</v>
      </c>
      <c r="K351" s="539" t="s">
        <v>19</v>
      </c>
      <c r="L351" s="539" t="s">
        <v>42</v>
      </c>
      <c r="M351" s="672" t="s">
        <v>2193</v>
      </c>
    </row>
    <row r="352" spans="1:13">
      <c r="A352" s="473">
        <v>350</v>
      </c>
      <c r="B352" s="539"/>
      <c r="C352" s="542"/>
      <c r="D352" s="798" t="s">
        <v>2194</v>
      </c>
      <c r="E352" s="487" t="s">
        <v>2195</v>
      </c>
      <c r="F352" s="473"/>
      <c r="G352" s="474" t="s">
        <v>7</v>
      </c>
      <c r="H352" s="539" t="s">
        <v>722</v>
      </c>
      <c r="I352" s="540" t="str">
        <f>MID(D352,7,2)-40&amp;"/"&amp;MID(D352,9,2)&amp;"/"&amp;MID(D352,11,2)</f>
        <v>5/06/78</v>
      </c>
      <c r="J352" s="470">
        <f t="shared" ca="1" si="8"/>
        <v>44</v>
      </c>
      <c r="K352" s="539" t="s">
        <v>19</v>
      </c>
      <c r="L352" s="539" t="s">
        <v>42</v>
      </c>
      <c r="M352" s="672"/>
    </row>
    <row r="353" spans="1:13">
      <c r="A353" s="473">
        <v>351</v>
      </c>
      <c r="B353" s="539"/>
      <c r="C353" s="542"/>
      <c r="D353" s="798" t="s">
        <v>2196</v>
      </c>
      <c r="E353" s="491" t="s">
        <v>2197</v>
      </c>
      <c r="F353" s="473"/>
      <c r="G353" s="490" t="s">
        <v>7</v>
      </c>
      <c r="H353" s="539" t="s">
        <v>81</v>
      </c>
      <c r="I353" s="540" t="str">
        <f>MID(D353,7,2)-40&amp;"/"&amp;MID(D353,9,2)&amp;"/"&amp;MID(D353,11,2)</f>
        <v>13/04/07</v>
      </c>
      <c r="J353" s="470">
        <f t="shared" ca="1" si="8"/>
        <v>15</v>
      </c>
      <c r="K353" s="539" t="s">
        <v>113</v>
      </c>
      <c r="L353" s="539" t="s">
        <v>35</v>
      </c>
      <c r="M353" s="672"/>
    </row>
    <row r="354" spans="1:13">
      <c r="A354" s="473">
        <v>352</v>
      </c>
      <c r="B354" s="539">
        <v>99</v>
      </c>
      <c r="C354" s="542" t="s">
        <v>2198</v>
      </c>
      <c r="D354" s="798" t="s">
        <v>2199</v>
      </c>
      <c r="E354" s="467" t="s">
        <v>2200</v>
      </c>
      <c r="F354" s="473" t="s">
        <v>17</v>
      </c>
      <c r="G354" s="473"/>
      <c r="H354" s="539" t="s">
        <v>191</v>
      </c>
      <c r="I354" s="540" t="str">
        <f>MID(D354,7,2)&amp;"/"&amp;MID(D354,9,2)&amp;"/"&amp;MID(D354,11,2)</f>
        <v>03/04/79</v>
      </c>
      <c r="J354" s="470">
        <f t="shared" ca="1" si="8"/>
        <v>43</v>
      </c>
      <c r="K354" s="539" t="s">
        <v>19</v>
      </c>
      <c r="L354" s="539" t="s">
        <v>42</v>
      </c>
      <c r="M354" s="672" t="s">
        <v>2201</v>
      </c>
    </row>
    <row r="355" spans="1:13">
      <c r="A355" s="473">
        <v>353</v>
      </c>
      <c r="B355" s="539"/>
      <c r="C355" s="542"/>
      <c r="D355" s="798" t="s">
        <v>2202</v>
      </c>
      <c r="E355" s="491" t="s">
        <v>2203</v>
      </c>
      <c r="F355" s="473"/>
      <c r="G355" s="490" t="s">
        <v>7</v>
      </c>
      <c r="H355" s="539" t="s">
        <v>50</v>
      </c>
      <c r="I355" s="540" t="str">
        <f>MID(D355,7,2)-40&amp;"/"&amp;MID(D355,9,2)&amp;"/"&amp;MID(D355,11,2)</f>
        <v>15/03/80</v>
      </c>
      <c r="J355" s="470">
        <f t="shared" ca="1" si="8"/>
        <v>42</v>
      </c>
      <c r="K355" s="537" t="s">
        <v>82</v>
      </c>
      <c r="L355" s="539" t="s">
        <v>42</v>
      </c>
      <c r="M355" s="672"/>
    </row>
    <row r="356" spans="1:13">
      <c r="A356" s="473">
        <v>354</v>
      </c>
      <c r="B356" s="539"/>
      <c r="C356" s="542"/>
      <c r="D356" s="798" t="s">
        <v>2204</v>
      </c>
      <c r="E356" s="486" t="s">
        <v>2205</v>
      </c>
      <c r="F356" s="473"/>
      <c r="G356" s="474" t="s">
        <v>7</v>
      </c>
      <c r="H356" s="539" t="s">
        <v>23</v>
      </c>
      <c r="I356" s="540" t="str">
        <f>MID(D356,7,2)-40&amp;"/"&amp;MID(D356,9,2)&amp;"/"&amp;MID(D356,11,2)</f>
        <v>26/11/08</v>
      </c>
      <c r="J356" s="470">
        <f t="shared" ca="1" si="8"/>
        <v>14</v>
      </c>
      <c r="K356" s="539" t="s">
        <v>113</v>
      </c>
      <c r="L356" s="539" t="s">
        <v>35</v>
      </c>
      <c r="M356" s="672"/>
    </row>
    <row r="357" spans="1:13">
      <c r="A357" s="473">
        <v>355</v>
      </c>
      <c r="B357" s="539"/>
      <c r="C357" s="542"/>
      <c r="D357" s="798" t="s">
        <v>2206</v>
      </c>
      <c r="E357" s="487" t="s">
        <v>2207</v>
      </c>
      <c r="F357" s="473"/>
      <c r="G357" s="474" t="s">
        <v>7</v>
      </c>
      <c r="H357" s="539" t="s">
        <v>23</v>
      </c>
      <c r="I357" s="540" t="str">
        <f>MID(D357,7,2)-40&amp;"/"&amp;MID(D357,9,2)&amp;"/"&amp;MID(D357,11,2)</f>
        <v>6/12/13</v>
      </c>
      <c r="J357" s="470">
        <f t="shared" ca="1" si="8"/>
        <v>8</v>
      </c>
      <c r="K357" s="539" t="s">
        <v>38</v>
      </c>
      <c r="L357" s="539" t="s">
        <v>35</v>
      </c>
      <c r="M357" s="672"/>
    </row>
    <row r="358" spans="1:13">
      <c r="A358" s="473">
        <v>356</v>
      </c>
      <c r="B358" s="539"/>
      <c r="C358" s="542"/>
      <c r="D358" s="798" t="s">
        <v>2208</v>
      </c>
      <c r="E358" s="491" t="s">
        <v>2209</v>
      </c>
      <c r="F358" s="473" t="s">
        <v>17</v>
      </c>
      <c r="G358" s="473"/>
      <c r="H358" s="539" t="s">
        <v>50</v>
      </c>
      <c r="I358" s="540" t="str">
        <f>MID(D358,7,2)&amp;"/"&amp;MID(D358,9,2)&amp;"/"&amp;MID(D358,11,2)</f>
        <v>02/02/16</v>
      </c>
      <c r="J358" s="470">
        <f t="shared" ca="1" si="8"/>
        <v>6</v>
      </c>
      <c r="K358" s="539" t="s">
        <v>1332</v>
      </c>
      <c r="L358" s="539" t="s">
        <v>798</v>
      </c>
      <c r="M358" s="672"/>
    </row>
    <row r="359" spans="1:13">
      <c r="A359" s="473">
        <v>357</v>
      </c>
      <c r="B359" s="539"/>
      <c r="C359" s="542"/>
      <c r="D359" s="798" t="s">
        <v>2210</v>
      </c>
      <c r="E359" s="491" t="s">
        <v>2211</v>
      </c>
      <c r="F359" s="473" t="s">
        <v>17</v>
      </c>
      <c r="G359" s="473"/>
      <c r="H359" s="539" t="s">
        <v>50</v>
      </c>
      <c r="I359" s="540" t="str">
        <f>MID(D359,7,2)&amp;"/"&amp;MID(D359,9,2)&amp;"/"&amp;MID(D359,11,2)</f>
        <v>13/08/04</v>
      </c>
      <c r="J359" s="470">
        <f t="shared" ca="1" si="8"/>
        <v>18</v>
      </c>
      <c r="K359" s="539" t="s">
        <v>24</v>
      </c>
      <c r="L359" s="539" t="s">
        <v>35</v>
      </c>
      <c r="M359" s="672"/>
    </row>
    <row r="360" spans="1:13">
      <c r="A360" s="473">
        <v>358</v>
      </c>
      <c r="B360" s="539">
        <v>100</v>
      </c>
      <c r="C360" s="542" t="s">
        <v>2212</v>
      </c>
      <c r="D360" s="798" t="s">
        <v>2213</v>
      </c>
      <c r="E360" s="467" t="s">
        <v>2214</v>
      </c>
      <c r="F360" s="468" t="s">
        <v>17</v>
      </c>
      <c r="G360" s="468"/>
      <c r="H360" s="539" t="s">
        <v>23</v>
      </c>
      <c r="I360" s="540" t="str">
        <f>MID(D360,7,2)&amp;"/"&amp;MID(D360,9,2)&amp;"/"&amp;MID(D360,11,2)</f>
        <v>28/08/71</v>
      </c>
      <c r="J360" s="470">
        <f t="shared" ca="1" si="8"/>
        <v>51</v>
      </c>
      <c r="K360" s="539" t="s">
        <v>19</v>
      </c>
      <c r="L360" s="539" t="s">
        <v>772</v>
      </c>
      <c r="M360" s="672" t="s">
        <v>2215</v>
      </c>
    </row>
    <row r="361" spans="1:13">
      <c r="A361" s="473">
        <v>359</v>
      </c>
      <c r="B361" s="539"/>
      <c r="C361" s="542"/>
      <c r="D361" s="798" t="s">
        <v>2216</v>
      </c>
      <c r="E361" s="491" t="s">
        <v>2217</v>
      </c>
      <c r="F361" s="473"/>
      <c r="G361" s="490" t="s">
        <v>7</v>
      </c>
      <c r="H361" s="539" t="s">
        <v>23</v>
      </c>
      <c r="I361" s="540" t="str">
        <f>MID(D361,7,2)-40&amp;"/"&amp;MID(D361,9,2)&amp;"/"&amp;MID(D361,11,2)</f>
        <v>5/03/69</v>
      </c>
      <c r="J361" s="470">
        <f t="shared" ca="1" si="8"/>
        <v>53</v>
      </c>
      <c r="K361" s="539" t="s">
        <v>24</v>
      </c>
      <c r="L361" s="539" t="s">
        <v>772</v>
      </c>
      <c r="M361" s="672"/>
    </row>
    <row r="362" spans="1:13">
      <c r="A362" s="473">
        <v>360</v>
      </c>
      <c r="B362" s="539"/>
      <c r="C362" s="542"/>
      <c r="D362" s="798" t="s">
        <v>2218</v>
      </c>
      <c r="E362" s="487" t="s">
        <v>2219</v>
      </c>
      <c r="F362" s="473"/>
      <c r="G362" s="490" t="s">
        <v>7</v>
      </c>
      <c r="H362" s="539" t="s">
        <v>23</v>
      </c>
      <c r="I362" s="540" t="str">
        <f>MID(D362,7,2)-40&amp;"/"&amp;MID(D362,9,2)&amp;"/"&amp;MID(D362,11,2)</f>
        <v>31/01/94</v>
      </c>
      <c r="J362" s="470">
        <f t="shared" ca="1" si="8"/>
        <v>28</v>
      </c>
      <c r="K362" s="539" t="s">
        <v>19</v>
      </c>
      <c r="L362" s="539" t="s">
        <v>42</v>
      </c>
      <c r="M362" s="672"/>
    </row>
    <row r="363" spans="1:13">
      <c r="A363" s="473">
        <v>361</v>
      </c>
      <c r="B363" s="539"/>
      <c r="C363" s="542"/>
      <c r="D363" s="798" t="s">
        <v>2220</v>
      </c>
      <c r="E363" s="487" t="s">
        <v>2221</v>
      </c>
      <c r="F363" s="473"/>
      <c r="G363" s="490" t="s">
        <v>7</v>
      </c>
      <c r="H363" s="539" t="s">
        <v>23</v>
      </c>
      <c r="I363" s="540" t="str">
        <f>MID(D363,7,2)-40&amp;"/"&amp;MID(D363,9,2)&amp;"/"&amp;MID(D363,11,2)</f>
        <v>16/05/85</v>
      </c>
      <c r="J363" s="470">
        <f t="shared" ca="1" si="8"/>
        <v>37</v>
      </c>
      <c r="K363" s="539" t="s">
        <v>19</v>
      </c>
      <c r="L363" s="539" t="s">
        <v>74</v>
      </c>
      <c r="M363" s="672"/>
    </row>
    <row r="364" spans="1:13">
      <c r="A364" s="473">
        <v>362</v>
      </c>
      <c r="B364" s="539"/>
      <c r="C364" s="542"/>
      <c r="D364" s="798" t="s">
        <v>2222</v>
      </c>
      <c r="E364" s="487" t="s">
        <v>2223</v>
      </c>
      <c r="F364" s="482" t="s">
        <v>17</v>
      </c>
      <c r="G364" s="482"/>
      <c r="H364" s="539" t="s">
        <v>23</v>
      </c>
      <c r="I364" s="540" t="str">
        <f t="shared" ref="I364:I369" si="9">MID(D364,7,2)&amp;"/"&amp;MID(D364,9,2)&amp;"/"&amp;MID(D364,11,2)</f>
        <v>15/06/97</v>
      </c>
      <c r="J364" s="470">
        <f t="shared" ca="1" si="8"/>
        <v>25</v>
      </c>
      <c r="K364" s="539" t="s">
        <v>19</v>
      </c>
      <c r="L364" s="539" t="s">
        <v>74</v>
      </c>
      <c r="M364" s="672"/>
    </row>
    <row r="365" spans="1:13">
      <c r="A365" s="473">
        <v>363</v>
      </c>
      <c r="B365" s="539"/>
      <c r="C365" s="542"/>
      <c r="D365" s="798" t="s">
        <v>2224</v>
      </c>
      <c r="E365" s="487" t="s">
        <v>2225</v>
      </c>
      <c r="F365" s="482" t="s">
        <v>17</v>
      </c>
      <c r="G365" s="482"/>
      <c r="H365" s="539" t="s">
        <v>23</v>
      </c>
      <c r="I365" s="540" t="str">
        <f t="shared" si="9"/>
        <v>18/02/00</v>
      </c>
      <c r="J365" s="470">
        <f t="shared" ca="1" si="8"/>
        <v>22</v>
      </c>
      <c r="K365" s="539" t="s">
        <v>19</v>
      </c>
      <c r="L365" s="539" t="s">
        <v>2226</v>
      </c>
      <c r="M365" s="672"/>
    </row>
    <row r="366" spans="1:13">
      <c r="A366" s="473">
        <v>364</v>
      </c>
      <c r="B366" s="539"/>
      <c r="C366" s="542"/>
      <c r="D366" s="798" t="s">
        <v>2227</v>
      </c>
      <c r="E366" s="491" t="s">
        <v>2228</v>
      </c>
      <c r="F366" s="482" t="s">
        <v>17</v>
      </c>
      <c r="G366" s="482"/>
      <c r="H366" s="539" t="s">
        <v>23</v>
      </c>
      <c r="I366" s="540" t="str">
        <f t="shared" si="9"/>
        <v>30/12/02</v>
      </c>
      <c r="J366" s="470">
        <f t="shared" ca="1" si="8"/>
        <v>19</v>
      </c>
      <c r="K366" s="539" t="s">
        <v>19</v>
      </c>
      <c r="L366" s="539" t="s">
        <v>35</v>
      </c>
      <c r="M366" s="672"/>
    </row>
    <row r="367" spans="1:13">
      <c r="A367" s="473">
        <v>365</v>
      </c>
      <c r="B367" s="473"/>
      <c r="C367" s="491"/>
      <c r="D367" s="491" t="s">
        <v>2229</v>
      </c>
      <c r="E367" s="492" t="s">
        <v>2230</v>
      </c>
      <c r="F367" s="482" t="s">
        <v>17</v>
      </c>
      <c r="G367" s="482"/>
      <c r="H367" s="539" t="s">
        <v>23</v>
      </c>
      <c r="I367" s="680" t="str">
        <f t="shared" si="9"/>
        <v>28/07/05</v>
      </c>
      <c r="J367" s="493">
        <f t="shared" ca="1" si="8"/>
        <v>17</v>
      </c>
      <c r="K367" s="539" t="s">
        <v>24</v>
      </c>
      <c r="L367" s="539" t="s">
        <v>35</v>
      </c>
      <c r="M367" s="672"/>
    </row>
    <row r="368" spans="1:13">
      <c r="A368" s="473">
        <v>366</v>
      </c>
      <c r="B368" s="520">
        <v>101</v>
      </c>
      <c r="C368" s="491" t="s">
        <v>2231</v>
      </c>
      <c r="D368" s="491" t="s">
        <v>2232</v>
      </c>
      <c r="E368" s="494" t="s">
        <v>2233</v>
      </c>
      <c r="F368" s="482" t="s">
        <v>17</v>
      </c>
      <c r="G368" s="482"/>
      <c r="H368" s="520" t="s">
        <v>81</v>
      </c>
      <c r="I368" s="680" t="str">
        <f t="shared" si="9"/>
        <v>10/05/76</v>
      </c>
      <c r="J368" s="493">
        <f t="shared" ca="1" si="8"/>
        <v>46</v>
      </c>
      <c r="K368" s="520" t="s">
        <v>19</v>
      </c>
      <c r="L368" s="520" t="s">
        <v>42</v>
      </c>
      <c r="M368" s="672" t="s">
        <v>1184</v>
      </c>
    </row>
    <row r="369" spans="1:13">
      <c r="A369" s="473">
        <v>367</v>
      </c>
      <c r="B369" s="520">
        <v>102</v>
      </c>
      <c r="C369" s="491" t="s">
        <v>2234</v>
      </c>
      <c r="D369" s="491" t="s">
        <v>2235</v>
      </c>
      <c r="E369" s="467" t="s">
        <v>2236</v>
      </c>
      <c r="F369" s="468" t="s">
        <v>17</v>
      </c>
      <c r="G369" s="468"/>
      <c r="H369" s="520" t="s">
        <v>50</v>
      </c>
      <c r="I369" s="680" t="str">
        <f t="shared" si="9"/>
        <v>01/02/75</v>
      </c>
      <c r="J369" s="493">
        <f t="shared" ca="1" si="8"/>
        <v>47</v>
      </c>
      <c r="K369" s="520" t="s">
        <v>24</v>
      </c>
      <c r="L369" s="520" t="s">
        <v>772</v>
      </c>
      <c r="M369" s="672" t="s">
        <v>2237</v>
      </c>
    </row>
    <row r="370" spans="1:13">
      <c r="A370" s="473">
        <v>368</v>
      </c>
      <c r="B370" s="520"/>
      <c r="C370" s="491"/>
      <c r="D370" s="491" t="s">
        <v>2238</v>
      </c>
      <c r="E370" s="482" t="s">
        <v>2239</v>
      </c>
      <c r="F370" s="473"/>
      <c r="G370" s="474" t="s">
        <v>7</v>
      </c>
      <c r="H370" s="520" t="s">
        <v>2240</v>
      </c>
      <c r="I370" s="680" t="str">
        <f>MID(D370,7,2)-40&amp;"/"&amp;MID(D370,9,2)&amp;"/"&amp;MID(D370,11,2)</f>
        <v>6/09/81</v>
      </c>
      <c r="J370" s="493">
        <f t="shared" ca="1" si="8"/>
        <v>41</v>
      </c>
      <c r="K370" s="520" t="s">
        <v>19</v>
      </c>
      <c r="L370" s="520" t="s">
        <v>42</v>
      </c>
      <c r="M370" s="672"/>
    </row>
    <row r="371" spans="1:13">
      <c r="A371" s="473">
        <v>369</v>
      </c>
      <c r="B371" s="520"/>
      <c r="C371" s="491"/>
      <c r="D371" s="491" t="s">
        <v>2241</v>
      </c>
      <c r="E371" s="482" t="s">
        <v>2242</v>
      </c>
      <c r="F371" s="473"/>
      <c r="G371" s="474" t="s">
        <v>7</v>
      </c>
      <c r="H371" s="520" t="s">
        <v>738</v>
      </c>
      <c r="I371" s="680" t="str">
        <f>MID(D371,7,2)-40&amp;"/"&amp;MID(D371,9,2)&amp;"/"&amp;MID(D371,11,2)</f>
        <v>24/01/03</v>
      </c>
      <c r="J371" s="493">
        <f t="shared" ca="1" si="8"/>
        <v>19</v>
      </c>
      <c r="K371" s="520" t="s">
        <v>19</v>
      </c>
      <c r="L371" s="520" t="s">
        <v>35</v>
      </c>
      <c r="M371" s="672"/>
    </row>
    <row r="372" spans="1:13">
      <c r="A372" s="473">
        <v>370</v>
      </c>
      <c r="B372" s="520"/>
      <c r="C372" s="491"/>
      <c r="D372" s="491" t="s">
        <v>2243</v>
      </c>
      <c r="E372" s="482" t="s">
        <v>2244</v>
      </c>
      <c r="F372" s="468" t="s">
        <v>17</v>
      </c>
      <c r="G372" s="468"/>
      <c r="H372" s="520" t="s">
        <v>738</v>
      </c>
      <c r="I372" s="680" t="str">
        <f>MID(D372,7,2)&amp;"/"&amp;MID(D372,9,2)&amp;"/"&amp;MID(D372,11,2)</f>
        <v>28/11/05</v>
      </c>
      <c r="J372" s="493">
        <f t="shared" ref="J372:J399" ca="1" si="10">ROUNDDOWN(YEARFRAC(I372,TODAY(),1),0)</f>
        <v>17</v>
      </c>
      <c r="K372" s="520" t="s">
        <v>113</v>
      </c>
      <c r="L372" s="520" t="s">
        <v>35</v>
      </c>
      <c r="M372" s="672"/>
    </row>
    <row r="373" spans="1:13">
      <c r="A373" s="473">
        <v>371</v>
      </c>
      <c r="B373" s="473">
        <v>103</v>
      </c>
      <c r="C373" s="491" t="s">
        <v>2245</v>
      </c>
      <c r="D373" s="491" t="s">
        <v>2246</v>
      </c>
      <c r="E373" s="467" t="s">
        <v>2247</v>
      </c>
      <c r="F373" s="468" t="s">
        <v>17</v>
      </c>
      <c r="G373" s="468"/>
      <c r="H373" s="520" t="s">
        <v>23</v>
      </c>
      <c r="I373" s="680" t="str">
        <f>MID(D373,7,2)&amp;"/"&amp;MID(D373,9,2)&amp;"/"&amp;MID(D373,11,2)</f>
        <v>17/04/77</v>
      </c>
      <c r="J373" s="493">
        <f t="shared" ca="1" si="10"/>
        <v>45</v>
      </c>
      <c r="K373" s="520" t="s">
        <v>113</v>
      </c>
      <c r="L373" s="520" t="s">
        <v>772</v>
      </c>
      <c r="M373" s="672" t="s">
        <v>2248</v>
      </c>
    </row>
    <row r="374" spans="1:13">
      <c r="A374" s="473">
        <v>372</v>
      </c>
      <c r="B374" s="473"/>
      <c r="C374" s="491"/>
      <c r="D374" s="491" t="s">
        <v>2249</v>
      </c>
      <c r="E374" s="491" t="s">
        <v>2250</v>
      </c>
      <c r="F374" s="473"/>
      <c r="G374" s="490" t="s">
        <v>7</v>
      </c>
      <c r="H374" s="520" t="s">
        <v>2251</v>
      </c>
      <c r="I374" s="680" t="str">
        <f>MID(D374,7,2)-40&amp;"/"&amp;MID(D374,9,2)&amp;"/"&amp;MID(D374,11,2)</f>
        <v>8/11/75</v>
      </c>
      <c r="J374" s="493">
        <f t="shared" ca="1" si="10"/>
        <v>47</v>
      </c>
      <c r="K374" s="520" t="s">
        <v>24</v>
      </c>
      <c r="L374" s="520" t="s">
        <v>772</v>
      </c>
      <c r="M374" s="491"/>
    </row>
    <row r="375" spans="1:13">
      <c r="A375" s="473">
        <v>373</v>
      </c>
      <c r="B375" s="473"/>
      <c r="C375" s="491"/>
      <c r="D375" s="491" t="s">
        <v>2252</v>
      </c>
      <c r="E375" s="491" t="s">
        <v>2253</v>
      </c>
      <c r="F375" s="473"/>
      <c r="G375" s="490" t="s">
        <v>7</v>
      </c>
      <c r="H375" s="520" t="s">
        <v>23</v>
      </c>
      <c r="I375" s="680" t="str">
        <f>MID(D375,7,2)-40&amp;"/"&amp;MID(D375,9,2)&amp;"/"&amp;MID(D375,11,2)</f>
        <v>26/07/04</v>
      </c>
      <c r="J375" s="493">
        <f t="shared" ca="1" si="10"/>
        <v>18</v>
      </c>
      <c r="K375" s="520" t="s">
        <v>24</v>
      </c>
      <c r="L375" s="520" t="s">
        <v>35</v>
      </c>
      <c r="M375" s="491"/>
    </row>
    <row r="376" spans="1:13">
      <c r="A376" s="473">
        <v>374</v>
      </c>
      <c r="B376" s="473"/>
      <c r="C376" s="491"/>
      <c r="D376" s="491" t="s">
        <v>2254</v>
      </c>
      <c r="E376" s="491" t="s">
        <v>2255</v>
      </c>
      <c r="F376" s="473"/>
      <c r="G376" s="490" t="s">
        <v>7</v>
      </c>
      <c r="H376" s="520" t="s">
        <v>23</v>
      </c>
      <c r="I376" s="680" t="str">
        <f>MID(D376,7,2)-40&amp;"/"&amp;MID(D376,9,2)&amp;"/"&amp;MID(D376,11,2)</f>
        <v>6/04/06</v>
      </c>
      <c r="J376" s="493">
        <f t="shared" ca="1" si="10"/>
        <v>16</v>
      </c>
      <c r="K376" s="520" t="s">
        <v>113</v>
      </c>
      <c r="L376" s="520" t="s">
        <v>35</v>
      </c>
      <c r="M376" s="491"/>
    </row>
    <row r="377" spans="1:13">
      <c r="A377" s="473">
        <v>375</v>
      </c>
      <c r="B377" s="473"/>
      <c r="C377" s="491"/>
      <c r="D377" s="491" t="s">
        <v>2256</v>
      </c>
      <c r="E377" s="491" t="s">
        <v>2257</v>
      </c>
      <c r="F377" s="473"/>
      <c r="G377" s="490" t="s">
        <v>7</v>
      </c>
      <c r="H377" s="520" t="s">
        <v>23</v>
      </c>
      <c r="I377" s="680" t="str">
        <f>MID(D377,7,2)-40&amp;"/"&amp;MID(D377,9,2)&amp;"/"&amp;MID(D377,11,2)</f>
        <v>6/08/10</v>
      </c>
      <c r="J377" s="493">
        <f t="shared" ca="1" si="10"/>
        <v>12</v>
      </c>
      <c r="K377" s="539" t="s">
        <v>38</v>
      </c>
      <c r="L377" s="520" t="s">
        <v>35</v>
      </c>
      <c r="M377" s="491"/>
    </row>
    <row r="378" spans="1:13">
      <c r="A378" s="473">
        <v>376</v>
      </c>
      <c r="B378" s="473"/>
      <c r="C378" s="491"/>
      <c r="D378" s="491" t="s">
        <v>2258</v>
      </c>
      <c r="E378" s="491" t="s">
        <v>2259</v>
      </c>
      <c r="F378" s="473" t="s">
        <v>17</v>
      </c>
      <c r="G378" s="473"/>
      <c r="H378" s="520" t="s">
        <v>23</v>
      </c>
      <c r="I378" s="680" t="str">
        <f>MID(D378,7,2)&amp;"/"&amp;MID(D378,9,2)&amp;"/"&amp;MID(D378,11,2)</f>
        <v>07/07/13</v>
      </c>
      <c r="J378" s="493">
        <f t="shared" ca="1" si="10"/>
        <v>9</v>
      </c>
      <c r="K378" s="539" t="s">
        <v>38</v>
      </c>
      <c r="L378" s="520" t="s">
        <v>35</v>
      </c>
      <c r="M378" s="491"/>
    </row>
    <row r="379" spans="1:13">
      <c r="A379" s="473">
        <v>377</v>
      </c>
      <c r="B379" s="473">
        <v>104</v>
      </c>
      <c r="C379" s="491" t="s">
        <v>2260</v>
      </c>
      <c r="D379" s="491" t="s">
        <v>2261</v>
      </c>
      <c r="E379" s="491" t="s">
        <v>2262</v>
      </c>
      <c r="F379" s="473" t="s">
        <v>17</v>
      </c>
      <c r="G379" s="473"/>
      <c r="H379" s="520" t="s">
        <v>1359</v>
      </c>
      <c r="I379" s="680" t="str">
        <f>MID(D379,7,2)&amp;"/"&amp;MID(D379,9,2)&amp;"/"&amp;MID(D379,11,2)</f>
        <v>19/07/69</v>
      </c>
      <c r="J379" s="493">
        <f t="shared" ca="1" si="10"/>
        <v>53</v>
      </c>
      <c r="K379" s="520" t="s">
        <v>113</v>
      </c>
      <c r="L379" s="520" t="s">
        <v>772</v>
      </c>
      <c r="M379" s="491"/>
    </row>
    <row r="380" spans="1:13">
      <c r="A380" s="473">
        <v>378</v>
      </c>
      <c r="B380" s="473">
        <v>105</v>
      </c>
      <c r="C380" s="491" t="s">
        <v>2263</v>
      </c>
      <c r="D380" s="491" t="s">
        <v>2264</v>
      </c>
      <c r="E380" s="491" t="s">
        <v>2265</v>
      </c>
      <c r="F380" s="473" t="s">
        <v>17</v>
      </c>
      <c r="G380" s="473"/>
      <c r="H380" s="520" t="s">
        <v>354</v>
      </c>
      <c r="I380" s="680" t="str">
        <f>MID(D380,7,2)&amp;"/"&amp;MID(D380,9,2)&amp;"/"&amp;MID(D380,11,2)</f>
        <v>12/01/86</v>
      </c>
      <c r="J380" s="493">
        <f t="shared" ca="1" si="10"/>
        <v>36</v>
      </c>
      <c r="K380" s="520" t="s">
        <v>19</v>
      </c>
      <c r="L380" s="520" t="s">
        <v>42</v>
      </c>
      <c r="M380" s="491"/>
    </row>
    <row r="381" spans="1:13">
      <c r="A381" s="473">
        <v>379</v>
      </c>
      <c r="B381" s="473"/>
      <c r="C381" s="491"/>
      <c r="D381" s="491" t="s">
        <v>2266</v>
      </c>
      <c r="E381" s="491" t="s">
        <v>2267</v>
      </c>
      <c r="F381" s="473"/>
      <c r="G381" s="490" t="s">
        <v>7</v>
      </c>
      <c r="H381" s="520" t="s">
        <v>91</v>
      </c>
      <c r="I381" s="680" t="str">
        <f>MID(D381,7,2)-40&amp;"/"&amp;MID(D381,9,2)&amp;"/"&amp;MID(D381,11,2)</f>
        <v>30/05/82</v>
      </c>
      <c r="J381" s="493">
        <f t="shared" ca="1" si="10"/>
        <v>40</v>
      </c>
      <c r="K381" s="520" t="s">
        <v>19</v>
      </c>
      <c r="L381" s="520" t="s">
        <v>47</v>
      </c>
      <c r="M381" s="491"/>
    </row>
    <row r="382" spans="1:13">
      <c r="A382" s="473">
        <v>380</v>
      </c>
      <c r="B382" s="473"/>
      <c r="C382" s="491"/>
      <c r="D382" s="491" t="s">
        <v>2268</v>
      </c>
      <c r="E382" s="491" t="s">
        <v>2269</v>
      </c>
      <c r="F382" s="473"/>
      <c r="G382" s="490" t="s">
        <v>7</v>
      </c>
      <c r="H382" s="520" t="s">
        <v>354</v>
      </c>
      <c r="I382" s="680" t="str">
        <f>MID(D382,7,2)-40&amp;"/"&amp;MID(D382,9,2)&amp;"/"&amp;MID(D382,11,2)</f>
        <v>12/10/13</v>
      </c>
      <c r="J382" s="493">
        <f t="shared" ca="1" si="10"/>
        <v>9</v>
      </c>
      <c r="K382" s="539" t="s">
        <v>38</v>
      </c>
      <c r="L382" s="520" t="s">
        <v>35</v>
      </c>
      <c r="M382" s="491"/>
    </row>
    <row r="383" spans="1:13">
      <c r="A383" s="473">
        <v>381</v>
      </c>
      <c r="B383" s="473"/>
      <c r="C383" s="491"/>
      <c r="D383" s="491" t="s">
        <v>2270</v>
      </c>
      <c r="E383" s="491" t="s">
        <v>2271</v>
      </c>
      <c r="F383" s="473"/>
      <c r="G383" s="490" t="s">
        <v>7</v>
      </c>
      <c r="H383" s="520" t="s">
        <v>50</v>
      </c>
      <c r="I383" s="680" t="str">
        <f>MID(D383,7,2)-40&amp;"/"&amp;MID(D383,9,2)&amp;"/"&amp;MID(D383,11,2)</f>
        <v>28/12/14</v>
      </c>
      <c r="J383" s="493">
        <f t="shared" ca="1" si="10"/>
        <v>7</v>
      </c>
      <c r="K383" s="539" t="s">
        <v>38</v>
      </c>
      <c r="L383" s="520" t="s">
        <v>798</v>
      </c>
      <c r="M383" s="491"/>
    </row>
    <row r="384" spans="1:13">
      <c r="A384" s="473">
        <v>382</v>
      </c>
      <c r="B384" s="473"/>
      <c r="C384" s="491"/>
      <c r="D384" s="491" t="s">
        <v>2272</v>
      </c>
      <c r="E384" s="491" t="s">
        <v>2273</v>
      </c>
      <c r="F384" s="473"/>
      <c r="G384" s="490" t="s">
        <v>7</v>
      </c>
      <c r="H384" s="488" t="s">
        <v>2274</v>
      </c>
      <c r="I384" s="680" t="str">
        <f>MID(D384,7,2)-40&amp;"/"&amp;MID(D384,9,2)&amp;"/"&amp;MID(D384,11,2)</f>
        <v>13/06/13</v>
      </c>
      <c r="J384" s="493">
        <f t="shared" ca="1" si="10"/>
        <v>9</v>
      </c>
      <c r="K384" s="537" t="s">
        <v>38</v>
      </c>
      <c r="L384" s="520" t="s">
        <v>35</v>
      </c>
      <c r="M384" s="491"/>
    </row>
    <row r="385" spans="1:14">
      <c r="A385" s="473">
        <v>383</v>
      </c>
      <c r="B385" s="675">
        <v>106</v>
      </c>
      <c r="C385" s="676" t="s">
        <v>2275</v>
      </c>
      <c r="D385" s="542" t="s">
        <v>2276</v>
      </c>
      <c r="E385" s="477" t="s">
        <v>2277</v>
      </c>
      <c r="F385" s="482" t="s">
        <v>17</v>
      </c>
      <c r="G385" s="482"/>
      <c r="H385" s="539" t="s">
        <v>50</v>
      </c>
      <c r="I385" s="540" t="str">
        <f>MID(D385,7,2)&amp;"/"&amp;MID(D385,9,2)&amp;"/"&amp;MID(D385,11,2)</f>
        <v>08/08/91</v>
      </c>
      <c r="J385" s="470">
        <f t="shared" ca="1" si="10"/>
        <v>31</v>
      </c>
      <c r="K385" s="539" t="s">
        <v>24</v>
      </c>
      <c r="L385" s="539" t="s">
        <v>42</v>
      </c>
      <c r="M385" s="685"/>
    </row>
    <row r="386" spans="1:14">
      <c r="A386" s="473">
        <v>384</v>
      </c>
      <c r="B386" s="473"/>
      <c r="C386" s="491"/>
      <c r="D386" s="491" t="s">
        <v>2278</v>
      </c>
      <c r="E386" s="491" t="s">
        <v>2279</v>
      </c>
      <c r="F386" s="473"/>
      <c r="G386" s="490" t="s">
        <v>7</v>
      </c>
      <c r="H386" s="520" t="s">
        <v>50</v>
      </c>
      <c r="I386" s="686" t="str">
        <f>MID(D386,7,2)-40&amp;"/"&amp;MID(D386,9,2)&amp;"/"&amp;MID(D386,11,2)</f>
        <v>29/12/92</v>
      </c>
      <c r="J386" s="493">
        <f t="shared" ca="1" si="10"/>
        <v>29</v>
      </c>
      <c r="K386" s="520" t="s">
        <v>19</v>
      </c>
      <c r="L386" s="520" t="s">
        <v>42</v>
      </c>
      <c r="M386" s="491"/>
    </row>
    <row r="387" spans="1:14">
      <c r="A387" s="473">
        <v>385</v>
      </c>
      <c r="B387" s="539">
        <v>107</v>
      </c>
      <c r="C387" s="491" t="s">
        <v>2280</v>
      </c>
      <c r="D387" s="491" t="s">
        <v>2281</v>
      </c>
      <c r="E387" s="491" t="s">
        <v>2282</v>
      </c>
      <c r="F387" s="681" t="s">
        <v>17</v>
      </c>
      <c r="G387" s="681"/>
      <c r="H387" s="520" t="s">
        <v>50</v>
      </c>
      <c r="I387" s="680" t="str">
        <f>MID(D387,7,2)&amp;"/"&amp;MID(D387,9,2)&amp;"/"&amp;MID(D387,11,2)</f>
        <v>27/09/91</v>
      </c>
      <c r="J387" s="493">
        <f t="shared" ca="1" si="10"/>
        <v>31</v>
      </c>
      <c r="K387" s="520" t="s">
        <v>19</v>
      </c>
      <c r="L387" s="520" t="s">
        <v>74</v>
      </c>
      <c r="M387" s="520" t="s">
        <v>17</v>
      </c>
      <c r="N387" s="54">
        <v>29</v>
      </c>
    </row>
    <row r="388" spans="1:14">
      <c r="A388" s="473">
        <v>386</v>
      </c>
      <c r="B388" s="539">
        <v>108</v>
      </c>
      <c r="C388" s="491" t="s">
        <v>2283</v>
      </c>
      <c r="D388" s="491" t="s">
        <v>2284</v>
      </c>
      <c r="E388" s="682" t="s">
        <v>2285</v>
      </c>
      <c r="F388" s="473"/>
      <c r="G388" s="490" t="s">
        <v>7</v>
      </c>
      <c r="H388" s="520" t="s">
        <v>81</v>
      </c>
      <c r="I388" s="680" t="str">
        <f>MID(D388,7,2)-40&amp;"/"&amp;MID(D388,9,2)&amp;"/"&amp;MID(D388,11,2)</f>
        <v>10/01/62</v>
      </c>
      <c r="J388" s="493">
        <f t="shared" ca="1" si="10"/>
        <v>60</v>
      </c>
      <c r="K388" s="520" t="s">
        <v>2286</v>
      </c>
      <c r="L388" s="520" t="s">
        <v>2287</v>
      </c>
      <c r="M388" s="520" t="s">
        <v>7</v>
      </c>
      <c r="N388" s="54">
        <v>59</v>
      </c>
    </row>
    <row r="389" spans="1:14">
      <c r="A389" s="473">
        <v>387</v>
      </c>
      <c r="B389" s="539">
        <v>109</v>
      </c>
      <c r="C389" s="491" t="s">
        <v>2288</v>
      </c>
      <c r="D389" s="491" t="s">
        <v>2289</v>
      </c>
      <c r="E389" s="491" t="s">
        <v>2290</v>
      </c>
      <c r="F389" s="473"/>
      <c r="G389" s="683" t="s">
        <v>7</v>
      </c>
      <c r="H389" s="520" t="s">
        <v>50</v>
      </c>
      <c r="I389" s="540" t="str">
        <f>MID(D389,7,2)-40&amp;"/"&amp;MID(D389,9,2)&amp;"/"&amp;MID(D389,11,2)</f>
        <v>21/03/40</v>
      </c>
      <c r="J389" s="470">
        <f t="shared" ca="1" si="10"/>
        <v>82</v>
      </c>
      <c r="K389" s="520" t="s">
        <v>19</v>
      </c>
      <c r="L389" s="520" t="s">
        <v>2291</v>
      </c>
      <c r="M389" s="520" t="s">
        <v>7</v>
      </c>
      <c r="N389" s="54">
        <v>81</v>
      </c>
    </row>
    <row r="390" spans="1:14">
      <c r="A390" s="473">
        <v>388</v>
      </c>
      <c r="B390" s="537">
        <v>110</v>
      </c>
      <c r="C390" s="491" t="s">
        <v>2292</v>
      </c>
      <c r="D390" s="491" t="s">
        <v>2293</v>
      </c>
      <c r="E390" s="491" t="s">
        <v>2294</v>
      </c>
      <c r="F390" s="473" t="s">
        <v>17</v>
      </c>
      <c r="G390" s="473"/>
      <c r="H390" s="520" t="s">
        <v>50</v>
      </c>
      <c r="I390" s="540" t="str">
        <f>MID(D390,7,2)&amp;"/"&amp;MID(D390,9,2)&amp;"/"&amp;MID(D390,11,2)</f>
        <v>02/04/56</v>
      </c>
      <c r="J390" s="470">
        <f t="shared" ca="1" si="10"/>
        <v>66</v>
      </c>
      <c r="K390" s="520" t="s">
        <v>19</v>
      </c>
      <c r="L390" s="520" t="s">
        <v>42</v>
      </c>
      <c r="M390" s="520" t="s">
        <v>17</v>
      </c>
      <c r="N390" s="54">
        <v>65</v>
      </c>
    </row>
    <row r="391" spans="1:14">
      <c r="A391" s="473">
        <v>389</v>
      </c>
      <c r="B391" s="539"/>
      <c r="C391" s="491"/>
      <c r="D391" s="491" t="s">
        <v>2295</v>
      </c>
      <c r="E391" s="491" t="s">
        <v>2296</v>
      </c>
      <c r="F391" s="473"/>
      <c r="G391" s="490" t="s">
        <v>7</v>
      </c>
      <c r="H391" s="520" t="s">
        <v>50</v>
      </c>
      <c r="I391" s="540" t="str">
        <f>MID(D391,7,2)-40&amp;"/"&amp;MID(D391,9,2)&amp;"/"&amp;MID(D391,11,2)</f>
        <v>31/05/60</v>
      </c>
      <c r="J391" s="470">
        <f t="shared" ca="1" si="10"/>
        <v>62</v>
      </c>
      <c r="K391" s="520" t="s">
        <v>19</v>
      </c>
      <c r="L391" s="520" t="s">
        <v>47</v>
      </c>
      <c r="M391" s="473"/>
      <c r="N391" s="54">
        <v>60</v>
      </c>
    </row>
    <row r="392" spans="1:14">
      <c r="A392" s="473">
        <v>390</v>
      </c>
      <c r="B392" s="537"/>
      <c r="C392" s="491"/>
      <c r="D392" s="491" t="s">
        <v>2297</v>
      </c>
      <c r="E392" s="491" t="s">
        <v>2298</v>
      </c>
      <c r="F392" s="473"/>
      <c r="G392" s="490" t="s">
        <v>7</v>
      </c>
      <c r="H392" s="520" t="s">
        <v>81</v>
      </c>
      <c r="I392" s="540" t="str">
        <f>MID(D392,7,2)-40&amp;"/"&amp;MID(D392,9,2)&amp;"/"&amp;MID(D392,11,2)</f>
        <v>14/02/14</v>
      </c>
      <c r="J392" s="470">
        <f t="shared" ca="1" si="10"/>
        <v>8</v>
      </c>
      <c r="K392" s="520" t="s">
        <v>1332</v>
      </c>
      <c r="L392" s="520" t="s">
        <v>798</v>
      </c>
      <c r="M392" s="473"/>
      <c r="N392" s="54">
        <v>7</v>
      </c>
    </row>
    <row r="393" spans="1:14">
      <c r="A393" s="473">
        <v>391</v>
      </c>
      <c r="B393" s="539">
        <v>111</v>
      </c>
      <c r="C393" s="491" t="s">
        <v>2299</v>
      </c>
      <c r="D393" s="491" t="s">
        <v>2300</v>
      </c>
      <c r="E393" s="491" t="s">
        <v>2301</v>
      </c>
      <c r="F393" s="473" t="s">
        <v>17</v>
      </c>
      <c r="G393" s="473"/>
      <c r="H393" s="520" t="s">
        <v>2302</v>
      </c>
      <c r="I393" s="540" t="str">
        <f>MID(D393,7,2)&amp;"/"&amp;MID(D393,9,2)&amp;"/"&amp;MID(D393,11,2)</f>
        <v>23/07/86</v>
      </c>
      <c r="J393" s="470">
        <f t="shared" ca="1" si="10"/>
        <v>36</v>
      </c>
      <c r="K393" s="520" t="s">
        <v>19</v>
      </c>
      <c r="L393" s="520" t="s">
        <v>42</v>
      </c>
      <c r="M393" s="520" t="s">
        <v>17</v>
      </c>
      <c r="N393" s="54">
        <v>35</v>
      </c>
    </row>
    <row r="394" spans="1:14">
      <c r="A394" s="473">
        <v>392</v>
      </c>
      <c r="B394" s="537"/>
      <c r="C394" s="491"/>
      <c r="D394" s="798" t="s">
        <v>1857</v>
      </c>
      <c r="E394" s="487" t="s">
        <v>1858</v>
      </c>
      <c r="F394" s="473"/>
      <c r="G394" s="474" t="s">
        <v>7</v>
      </c>
      <c r="H394" s="539" t="s">
        <v>23</v>
      </c>
      <c r="I394" s="540" t="str">
        <f>MID(D394,7,2)-40&amp;"/"&amp;MID(D394,9,2)&amp;"/"&amp;MID(D394,11,2)</f>
        <v>4/01/91</v>
      </c>
      <c r="J394" s="470">
        <f t="shared" ca="1" si="10"/>
        <v>31</v>
      </c>
      <c r="K394" s="539" t="s">
        <v>19</v>
      </c>
      <c r="L394" s="539" t="s">
        <v>42</v>
      </c>
      <c r="M394" s="473"/>
      <c r="N394" s="54">
        <v>30</v>
      </c>
    </row>
    <row r="395" spans="1:14">
      <c r="A395" s="473">
        <v>393</v>
      </c>
      <c r="B395" s="539">
        <v>112</v>
      </c>
      <c r="C395" s="491" t="s">
        <v>2303</v>
      </c>
      <c r="D395" s="491" t="s">
        <v>2304</v>
      </c>
      <c r="E395" s="491" t="s">
        <v>2305</v>
      </c>
      <c r="F395" s="482" t="s">
        <v>17</v>
      </c>
      <c r="G395" s="482"/>
      <c r="H395" s="520" t="s">
        <v>23</v>
      </c>
      <c r="I395" s="540" t="str">
        <f>MID(D395,7,2)&amp;"/"&amp;MID(D395,9,2)&amp;"/"&amp;MID(D395,11,2)</f>
        <v>29/01/79</v>
      </c>
      <c r="J395" s="470">
        <f t="shared" ca="1" si="10"/>
        <v>43</v>
      </c>
      <c r="K395" s="539" t="s">
        <v>19</v>
      </c>
      <c r="L395" s="539" t="s">
        <v>42</v>
      </c>
      <c r="M395" s="539" t="s">
        <v>17</v>
      </c>
      <c r="N395" s="54">
        <v>42</v>
      </c>
    </row>
    <row r="396" spans="1:14">
      <c r="A396" s="473">
        <v>394</v>
      </c>
      <c r="B396" s="537">
        <v>113</v>
      </c>
      <c r="C396" s="491" t="s">
        <v>2306</v>
      </c>
      <c r="D396" s="491" t="s">
        <v>2307</v>
      </c>
      <c r="E396" s="491" t="s">
        <v>2308</v>
      </c>
      <c r="F396" s="473"/>
      <c r="G396" s="474" t="s">
        <v>7</v>
      </c>
      <c r="H396" s="520" t="s">
        <v>866</v>
      </c>
      <c r="I396" s="540" t="str">
        <f>MID(D396,7,2)-40&amp;"/"&amp;MID(D396,9,2)&amp;"/"&amp;MID(D396,11,2)</f>
        <v>19/10/76</v>
      </c>
      <c r="J396" s="470">
        <f t="shared" ca="1" si="10"/>
        <v>46</v>
      </c>
      <c r="K396" s="520" t="s">
        <v>19</v>
      </c>
      <c r="L396" s="520" t="s">
        <v>47</v>
      </c>
      <c r="M396" s="520" t="s">
        <v>7</v>
      </c>
      <c r="N396" s="54">
        <v>44</v>
      </c>
    </row>
    <row r="397" spans="1:14">
      <c r="A397" s="473">
        <v>395</v>
      </c>
      <c r="B397" s="539"/>
      <c r="C397" s="491"/>
      <c r="D397" s="491" t="s">
        <v>2309</v>
      </c>
      <c r="E397" s="491" t="s">
        <v>2310</v>
      </c>
      <c r="F397" s="473"/>
      <c r="G397" s="474" t="s">
        <v>7</v>
      </c>
      <c r="H397" s="520" t="s">
        <v>656</v>
      </c>
      <c r="I397" s="540" t="str">
        <f>MID(D397,7,2)-40&amp;"/"&amp;MID(D397,9,2)&amp;"/"&amp;MID(D397,11,2)</f>
        <v>4/03/05</v>
      </c>
      <c r="J397" s="470">
        <f t="shared" ca="1" si="10"/>
        <v>17</v>
      </c>
      <c r="K397" s="520" t="s">
        <v>24</v>
      </c>
      <c r="L397" s="520" t="s">
        <v>35</v>
      </c>
      <c r="M397" s="473"/>
      <c r="N397" s="54">
        <v>16</v>
      </c>
    </row>
    <row r="398" spans="1:14">
      <c r="A398" s="473">
        <v>396</v>
      </c>
      <c r="B398" s="537"/>
      <c r="C398" s="491"/>
      <c r="D398" s="491" t="s">
        <v>2311</v>
      </c>
      <c r="E398" s="491" t="s">
        <v>2312</v>
      </c>
      <c r="F398" s="473"/>
      <c r="G398" s="474" t="s">
        <v>7</v>
      </c>
      <c r="H398" s="520" t="s">
        <v>656</v>
      </c>
      <c r="I398" s="540" t="str">
        <f>MID(D398,7,2)-40&amp;"/"&amp;MID(D398,9,2)&amp;"/"&amp;MID(D398,11,2)</f>
        <v>10/05/06</v>
      </c>
      <c r="J398" s="470">
        <f t="shared" ca="1" si="10"/>
        <v>16</v>
      </c>
      <c r="K398" s="520" t="s">
        <v>24</v>
      </c>
      <c r="L398" s="520" t="s">
        <v>35</v>
      </c>
      <c r="M398" s="473"/>
      <c r="N398" s="54">
        <v>14</v>
      </c>
    </row>
    <row r="399" spans="1:14">
      <c r="A399" s="473">
        <v>397</v>
      </c>
      <c r="B399" s="537">
        <v>114</v>
      </c>
      <c r="C399" s="491" t="s">
        <v>2313</v>
      </c>
      <c r="D399" s="491" t="s">
        <v>2314</v>
      </c>
      <c r="E399" s="491" t="s">
        <v>2315</v>
      </c>
      <c r="F399" s="491" t="s">
        <v>17</v>
      </c>
      <c r="G399" s="491"/>
      <c r="H399" s="520" t="s">
        <v>50</v>
      </c>
      <c r="I399" s="540" t="str">
        <f>MID(D399,7,2)&amp;"/"&amp;MID(D399,9,2)&amp;"/"&amp;MID(D399,11,2)</f>
        <v>12/10/90</v>
      </c>
      <c r="J399" s="470">
        <f t="shared" ca="1" si="10"/>
        <v>32</v>
      </c>
      <c r="K399" s="539" t="s">
        <v>19</v>
      </c>
      <c r="L399" s="539" t="s">
        <v>42</v>
      </c>
      <c r="M399" s="539" t="s">
        <v>17</v>
      </c>
      <c r="N399" s="54">
        <v>30</v>
      </c>
    </row>
    <row r="400" spans="1:14" ht="15.75">
      <c r="H400" s="684"/>
    </row>
    <row r="401" spans="8:8" ht="15.75">
      <c r="H401" s="684"/>
    </row>
    <row r="402" spans="8:8" ht="15.75">
      <c r="H402" s="684"/>
    </row>
    <row r="403" spans="8:8" ht="15.75">
      <c r="H403" s="684"/>
    </row>
    <row r="404" spans="8:8" ht="15.75">
      <c r="H404" s="684"/>
    </row>
    <row r="405" spans="8:8" ht="15.75">
      <c r="H405" s="684"/>
    </row>
  </sheetData>
  <autoFilter ref="A2:N399"/>
  <mergeCells count="1">
    <mergeCell ref="B1:L1"/>
  </mergeCell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7"/>
  <sheetViews>
    <sheetView topLeftCell="A100" workbookViewId="0">
      <selection activeCell="E107" sqref="E107:F116"/>
    </sheetView>
  </sheetViews>
  <sheetFormatPr defaultColWidth="9" defaultRowHeight="15"/>
  <cols>
    <col min="1" max="1" width="5.5703125" customWidth="1"/>
    <col min="2" max="2" width="4.42578125" customWidth="1"/>
    <col min="3" max="3" width="16.85546875" style="60" customWidth="1"/>
    <col min="4" max="4" width="16.5703125" style="60" customWidth="1"/>
    <col min="5" max="5" width="22" style="60" customWidth="1"/>
    <col min="6" max="6" width="11.85546875" customWidth="1"/>
    <col min="7" max="7" width="17.5703125" style="57" customWidth="1"/>
    <col min="8" max="8" width="14.7109375" style="405" customWidth="1"/>
    <col min="9" max="9" width="10.5703125" style="371" customWidth="1"/>
    <col min="10" max="10" width="14.85546875" customWidth="1"/>
    <col min="11" max="11" width="20.28515625" customWidth="1"/>
    <col min="12" max="12" width="21.140625" style="60" customWidth="1"/>
    <col min="13" max="16" width="9.140625" customWidth="1"/>
  </cols>
  <sheetData>
    <row r="1" spans="1:17" ht="18.75">
      <c r="B1" s="853" t="s">
        <v>732</v>
      </c>
      <c r="C1" s="853"/>
      <c r="D1" s="853"/>
      <c r="E1" s="853"/>
      <c r="F1" s="853"/>
      <c r="G1" s="853"/>
      <c r="H1" s="853"/>
      <c r="I1" s="853"/>
      <c r="J1" s="853"/>
      <c r="K1" s="853"/>
    </row>
    <row r="2" spans="1:17" s="53" customFormat="1" ht="15.75">
      <c r="A2" s="53" t="s">
        <v>2</v>
      </c>
      <c r="B2" s="525" t="s">
        <v>2</v>
      </c>
      <c r="C2" s="526" t="s">
        <v>3</v>
      </c>
      <c r="D2" s="526" t="s">
        <v>4</v>
      </c>
      <c r="E2" s="525" t="s">
        <v>5</v>
      </c>
      <c r="F2" s="527" t="s">
        <v>733</v>
      </c>
      <c r="G2" s="525" t="s">
        <v>734</v>
      </c>
      <c r="H2" s="528" t="s">
        <v>9</v>
      </c>
      <c r="I2" s="529" t="s">
        <v>10</v>
      </c>
      <c r="J2" s="525" t="s">
        <v>11</v>
      </c>
      <c r="K2" s="525" t="s">
        <v>12</v>
      </c>
      <c r="L2" s="655" t="s">
        <v>2316</v>
      </c>
    </row>
    <row r="3" spans="1:17">
      <c r="A3" s="458">
        <v>1</v>
      </c>
      <c r="B3" s="539">
        <v>1</v>
      </c>
      <c r="C3" s="649" t="s">
        <v>735</v>
      </c>
      <c r="D3" s="542" t="s">
        <v>736</v>
      </c>
      <c r="E3" s="467" t="s">
        <v>737</v>
      </c>
      <c r="F3" s="468" t="s">
        <v>17</v>
      </c>
      <c r="G3" s="539" t="s">
        <v>738</v>
      </c>
      <c r="H3" s="540" t="str">
        <f>MID(D3,7,2)&amp;"/"&amp;MID(D3,9,2)&amp;"/"&amp;MID(D3,11,2)</f>
        <v>09/02/54</v>
      </c>
      <c r="I3" s="470" t="s">
        <v>2317</v>
      </c>
      <c r="J3" s="539" t="s">
        <v>24</v>
      </c>
      <c r="K3" s="539" t="s">
        <v>42</v>
      </c>
      <c r="L3" s="656" t="s">
        <v>2318</v>
      </c>
      <c r="Q3" t="s">
        <v>982</v>
      </c>
    </row>
    <row r="4" spans="1:17">
      <c r="A4" s="458">
        <v>2</v>
      </c>
      <c r="B4" s="537"/>
      <c r="C4" s="538"/>
      <c r="D4" s="538" t="s">
        <v>739</v>
      </c>
      <c r="E4" s="472" t="s">
        <v>740</v>
      </c>
      <c r="F4" s="474" t="s">
        <v>7</v>
      </c>
      <c r="G4" s="539" t="s">
        <v>23</v>
      </c>
      <c r="H4" s="540" t="str">
        <f>MID(D4,7,2)-40&amp;"/"&amp;MID(D4,9,2)&amp;"/"&amp;MID(D4,11,2)</f>
        <v>30/08/64</v>
      </c>
      <c r="I4" s="470">
        <f ca="1">ROUNDDOWN(YEARFRAC(H4,TODAY(),1),0)</f>
        <v>58</v>
      </c>
      <c r="J4" s="537" t="s">
        <v>19</v>
      </c>
      <c r="K4" s="537" t="s">
        <v>42</v>
      </c>
      <c r="L4" s="657"/>
    </row>
    <row r="5" spans="1:17">
      <c r="A5" s="458">
        <v>3</v>
      </c>
      <c r="B5" s="539">
        <v>2</v>
      </c>
      <c r="C5" s="542" t="s">
        <v>741</v>
      </c>
      <c r="D5" s="542" t="s">
        <v>742</v>
      </c>
      <c r="E5" s="467" t="s">
        <v>743</v>
      </c>
      <c r="F5" s="482" t="s">
        <v>17</v>
      </c>
      <c r="G5" s="539" t="s">
        <v>23</v>
      </c>
      <c r="H5" s="540">
        <v>24047</v>
      </c>
      <c r="I5" s="470">
        <f t="shared" ref="I5:I68" ca="1" si="0">ROUNDDOWN(YEARFRAC(H5,TODAY(),1),0)</f>
        <v>57</v>
      </c>
      <c r="J5" s="539" t="s">
        <v>24</v>
      </c>
      <c r="K5" s="539" t="s">
        <v>42</v>
      </c>
      <c r="L5" s="656" t="s">
        <v>2319</v>
      </c>
      <c r="Q5" t="s">
        <v>982</v>
      </c>
    </row>
    <row r="6" spans="1:17">
      <c r="A6" s="458">
        <v>4</v>
      </c>
      <c r="B6" s="537"/>
      <c r="C6" s="538"/>
      <c r="D6" s="538" t="s">
        <v>744</v>
      </c>
      <c r="E6" s="475" t="s">
        <v>745</v>
      </c>
      <c r="F6" s="483" t="s">
        <v>7</v>
      </c>
      <c r="G6" s="537" t="s">
        <v>746</v>
      </c>
      <c r="H6" s="540">
        <v>25562</v>
      </c>
      <c r="I6" s="470">
        <f t="shared" ca="1" si="0"/>
        <v>52</v>
      </c>
      <c r="J6" s="537" t="s">
        <v>24</v>
      </c>
      <c r="K6" s="537" t="s">
        <v>42</v>
      </c>
      <c r="L6" s="657"/>
    </row>
    <row r="7" spans="1:17">
      <c r="A7" s="458">
        <v>5</v>
      </c>
      <c r="B7" s="539"/>
      <c r="C7" s="542"/>
      <c r="D7" s="542" t="s">
        <v>747</v>
      </c>
      <c r="E7" s="477" t="s">
        <v>748</v>
      </c>
      <c r="F7" s="543" t="s">
        <v>17</v>
      </c>
      <c r="G7" s="544" t="s">
        <v>50</v>
      </c>
      <c r="H7" s="540">
        <v>34416</v>
      </c>
      <c r="I7" s="470">
        <f t="shared" ca="1" si="0"/>
        <v>28</v>
      </c>
      <c r="J7" s="537" t="s">
        <v>19</v>
      </c>
      <c r="K7" s="539" t="s">
        <v>42</v>
      </c>
      <c r="L7" s="657"/>
    </row>
    <row r="8" spans="1:17">
      <c r="A8" s="458">
        <v>6</v>
      </c>
      <c r="B8" s="537"/>
      <c r="C8" s="538"/>
      <c r="D8" s="538" t="s">
        <v>749</v>
      </c>
      <c r="E8" s="472" t="s">
        <v>750</v>
      </c>
      <c r="F8" s="482" t="s">
        <v>17</v>
      </c>
      <c r="G8" s="539" t="s">
        <v>50</v>
      </c>
      <c r="H8" s="540">
        <v>35877</v>
      </c>
      <c r="I8" s="470">
        <f t="shared" ca="1" si="0"/>
        <v>24</v>
      </c>
      <c r="J8" s="537" t="s">
        <v>19</v>
      </c>
      <c r="K8" s="537" t="s">
        <v>751</v>
      </c>
      <c r="L8" s="657"/>
    </row>
    <row r="9" spans="1:17">
      <c r="A9" s="458">
        <v>7</v>
      </c>
      <c r="B9" s="539"/>
      <c r="C9" s="542"/>
      <c r="D9" s="542" t="s">
        <v>752</v>
      </c>
      <c r="E9" s="477" t="s">
        <v>753</v>
      </c>
      <c r="F9" s="482" t="s">
        <v>17</v>
      </c>
      <c r="G9" s="539" t="s">
        <v>50</v>
      </c>
      <c r="H9" s="545">
        <v>36640</v>
      </c>
      <c r="I9" s="470">
        <f t="shared" ca="1" si="0"/>
        <v>22</v>
      </c>
      <c r="J9" s="539" t="s">
        <v>24</v>
      </c>
      <c r="K9" s="539" t="s">
        <v>42</v>
      </c>
      <c r="L9" s="657"/>
    </row>
    <row r="10" spans="1:17">
      <c r="A10" s="458">
        <v>8</v>
      </c>
      <c r="B10" s="539"/>
      <c r="C10" s="542"/>
      <c r="D10" s="542" t="s">
        <v>754</v>
      </c>
      <c r="E10" s="477" t="s">
        <v>755</v>
      </c>
      <c r="F10" s="482" t="s">
        <v>17</v>
      </c>
      <c r="G10" s="539" t="s">
        <v>756</v>
      </c>
      <c r="H10" s="540" t="str">
        <f>MID(D10,7,2)&amp;"/"&amp;MID(D10,9,2)&amp;"/"&amp;MID(D10,11,2)</f>
        <v>20/03/07</v>
      </c>
      <c r="I10" s="470">
        <f t="shared" ca="1" si="0"/>
        <v>15</v>
      </c>
      <c r="J10" s="537" t="s">
        <v>113</v>
      </c>
      <c r="K10" s="537" t="s">
        <v>751</v>
      </c>
      <c r="L10" s="657"/>
    </row>
    <row r="11" spans="1:17">
      <c r="A11" s="458">
        <v>9</v>
      </c>
      <c r="B11" s="537">
        <v>3</v>
      </c>
      <c r="C11" s="538" t="s">
        <v>757</v>
      </c>
      <c r="D11" s="538" t="s">
        <v>758</v>
      </c>
      <c r="E11" s="475" t="s">
        <v>759</v>
      </c>
      <c r="F11" s="476" t="s">
        <v>17</v>
      </c>
      <c r="G11" s="539" t="s">
        <v>50</v>
      </c>
      <c r="H11" s="540" t="str">
        <f t="shared" ref="H11:H22" si="1">MID(D11,7,2)&amp;"/"&amp;MID(D11,9,2)&amp;"/"&amp;MID(D11,11,2)</f>
        <v>05/11/87</v>
      </c>
      <c r="I11" s="470">
        <f t="shared" ca="1" si="0"/>
        <v>35</v>
      </c>
      <c r="J11" s="537" t="s">
        <v>19</v>
      </c>
      <c r="K11" s="537" t="s">
        <v>42</v>
      </c>
      <c r="L11" s="657"/>
      <c r="Q11" t="s">
        <v>982</v>
      </c>
    </row>
    <row r="12" spans="1:17">
      <c r="A12" s="458">
        <v>10</v>
      </c>
      <c r="B12" s="539"/>
      <c r="C12" s="542"/>
      <c r="D12" s="542" t="s">
        <v>760</v>
      </c>
      <c r="E12" s="477" t="s">
        <v>761</v>
      </c>
      <c r="F12" s="474" t="s">
        <v>7</v>
      </c>
      <c r="G12" s="550" t="s">
        <v>81</v>
      </c>
      <c r="H12" s="540" t="str">
        <f>MID(D12,7,2)-40&amp;"/"&amp;MID(D12,9,2)&amp;"/"&amp;MID(D12,11,2)</f>
        <v>23/04/89</v>
      </c>
      <c r="I12" s="470">
        <f t="shared" ca="1" si="0"/>
        <v>33</v>
      </c>
      <c r="J12" s="537" t="s">
        <v>19</v>
      </c>
      <c r="K12" s="539" t="s">
        <v>42</v>
      </c>
      <c r="L12" s="657"/>
    </row>
    <row r="13" spans="1:17" s="54" customFormat="1">
      <c r="A13" s="458">
        <v>11</v>
      </c>
      <c r="B13" s="537"/>
      <c r="C13" s="538"/>
      <c r="D13" s="538" t="s">
        <v>762</v>
      </c>
      <c r="E13" s="472" t="s">
        <v>763</v>
      </c>
      <c r="F13" s="479" t="s">
        <v>17</v>
      </c>
      <c r="G13" s="551" t="s">
        <v>50</v>
      </c>
      <c r="H13" s="540" t="str">
        <f t="shared" si="1"/>
        <v>31/05/11</v>
      </c>
      <c r="I13" s="470">
        <f t="shared" ca="1" si="0"/>
        <v>11</v>
      </c>
      <c r="J13" s="537" t="s">
        <v>38</v>
      </c>
      <c r="K13" s="537" t="s">
        <v>751</v>
      </c>
      <c r="L13" s="491"/>
    </row>
    <row r="14" spans="1:17">
      <c r="A14" s="458">
        <v>12</v>
      </c>
      <c r="B14" s="539"/>
      <c r="C14" s="542"/>
      <c r="D14" s="542" t="s">
        <v>764</v>
      </c>
      <c r="E14" s="477" t="s">
        <v>765</v>
      </c>
      <c r="F14" s="474" t="s">
        <v>7</v>
      </c>
      <c r="G14" s="539" t="s">
        <v>50</v>
      </c>
      <c r="H14" s="540" t="str">
        <f>MID(D14,7,2)-40&amp;"/"&amp;MID(D14,9,2)&amp;"/"&amp;MID(D14,11,2)</f>
        <v>6/04/13</v>
      </c>
      <c r="I14" s="470">
        <f t="shared" ca="1" si="0"/>
        <v>9</v>
      </c>
      <c r="J14" s="539" t="s">
        <v>38</v>
      </c>
      <c r="K14" s="539" t="s">
        <v>751</v>
      </c>
      <c r="L14" s="657"/>
    </row>
    <row r="15" spans="1:17" s="54" customFormat="1">
      <c r="A15" s="458">
        <v>13</v>
      </c>
      <c r="B15" s="537">
        <v>4</v>
      </c>
      <c r="C15" s="538" t="s">
        <v>766</v>
      </c>
      <c r="D15" s="538" t="s">
        <v>767</v>
      </c>
      <c r="E15" s="472" t="s">
        <v>768</v>
      </c>
      <c r="F15" s="480" t="s">
        <v>17</v>
      </c>
      <c r="G15" s="539" t="s">
        <v>23</v>
      </c>
      <c r="H15" s="540" t="str">
        <f t="shared" si="1"/>
        <v>27/10/50</v>
      </c>
      <c r="I15" s="470">
        <f t="shared" ca="1" si="0"/>
        <v>72</v>
      </c>
      <c r="J15" s="537" t="s">
        <v>24</v>
      </c>
      <c r="K15" s="537" t="s">
        <v>42</v>
      </c>
      <c r="L15" s="656" t="s">
        <v>2320</v>
      </c>
    </row>
    <row r="16" spans="1:17">
      <c r="A16" s="458">
        <v>14</v>
      </c>
      <c r="B16" s="539"/>
      <c r="C16" s="542"/>
      <c r="D16" s="542" t="s">
        <v>769</v>
      </c>
      <c r="E16" s="477" t="s">
        <v>770</v>
      </c>
      <c r="F16" s="474" t="s">
        <v>7</v>
      </c>
      <c r="G16" s="539" t="s">
        <v>771</v>
      </c>
      <c r="H16" s="540" t="str">
        <f>MID(D16,7,2)-40&amp;"/"&amp;MID(D16,9,2)&amp;"/"&amp;MID(D16,11,2)</f>
        <v>22/02/52</v>
      </c>
      <c r="I16" s="470">
        <f t="shared" ca="1" si="0"/>
        <v>70</v>
      </c>
      <c r="J16" s="537" t="s">
        <v>113</v>
      </c>
      <c r="K16" s="539" t="s">
        <v>772</v>
      </c>
      <c r="L16" s="657"/>
    </row>
    <row r="17" spans="1:17" s="54" customFormat="1">
      <c r="A17" s="458">
        <v>15</v>
      </c>
      <c r="B17" s="537">
        <v>5</v>
      </c>
      <c r="C17" s="538" t="s">
        <v>773</v>
      </c>
      <c r="D17" s="538" t="s">
        <v>774</v>
      </c>
      <c r="E17" s="472" t="s">
        <v>775</v>
      </c>
      <c r="F17" s="480" t="s">
        <v>17</v>
      </c>
      <c r="G17" s="539" t="s">
        <v>23</v>
      </c>
      <c r="H17" s="540" t="str">
        <f t="shared" si="1"/>
        <v>30/04/77</v>
      </c>
      <c r="I17" s="470">
        <f t="shared" ca="1" si="0"/>
        <v>45</v>
      </c>
      <c r="J17" s="537" t="s">
        <v>19</v>
      </c>
      <c r="K17" s="537" t="s">
        <v>42</v>
      </c>
      <c r="L17" s="491"/>
    </row>
    <row r="18" spans="1:17">
      <c r="A18" s="458">
        <v>16</v>
      </c>
      <c r="B18" s="539"/>
      <c r="C18" s="542"/>
      <c r="D18" s="538" t="s">
        <v>776</v>
      </c>
      <c r="E18" s="477" t="s">
        <v>777</v>
      </c>
      <c r="F18" s="474" t="s">
        <v>7</v>
      </c>
      <c r="G18" s="539" t="s">
        <v>778</v>
      </c>
      <c r="H18" s="540" t="str">
        <f t="shared" si="1"/>
        <v>55/11/76</v>
      </c>
      <c r="I18" s="470">
        <v>44</v>
      </c>
      <c r="J18" s="539" t="s">
        <v>98</v>
      </c>
      <c r="K18" s="539" t="s">
        <v>78</v>
      </c>
      <c r="L18" s="657"/>
    </row>
    <row r="19" spans="1:17" s="54" customFormat="1">
      <c r="A19" s="458">
        <v>17</v>
      </c>
      <c r="B19" s="537"/>
      <c r="C19" s="538"/>
      <c r="D19" s="538" t="s">
        <v>779</v>
      </c>
      <c r="E19" s="475" t="s">
        <v>780</v>
      </c>
      <c r="F19" s="483" t="s">
        <v>7</v>
      </c>
      <c r="G19" s="537" t="s">
        <v>23</v>
      </c>
      <c r="H19" s="540">
        <v>38394</v>
      </c>
      <c r="I19" s="470">
        <f t="shared" ca="1" si="0"/>
        <v>17</v>
      </c>
      <c r="J19" s="537" t="s">
        <v>24</v>
      </c>
      <c r="K19" s="537" t="s">
        <v>751</v>
      </c>
      <c r="L19" s="491"/>
    </row>
    <row r="20" spans="1:17">
      <c r="A20" s="458">
        <v>18</v>
      </c>
      <c r="B20" s="539"/>
      <c r="C20" s="542"/>
      <c r="D20" s="542" t="s">
        <v>781</v>
      </c>
      <c r="E20" s="477" t="s">
        <v>782</v>
      </c>
      <c r="F20" s="482" t="s">
        <v>17</v>
      </c>
      <c r="G20" s="539" t="s">
        <v>23</v>
      </c>
      <c r="H20" s="540">
        <v>40083</v>
      </c>
      <c r="I20" s="470">
        <f t="shared" ca="1" si="0"/>
        <v>13</v>
      </c>
      <c r="J20" s="537" t="s">
        <v>113</v>
      </c>
      <c r="K20" s="539" t="s">
        <v>751</v>
      </c>
      <c r="L20" s="657"/>
    </row>
    <row r="21" spans="1:17" s="54" customFormat="1">
      <c r="A21" s="458">
        <v>19</v>
      </c>
      <c r="B21" s="537"/>
      <c r="C21" s="538"/>
      <c r="D21" s="538" t="s">
        <v>783</v>
      </c>
      <c r="E21" s="472" t="s">
        <v>784</v>
      </c>
      <c r="F21" s="483" t="s">
        <v>7</v>
      </c>
      <c r="G21" s="537" t="s">
        <v>23</v>
      </c>
      <c r="H21" s="540">
        <v>41469</v>
      </c>
      <c r="I21" s="470">
        <f t="shared" ca="1" si="0"/>
        <v>9</v>
      </c>
      <c r="J21" s="537" t="s">
        <v>38</v>
      </c>
      <c r="K21" s="537" t="s">
        <v>35</v>
      </c>
      <c r="L21" s="491"/>
    </row>
    <row r="22" spans="1:17">
      <c r="A22" s="458">
        <v>20</v>
      </c>
      <c r="B22" s="539">
        <v>6</v>
      </c>
      <c r="C22" s="542" t="s">
        <v>785</v>
      </c>
      <c r="D22" s="542" t="s">
        <v>786</v>
      </c>
      <c r="E22" s="477" t="s">
        <v>787</v>
      </c>
      <c r="F22" s="482" t="s">
        <v>17</v>
      </c>
      <c r="G22" s="539" t="s">
        <v>23</v>
      </c>
      <c r="H22" s="540" t="str">
        <f t="shared" si="1"/>
        <v>04/03/77</v>
      </c>
      <c r="I22" s="470">
        <f t="shared" ca="1" si="0"/>
        <v>45</v>
      </c>
      <c r="J22" s="537" t="s">
        <v>19</v>
      </c>
      <c r="K22" s="539" t="s">
        <v>42</v>
      </c>
      <c r="L22" s="657" t="s">
        <v>1184</v>
      </c>
      <c r="Q22" t="s">
        <v>982</v>
      </c>
    </row>
    <row r="23" spans="1:17" s="54" customFormat="1">
      <c r="A23" s="458">
        <v>21</v>
      </c>
      <c r="B23" s="537"/>
      <c r="C23" s="538"/>
      <c r="D23" s="538" t="s">
        <v>788</v>
      </c>
      <c r="E23" s="481" t="s">
        <v>789</v>
      </c>
      <c r="F23" s="483" t="s">
        <v>7</v>
      </c>
      <c r="G23" s="567" t="s">
        <v>81</v>
      </c>
      <c r="H23" s="540">
        <v>29387</v>
      </c>
      <c r="I23" s="470">
        <f t="shared" ca="1" si="0"/>
        <v>42</v>
      </c>
      <c r="J23" s="537" t="s">
        <v>19</v>
      </c>
      <c r="K23" s="537" t="s">
        <v>42</v>
      </c>
      <c r="L23" s="491"/>
    </row>
    <row r="24" spans="1:17">
      <c r="A24" s="458">
        <v>22</v>
      </c>
      <c r="B24" s="539"/>
      <c r="C24" s="542"/>
      <c r="D24" s="542" t="s">
        <v>790</v>
      </c>
      <c r="E24" s="477" t="s">
        <v>791</v>
      </c>
      <c r="F24" s="482" t="s">
        <v>17</v>
      </c>
      <c r="G24" s="539" t="s">
        <v>23</v>
      </c>
      <c r="H24" s="540">
        <v>37760</v>
      </c>
      <c r="I24" s="470">
        <f t="shared" ca="1" si="0"/>
        <v>19</v>
      </c>
      <c r="J24" s="537" t="s">
        <v>19</v>
      </c>
      <c r="K24" s="539" t="s">
        <v>751</v>
      </c>
      <c r="L24" s="657"/>
    </row>
    <row r="25" spans="1:17" s="54" customFormat="1">
      <c r="A25" s="458">
        <v>23</v>
      </c>
      <c r="B25" s="537"/>
      <c r="C25" s="538"/>
      <c r="D25" s="538" t="s">
        <v>792</v>
      </c>
      <c r="E25" s="472" t="s">
        <v>793</v>
      </c>
      <c r="F25" s="474" t="s">
        <v>7</v>
      </c>
      <c r="G25" s="537" t="s">
        <v>23</v>
      </c>
      <c r="H25" s="540" t="str">
        <f>MID(D25,7,2)-40&amp;"/"&amp;MID(D25,9,2)&amp;"/"&amp;MID(D25,11,2)</f>
        <v>16/10/05</v>
      </c>
      <c r="I25" s="470">
        <f t="shared" ca="1" si="0"/>
        <v>17</v>
      </c>
      <c r="J25" s="537" t="s">
        <v>113</v>
      </c>
      <c r="K25" s="537" t="s">
        <v>751</v>
      </c>
      <c r="L25" s="491"/>
    </row>
    <row r="26" spans="1:17">
      <c r="A26" s="458">
        <v>24</v>
      </c>
      <c r="B26" s="539"/>
      <c r="C26" s="542"/>
      <c r="D26" s="542" t="s">
        <v>794</v>
      </c>
      <c r="E26" s="467" t="s">
        <v>795</v>
      </c>
      <c r="F26" s="474" t="s">
        <v>7</v>
      </c>
      <c r="G26" s="539" t="s">
        <v>23</v>
      </c>
      <c r="H26" s="540">
        <v>40449</v>
      </c>
      <c r="I26" s="470">
        <f t="shared" ca="1" si="0"/>
        <v>12</v>
      </c>
      <c r="J26" s="539" t="s">
        <v>38</v>
      </c>
      <c r="K26" s="539" t="s">
        <v>751</v>
      </c>
      <c r="L26" s="657"/>
    </row>
    <row r="27" spans="1:17" s="54" customFormat="1">
      <c r="A27" s="458">
        <v>25</v>
      </c>
      <c r="B27" s="537"/>
      <c r="C27" s="538"/>
      <c r="D27" s="538" t="s">
        <v>796</v>
      </c>
      <c r="E27" s="472" t="s">
        <v>797</v>
      </c>
      <c r="F27" s="474" t="s">
        <v>7</v>
      </c>
      <c r="G27" s="537" t="s">
        <v>50</v>
      </c>
      <c r="H27" s="540" t="str">
        <f>MID(D27,7,2)-40&amp;"/"&amp;MID(D27,9,2)&amp;"/"&amp;MID(D27,11,2)</f>
        <v>18/04/16</v>
      </c>
      <c r="I27" s="470">
        <f t="shared" ca="1" si="0"/>
        <v>6</v>
      </c>
      <c r="J27" s="537" t="s">
        <v>51</v>
      </c>
      <c r="K27" s="537" t="s">
        <v>798</v>
      </c>
      <c r="L27" s="491"/>
    </row>
    <row r="28" spans="1:17" s="54" customFormat="1">
      <c r="A28" s="458">
        <v>26</v>
      </c>
      <c r="B28" s="539">
        <v>7</v>
      </c>
      <c r="C28" s="542" t="s">
        <v>799</v>
      </c>
      <c r="D28" s="542" t="s">
        <v>800</v>
      </c>
      <c r="E28" s="467" t="s">
        <v>801</v>
      </c>
      <c r="F28" s="482" t="s">
        <v>17</v>
      </c>
      <c r="G28" s="539" t="s">
        <v>23</v>
      </c>
      <c r="H28" s="540">
        <v>15619</v>
      </c>
      <c r="I28" s="470">
        <f t="shared" ca="1" si="0"/>
        <v>80</v>
      </c>
      <c r="J28" s="539" t="s">
        <v>24</v>
      </c>
      <c r="K28" s="539" t="s">
        <v>772</v>
      </c>
      <c r="L28" s="656" t="s">
        <v>2321</v>
      </c>
      <c r="Q28" s="54" t="s">
        <v>982</v>
      </c>
    </row>
    <row r="29" spans="1:17">
      <c r="A29" s="458">
        <v>27</v>
      </c>
      <c r="B29" s="537"/>
      <c r="C29" s="538"/>
      <c r="D29" s="538" t="s">
        <v>802</v>
      </c>
      <c r="E29" s="472" t="s">
        <v>803</v>
      </c>
      <c r="F29" s="483" t="s">
        <v>7</v>
      </c>
      <c r="G29" s="537" t="s">
        <v>804</v>
      </c>
      <c r="H29" s="540">
        <v>17887</v>
      </c>
      <c r="I29" s="470">
        <f t="shared" ca="1" si="0"/>
        <v>73</v>
      </c>
      <c r="J29" s="537" t="s">
        <v>24</v>
      </c>
      <c r="K29" s="537" t="s">
        <v>772</v>
      </c>
      <c r="L29" s="657"/>
    </row>
    <row r="30" spans="1:17">
      <c r="A30" s="458">
        <v>28</v>
      </c>
      <c r="B30" s="537">
        <v>8</v>
      </c>
      <c r="C30" s="538" t="s">
        <v>805</v>
      </c>
      <c r="D30" s="538" t="s">
        <v>806</v>
      </c>
      <c r="E30" s="472" t="s">
        <v>807</v>
      </c>
      <c r="F30" s="480" t="s">
        <v>17</v>
      </c>
      <c r="G30" s="537" t="s">
        <v>23</v>
      </c>
      <c r="H30" s="540">
        <v>31513</v>
      </c>
      <c r="I30" s="470">
        <f t="shared" ca="1" si="0"/>
        <v>36</v>
      </c>
      <c r="J30" s="537" t="s">
        <v>19</v>
      </c>
      <c r="K30" s="537" t="s">
        <v>42</v>
      </c>
      <c r="L30" s="809" t="s">
        <v>2322</v>
      </c>
      <c r="Q30" t="s">
        <v>982</v>
      </c>
    </row>
    <row r="31" spans="1:17">
      <c r="A31" s="458">
        <v>29</v>
      </c>
      <c r="B31" s="539"/>
      <c r="C31" s="542"/>
      <c r="D31" s="542" t="s">
        <v>808</v>
      </c>
      <c r="E31" s="467" t="s">
        <v>809</v>
      </c>
      <c r="F31" s="474" t="s">
        <v>7</v>
      </c>
      <c r="G31" s="539" t="s">
        <v>810</v>
      </c>
      <c r="H31" s="540">
        <v>32030</v>
      </c>
      <c r="I31" s="470">
        <f t="shared" ca="1" si="0"/>
        <v>35</v>
      </c>
      <c r="J31" s="537" t="s">
        <v>19</v>
      </c>
      <c r="K31" s="539" t="s">
        <v>42</v>
      </c>
      <c r="L31" s="657"/>
    </row>
    <row r="32" spans="1:17">
      <c r="A32" s="458">
        <v>30</v>
      </c>
      <c r="B32" s="537"/>
      <c r="C32" s="538"/>
      <c r="D32" s="538" t="s">
        <v>811</v>
      </c>
      <c r="E32" s="472" t="s">
        <v>812</v>
      </c>
      <c r="F32" s="483" t="s">
        <v>7</v>
      </c>
      <c r="G32" s="537" t="s">
        <v>50</v>
      </c>
      <c r="H32" s="540">
        <v>41102</v>
      </c>
      <c r="I32" s="470">
        <f t="shared" ca="1" si="0"/>
        <v>10</v>
      </c>
      <c r="J32" s="537" t="s">
        <v>38</v>
      </c>
      <c r="K32" s="537" t="s">
        <v>35</v>
      </c>
      <c r="L32" s="657"/>
    </row>
    <row r="33" spans="1:17">
      <c r="A33" s="458">
        <v>31</v>
      </c>
      <c r="B33" s="539"/>
      <c r="C33" s="542"/>
      <c r="D33" s="542" t="s">
        <v>813</v>
      </c>
      <c r="E33" s="477" t="s">
        <v>814</v>
      </c>
      <c r="F33" s="474" t="s">
        <v>7</v>
      </c>
      <c r="G33" s="539" t="s">
        <v>50</v>
      </c>
      <c r="H33" s="540">
        <v>42495</v>
      </c>
      <c r="I33" s="470">
        <f t="shared" ca="1" si="0"/>
        <v>6</v>
      </c>
      <c r="J33" s="539" t="s">
        <v>51</v>
      </c>
      <c r="K33" s="537" t="s">
        <v>798</v>
      </c>
      <c r="L33" s="657"/>
    </row>
    <row r="34" spans="1:17">
      <c r="A34" s="458">
        <v>32</v>
      </c>
      <c r="B34" s="537"/>
      <c r="C34" s="538"/>
      <c r="D34" s="538" t="s">
        <v>815</v>
      </c>
      <c r="E34" s="472" t="s">
        <v>816</v>
      </c>
      <c r="F34" s="483" t="s">
        <v>7</v>
      </c>
      <c r="G34" s="537" t="s">
        <v>50</v>
      </c>
      <c r="H34" s="540">
        <v>43101</v>
      </c>
      <c r="I34" s="470">
        <f t="shared" ca="1" si="0"/>
        <v>4</v>
      </c>
      <c r="J34" s="537" t="s">
        <v>51</v>
      </c>
      <c r="K34" s="537" t="s">
        <v>798</v>
      </c>
      <c r="L34" s="657"/>
    </row>
    <row r="35" spans="1:17" s="54" customFormat="1">
      <c r="A35" s="458">
        <v>33</v>
      </c>
      <c r="B35" s="539">
        <v>9</v>
      </c>
      <c r="C35" s="542" t="s">
        <v>2323</v>
      </c>
      <c r="D35" s="542" t="s">
        <v>2324</v>
      </c>
      <c r="E35" s="477" t="s">
        <v>817</v>
      </c>
      <c r="F35" s="482" t="s">
        <v>17</v>
      </c>
      <c r="G35" s="539" t="s">
        <v>23</v>
      </c>
      <c r="H35" s="540">
        <v>28920</v>
      </c>
      <c r="I35" s="470">
        <f t="shared" ca="1" si="0"/>
        <v>43</v>
      </c>
      <c r="J35" s="539" t="s">
        <v>46</v>
      </c>
      <c r="K35" s="539" t="s">
        <v>27</v>
      </c>
      <c r="L35" s="656" t="s">
        <v>2322</v>
      </c>
      <c r="Q35" s="54" t="s">
        <v>982</v>
      </c>
    </row>
    <row r="36" spans="1:17">
      <c r="A36" s="458">
        <v>34</v>
      </c>
      <c r="B36" s="539">
        <v>10</v>
      </c>
      <c r="C36" s="542" t="s">
        <v>818</v>
      </c>
      <c r="D36" s="542" t="s">
        <v>819</v>
      </c>
      <c r="E36" s="477" t="s">
        <v>820</v>
      </c>
      <c r="F36" s="482" t="s">
        <v>17</v>
      </c>
      <c r="G36" s="539" t="s">
        <v>23</v>
      </c>
      <c r="H36" s="540">
        <v>29177</v>
      </c>
      <c r="I36" s="470">
        <f t="shared" ca="1" si="0"/>
        <v>43</v>
      </c>
      <c r="J36" s="537" t="s">
        <v>19</v>
      </c>
      <c r="K36" s="539" t="s">
        <v>42</v>
      </c>
      <c r="L36" s="656" t="s">
        <v>2322</v>
      </c>
      <c r="Q36" t="s">
        <v>982</v>
      </c>
    </row>
    <row r="37" spans="1:17" s="54" customFormat="1">
      <c r="A37" s="458">
        <v>35</v>
      </c>
      <c r="B37" s="537"/>
      <c r="C37" s="538"/>
      <c r="D37" s="538" t="s">
        <v>821</v>
      </c>
      <c r="E37" s="475" t="s">
        <v>822</v>
      </c>
      <c r="F37" s="476" t="s">
        <v>17</v>
      </c>
      <c r="G37" s="537" t="s">
        <v>191</v>
      </c>
      <c r="H37" s="540">
        <v>39083</v>
      </c>
      <c r="I37" s="470">
        <f t="shared" ca="1" si="0"/>
        <v>15</v>
      </c>
      <c r="J37" s="537" t="s">
        <v>113</v>
      </c>
      <c r="K37" s="537" t="s">
        <v>35</v>
      </c>
      <c r="L37" s="491"/>
    </row>
    <row r="38" spans="1:17">
      <c r="A38" s="458">
        <v>36</v>
      </c>
      <c r="B38" s="539"/>
      <c r="C38" s="542"/>
      <c r="D38" s="542" t="s">
        <v>823</v>
      </c>
      <c r="E38" s="477" t="s">
        <v>824</v>
      </c>
      <c r="F38" s="474" t="s">
        <v>7</v>
      </c>
      <c r="G38" s="539" t="s">
        <v>191</v>
      </c>
      <c r="H38" s="540">
        <v>39741</v>
      </c>
      <c r="I38" s="470">
        <f t="shared" ca="1" si="0"/>
        <v>14</v>
      </c>
      <c r="J38" s="537" t="s">
        <v>113</v>
      </c>
      <c r="K38" s="539" t="s">
        <v>35</v>
      </c>
      <c r="L38" s="657"/>
    </row>
    <row r="39" spans="1:17">
      <c r="A39" s="458">
        <v>37</v>
      </c>
      <c r="B39" s="537">
        <v>11</v>
      </c>
      <c r="C39" s="538" t="s">
        <v>825</v>
      </c>
      <c r="D39" s="538" t="s">
        <v>826</v>
      </c>
      <c r="E39" s="472" t="s">
        <v>827</v>
      </c>
      <c r="F39" s="480" t="s">
        <v>17</v>
      </c>
      <c r="G39" s="537" t="s">
        <v>828</v>
      </c>
      <c r="H39" s="540">
        <v>27898</v>
      </c>
      <c r="I39" s="470">
        <f t="shared" ca="1" si="0"/>
        <v>46</v>
      </c>
      <c r="J39" s="537" t="s">
        <v>19</v>
      </c>
      <c r="K39" s="537" t="s">
        <v>429</v>
      </c>
      <c r="L39" s="657" t="s">
        <v>1184</v>
      </c>
      <c r="Q39" t="s">
        <v>982</v>
      </c>
    </row>
    <row r="40" spans="1:17">
      <c r="A40" s="458">
        <v>38</v>
      </c>
      <c r="B40" s="539"/>
      <c r="C40" s="542"/>
      <c r="D40" s="542" t="s">
        <v>829</v>
      </c>
      <c r="E40" s="477" t="s">
        <v>830</v>
      </c>
      <c r="F40" s="474" t="s">
        <v>7</v>
      </c>
      <c r="G40" s="539" t="s">
        <v>23</v>
      </c>
      <c r="H40" s="540">
        <v>27782</v>
      </c>
      <c r="I40" s="470">
        <f t="shared" ca="1" si="0"/>
        <v>46</v>
      </c>
      <c r="J40" s="537" t="s">
        <v>19</v>
      </c>
      <c r="K40" s="539" t="s">
        <v>429</v>
      </c>
      <c r="L40" s="657"/>
    </row>
    <row r="41" spans="1:17" s="54" customFormat="1">
      <c r="A41" s="458">
        <v>39</v>
      </c>
      <c r="B41" s="537"/>
      <c r="C41" s="538"/>
      <c r="D41" s="538" t="s">
        <v>831</v>
      </c>
      <c r="E41" s="475" t="s">
        <v>832</v>
      </c>
      <c r="F41" s="483" t="s">
        <v>7</v>
      </c>
      <c r="G41" s="537" t="s">
        <v>50</v>
      </c>
      <c r="H41" s="540">
        <v>37133</v>
      </c>
      <c r="I41" s="470">
        <f t="shared" ca="1" si="0"/>
        <v>21</v>
      </c>
      <c r="J41" s="537" t="s">
        <v>19</v>
      </c>
      <c r="K41" s="537" t="s">
        <v>35</v>
      </c>
      <c r="L41" s="491"/>
    </row>
    <row r="42" spans="1:17">
      <c r="A42" s="458">
        <v>40</v>
      </c>
      <c r="B42" s="539"/>
      <c r="C42" s="542"/>
      <c r="D42" s="542" t="s">
        <v>833</v>
      </c>
      <c r="E42" s="477" t="s">
        <v>834</v>
      </c>
      <c r="F42" s="482" t="s">
        <v>17</v>
      </c>
      <c r="G42" s="539" t="s">
        <v>50</v>
      </c>
      <c r="H42" s="540">
        <v>37933</v>
      </c>
      <c r="I42" s="470">
        <f t="shared" ca="1" si="0"/>
        <v>19</v>
      </c>
      <c r="J42" s="537" t="s">
        <v>19</v>
      </c>
      <c r="K42" s="539" t="s">
        <v>35</v>
      </c>
      <c r="L42" s="657"/>
    </row>
    <row r="43" spans="1:17">
      <c r="A43" s="458">
        <v>41</v>
      </c>
      <c r="B43" s="537"/>
      <c r="C43" s="538"/>
      <c r="D43" s="538" t="s">
        <v>835</v>
      </c>
      <c r="E43" s="472" t="s">
        <v>836</v>
      </c>
      <c r="F43" s="480" t="s">
        <v>17</v>
      </c>
      <c r="G43" s="537" t="s">
        <v>50</v>
      </c>
      <c r="H43" s="540">
        <v>39165</v>
      </c>
      <c r="I43" s="470">
        <f t="shared" ca="1" si="0"/>
        <v>15</v>
      </c>
      <c r="J43" s="537" t="s">
        <v>113</v>
      </c>
      <c r="K43" s="537" t="s">
        <v>35</v>
      </c>
      <c r="L43" s="657"/>
    </row>
    <row r="44" spans="1:17">
      <c r="A44" s="458">
        <v>42</v>
      </c>
      <c r="B44" s="539"/>
      <c r="C44" s="542"/>
      <c r="D44" s="542" t="s">
        <v>837</v>
      </c>
      <c r="E44" s="467" t="s">
        <v>838</v>
      </c>
      <c r="F44" s="474" t="s">
        <v>7</v>
      </c>
      <c r="G44" s="539" t="s">
        <v>50</v>
      </c>
      <c r="H44" s="540">
        <v>40841</v>
      </c>
      <c r="I44" s="470">
        <f t="shared" ca="1" si="0"/>
        <v>11</v>
      </c>
      <c r="J44" s="539" t="s">
        <v>38</v>
      </c>
      <c r="K44" s="539" t="s">
        <v>35</v>
      </c>
      <c r="L44" s="657"/>
    </row>
    <row r="45" spans="1:17">
      <c r="A45" s="458">
        <v>43</v>
      </c>
      <c r="B45" s="537">
        <v>12</v>
      </c>
      <c r="C45" s="538" t="s">
        <v>839</v>
      </c>
      <c r="D45" s="538" t="s">
        <v>840</v>
      </c>
      <c r="E45" s="472" t="s">
        <v>841</v>
      </c>
      <c r="F45" s="483" t="s">
        <v>7</v>
      </c>
      <c r="G45" s="537" t="s">
        <v>842</v>
      </c>
      <c r="H45" s="540">
        <v>16803</v>
      </c>
      <c r="I45" s="470">
        <f t="shared" ca="1" si="0"/>
        <v>76</v>
      </c>
      <c r="J45" s="537" t="s">
        <v>19</v>
      </c>
      <c r="K45" s="537" t="s">
        <v>772</v>
      </c>
      <c r="L45" s="809" t="s">
        <v>2325</v>
      </c>
      <c r="Q45" t="s">
        <v>982</v>
      </c>
    </row>
    <row r="46" spans="1:17">
      <c r="A46" s="458">
        <v>44</v>
      </c>
      <c r="B46" s="539"/>
      <c r="C46" s="542"/>
      <c r="D46" s="542" t="s">
        <v>843</v>
      </c>
      <c r="E46" s="477" t="s">
        <v>844</v>
      </c>
      <c r="F46" s="482" t="s">
        <v>17</v>
      </c>
      <c r="G46" s="539" t="s">
        <v>23</v>
      </c>
      <c r="H46" s="540">
        <v>30514</v>
      </c>
      <c r="I46" s="470">
        <f t="shared" ca="1" si="0"/>
        <v>39</v>
      </c>
      <c r="J46" s="537" t="s">
        <v>19</v>
      </c>
      <c r="K46" s="539" t="s">
        <v>42</v>
      </c>
      <c r="L46" s="657"/>
    </row>
    <row r="47" spans="1:17">
      <c r="A47" s="458">
        <v>45</v>
      </c>
      <c r="B47" s="537"/>
      <c r="C47" s="538"/>
      <c r="D47" s="538" t="s">
        <v>845</v>
      </c>
      <c r="E47" s="475" t="s">
        <v>846</v>
      </c>
      <c r="F47" s="476" t="s">
        <v>17</v>
      </c>
      <c r="G47" s="537" t="s">
        <v>23</v>
      </c>
      <c r="H47" s="540">
        <v>31672</v>
      </c>
      <c r="I47" s="470">
        <f t="shared" ca="1" si="0"/>
        <v>36</v>
      </c>
      <c r="J47" s="537" t="s">
        <v>24</v>
      </c>
      <c r="K47" s="537" t="s">
        <v>42</v>
      </c>
      <c r="L47" s="657"/>
    </row>
    <row r="48" spans="1:17" s="524" customFormat="1">
      <c r="A48" s="458">
        <v>46</v>
      </c>
      <c r="B48" s="539"/>
      <c r="C48" s="542"/>
      <c r="D48" s="542" t="s">
        <v>847</v>
      </c>
      <c r="E48" s="477" t="s">
        <v>848</v>
      </c>
      <c r="F48" s="482" t="s">
        <v>17</v>
      </c>
      <c r="G48" s="539" t="s">
        <v>23</v>
      </c>
      <c r="H48" s="540">
        <v>34183</v>
      </c>
      <c r="I48" s="470">
        <f t="shared" ca="1" si="0"/>
        <v>29</v>
      </c>
      <c r="J48" s="539" t="s">
        <v>24</v>
      </c>
      <c r="K48" s="539" t="s">
        <v>42</v>
      </c>
      <c r="L48" s="491"/>
    </row>
    <row r="49" spans="1:17">
      <c r="A49" s="458">
        <v>47</v>
      </c>
      <c r="B49" s="650">
        <v>13</v>
      </c>
      <c r="C49" s="651" t="s">
        <v>849</v>
      </c>
      <c r="D49" s="651" t="s">
        <v>850</v>
      </c>
      <c r="E49" s="652" t="s">
        <v>851</v>
      </c>
      <c r="F49" s="653" t="s">
        <v>17</v>
      </c>
      <c r="G49" s="650" t="s">
        <v>23</v>
      </c>
      <c r="H49" s="654">
        <v>28439</v>
      </c>
      <c r="I49" s="658">
        <f t="shared" ca="1" si="0"/>
        <v>45</v>
      </c>
      <c r="J49" s="537" t="s">
        <v>19</v>
      </c>
      <c r="K49" s="650" t="s">
        <v>429</v>
      </c>
      <c r="L49" s="656" t="s">
        <v>2326</v>
      </c>
      <c r="Q49" t="s">
        <v>982</v>
      </c>
    </row>
    <row r="50" spans="1:17">
      <c r="A50" s="458">
        <v>48</v>
      </c>
      <c r="B50" s="539"/>
      <c r="C50" s="542"/>
      <c r="D50" s="542" t="s">
        <v>852</v>
      </c>
      <c r="E50" s="477" t="s">
        <v>853</v>
      </c>
      <c r="F50" s="474" t="s">
        <v>7</v>
      </c>
      <c r="G50" s="539" t="s">
        <v>50</v>
      </c>
      <c r="H50" s="540">
        <v>25922</v>
      </c>
      <c r="I50" s="470">
        <f t="shared" ca="1" si="0"/>
        <v>51</v>
      </c>
      <c r="J50" s="539" t="s">
        <v>19</v>
      </c>
      <c r="K50" s="539" t="s">
        <v>429</v>
      </c>
      <c r="L50" s="657"/>
    </row>
    <row r="51" spans="1:17">
      <c r="A51" s="458">
        <v>49</v>
      </c>
      <c r="B51" s="537"/>
      <c r="C51" s="538"/>
      <c r="D51" s="538" t="s">
        <v>854</v>
      </c>
      <c r="E51" s="472" t="s">
        <v>855</v>
      </c>
      <c r="F51" s="483" t="s">
        <v>7</v>
      </c>
      <c r="G51" s="537" t="s">
        <v>50</v>
      </c>
      <c r="H51" s="540">
        <v>40071</v>
      </c>
      <c r="I51" s="470">
        <f t="shared" ca="1" si="0"/>
        <v>13</v>
      </c>
      <c r="J51" s="537" t="s">
        <v>113</v>
      </c>
      <c r="K51" s="537" t="s">
        <v>35</v>
      </c>
      <c r="L51" s="657"/>
    </row>
    <row r="52" spans="1:17" s="54" customFormat="1">
      <c r="A52" s="458">
        <v>50</v>
      </c>
      <c r="B52" s="537"/>
      <c r="C52" s="538"/>
      <c r="D52" s="538" t="s">
        <v>856</v>
      </c>
      <c r="E52" s="472" t="s">
        <v>857</v>
      </c>
      <c r="F52" s="483" t="s">
        <v>7</v>
      </c>
      <c r="G52" s="537" t="s">
        <v>50</v>
      </c>
      <c r="H52" s="540">
        <v>40533</v>
      </c>
      <c r="I52" s="470">
        <f t="shared" ca="1" si="0"/>
        <v>11</v>
      </c>
      <c r="J52" s="537" t="s">
        <v>38</v>
      </c>
      <c r="K52" s="537" t="s">
        <v>35</v>
      </c>
      <c r="L52" s="491"/>
    </row>
    <row r="53" spans="1:17">
      <c r="A53" s="458">
        <v>51</v>
      </c>
      <c r="B53" s="537">
        <v>14</v>
      </c>
      <c r="C53" s="538" t="s">
        <v>858</v>
      </c>
      <c r="D53" s="538" t="s">
        <v>859</v>
      </c>
      <c r="E53" s="472" t="s">
        <v>860</v>
      </c>
      <c r="F53" s="483" t="s">
        <v>7</v>
      </c>
      <c r="G53" s="537" t="s">
        <v>23</v>
      </c>
      <c r="H53" s="540">
        <v>29789</v>
      </c>
      <c r="I53" s="470">
        <f t="shared" ca="1" si="0"/>
        <v>41</v>
      </c>
      <c r="J53" s="537" t="s">
        <v>19</v>
      </c>
      <c r="K53" s="537" t="s">
        <v>772</v>
      </c>
      <c r="L53" s="656" t="s">
        <v>2327</v>
      </c>
      <c r="Q53" t="s">
        <v>982</v>
      </c>
    </row>
    <row r="54" spans="1:17" s="54" customFormat="1">
      <c r="A54" s="458">
        <v>52</v>
      </c>
      <c r="B54" s="539"/>
      <c r="C54" s="542"/>
      <c r="D54" s="542" t="s">
        <v>861</v>
      </c>
      <c r="E54" s="477" t="s">
        <v>862</v>
      </c>
      <c r="F54" s="482" t="s">
        <v>17</v>
      </c>
      <c r="G54" s="539" t="s">
        <v>393</v>
      </c>
      <c r="H54" s="540">
        <v>39989</v>
      </c>
      <c r="I54" s="470">
        <f t="shared" ca="1" si="0"/>
        <v>13</v>
      </c>
      <c r="J54" s="537" t="s">
        <v>113</v>
      </c>
      <c r="K54" s="539" t="s">
        <v>35</v>
      </c>
      <c r="L54" s="491"/>
    </row>
    <row r="55" spans="1:17">
      <c r="A55" s="458">
        <v>53</v>
      </c>
      <c r="B55" s="537">
        <v>15</v>
      </c>
      <c r="C55" s="538" t="s">
        <v>863</v>
      </c>
      <c r="D55" s="538" t="s">
        <v>864</v>
      </c>
      <c r="E55" s="472" t="s">
        <v>865</v>
      </c>
      <c r="F55" s="483" t="s">
        <v>7</v>
      </c>
      <c r="G55" s="537" t="s">
        <v>866</v>
      </c>
      <c r="H55" s="540">
        <v>16473</v>
      </c>
      <c r="I55" s="470">
        <f t="shared" ca="1" si="0"/>
        <v>77</v>
      </c>
      <c r="J55" s="537" t="s">
        <v>113</v>
      </c>
      <c r="K55" s="537" t="s">
        <v>772</v>
      </c>
      <c r="L55" s="657"/>
      <c r="Q55" t="s">
        <v>982</v>
      </c>
    </row>
    <row r="56" spans="1:17">
      <c r="A56" s="458">
        <v>54</v>
      </c>
      <c r="B56" s="539">
        <v>16</v>
      </c>
      <c r="C56" s="542" t="s">
        <v>868</v>
      </c>
      <c r="D56" s="542" t="s">
        <v>869</v>
      </c>
      <c r="E56" s="477" t="s">
        <v>870</v>
      </c>
      <c r="F56" s="482" t="s">
        <v>7</v>
      </c>
      <c r="G56" s="539" t="s">
        <v>23</v>
      </c>
      <c r="H56" s="540">
        <v>28960</v>
      </c>
      <c r="I56" s="470">
        <f t="shared" ca="1" si="0"/>
        <v>43</v>
      </c>
      <c r="J56" s="537" t="s">
        <v>19</v>
      </c>
      <c r="K56" s="539" t="s">
        <v>42</v>
      </c>
      <c r="L56" s="657"/>
      <c r="Q56" t="s">
        <v>982</v>
      </c>
    </row>
    <row r="57" spans="1:17">
      <c r="A57" s="458">
        <v>55</v>
      </c>
      <c r="B57" s="537"/>
      <c r="C57" s="538"/>
      <c r="D57" s="538" t="s">
        <v>871</v>
      </c>
      <c r="E57" s="472" t="s">
        <v>872</v>
      </c>
      <c r="F57" s="480" t="s">
        <v>17</v>
      </c>
      <c r="G57" s="537" t="s">
        <v>191</v>
      </c>
      <c r="H57" s="540">
        <v>38970</v>
      </c>
      <c r="I57" s="470">
        <f t="shared" ca="1" si="0"/>
        <v>16</v>
      </c>
      <c r="J57" s="537" t="s">
        <v>24</v>
      </c>
      <c r="K57" s="537" t="s">
        <v>35</v>
      </c>
      <c r="L57" s="657"/>
    </row>
    <row r="58" spans="1:17">
      <c r="A58" s="458">
        <v>56</v>
      </c>
      <c r="B58" s="539">
        <v>17</v>
      </c>
      <c r="C58" s="542" t="s">
        <v>873</v>
      </c>
      <c r="D58" s="542" t="s">
        <v>874</v>
      </c>
      <c r="E58" s="477" t="s">
        <v>875</v>
      </c>
      <c r="F58" s="482" t="s">
        <v>17</v>
      </c>
      <c r="G58" s="539" t="s">
        <v>876</v>
      </c>
      <c r="H58" s="540">
        <v>19218</v>
      </c>
      <c r="I58" s="470">
        <f t="shared" ca="1" si="0"/>
        <v>70</v>
      </c>
      <c r="J58" s="539" t="s">
        <v>24</v>
      </c>
      <c r="K58" s="539" t="s">
        <v>772</v>
      </c>
      <c r="L58" s="656" t="s">
        <v>2328</v>
      </c>
      <c r="Q58" t="s">
        <v>982</v>
      </c>
    </row>
    <row r="59" spans="1:17">
      <c r="A59" s="458">
        <v>57</v>
      </c>
      <c r="B59" s="539"/>
      <c r="C59" s="542"/>
      <c r="D59" s="542" t="s">
        <v>877</v>
      </c>
      <c r="E59" s="477" t="s">
        <v>878</v>
      </c>
      <c r="F59" s="474" t="s">
        <v>7</v>
      </c>
      <c r="G59" s="539" t="s">
        <v>23</v>
      </c>
      <c r="H59" s="540">
        <v>21325</v>
      </c>
      <c r="I59" s="470">
        <f t="shared" ca="1" si="0"/>
        <v>64</v>
      </c>
      <c r="J59" s="539" t="s">
        <v>24</v>
      </c>
      <c r="K59" s="539" t="s">
        <v>772</v>
      </c>
      <c r="L59" s="657"/>
    </row>
    <row r="60" spans="1:17">
      <c r="A60" s="458">
        <v>58</v>
      </c>
      <c r="B60" s="539">
        <v>18</v>
      </c>
      <c r="C60" s="542" t="s">
        <v>879</v>
      </c>
      <c r="D60" s="542" t="s">
        <v>880</v>
      </c>
      <c r="E60" s="467" t="s">
        <v>881</v>
      </c>
      <c r="F60" s="468" t="s">
        <v>17</v>
      </c>
      <c r="G60" s="539" t="s">
        <v>50</v>
      </c>
      <c r="H60" s="540">
        <v>24754</v>
      </c>
      <c r="I60" s="470">
        <f t="shared" ca="1" si="0"/>
        <v>55</v>
      </c>
      <c r="J60" s="539" t="s">
        <v>98</v>
      </c>
      <c r="K60" s="539" t="s">
        <v>42</v>
      </c>
      <c r="L60" s="657" t="s">
        <v>1184</v>
      </c>
      <c r="Q60" t="s">
        <v>982</v>
      </c>
    </row>
    <row r="61" spans="1:17">
      <c r="A61" s="458">
        <v>59</v>
      </c>
      <c r="B61" s="539"/>
      <c r="C61" s="542"/>
      <c r="D61" s="542" t="s">
        <v>882</v>
      </c>
      <c r="E61" s="477" t="s">
        <v>883</v>
      </c>
      <c r="F61" s="474" t="s">
        <v>7</v>
      </c>
      <c r="G61" s="539" t="s">
        <v>437</v>
      </c>
      <c r="H61" s="540">
        <v>24917</v>
      </c>
      <c r="I61" s="470">
        <v>52</v>
      </c>
      <c r="J61" s="539" t="s">
        <v>82</v>
      </c>
      <c r="K61" s="539" t="s">
        <v>47</v>
      </c>
      <c r="L61" s="657"/>
    </row>
    <row r="62" spans="1:17">
      <c r="A62" s="458">
        <v>60</v>
      </c>
      <c r="B62" s="539"/>
      <c r="C62" s="542"/>
      <c r="D62" s="542" t="s">
        <v>884</v>
      </c>
      <c r="E62" s="477" t="s">
        <v>885</v>
      </c>
      <c r="F62" s="474" t="s">
        <v>7</v>
      </c>
      <c r="G62" s="539" t="s">
        <v>23</v>
      </c>
      <c r="H62" s="540">
        <v>35974</v>
      </c>
      <c r="I62" s="470">
        <v>22</v>
      </c>
      <c r="J62" s="537" t="s">
        <v>19</v>
      </c>
      <c r="K62" s="539" t="s">
        <v>35</v>
      </c>
      <c r="L62" s="657"/>
    </row>
    <row r="63" spans="1:17">
      <c r="A63" s="458">
        <v>61</v>
      </c>
      <c r="B63" s="539"/>
      <c r="C63" s="542"/>
      <c r="D63" s="542" t="s">
        <v>886</v>
      </c>
      <c r="E63" s="477" t="s">
        <v>887</v>
      </c>
      <c r="F63" s="482" t="s">
        <v>17</v>
      </c>
      <c r="G63" s="539" t="s">
        <v>50</v>
      </c>
      <c r="H63" s="540">
        <v>36525</v>
      </c>
      <c r="I63" s="470">
        <v>20</v>
      </c>
      <c r="J63" s="537" t="s">
        <v>19</v>
      </c>
      <c r="K63" s="539" t="s">
        <v>35</v>
      </c>
      <c r="L63" s="657"/>
    </row>
    <row r="64" spans="1:17">
      <c r="A64" s="458">
        <v>62</v>
      </c>
      <c r="B64" s="539"/>
      <c r="C64" s="542"/>
      <c r="D64" s="542" t="s">
        <v>888</v>
      </c>
      <c r="E64" s="477" t="s">
        <v>889</v>
      </c>
      <c r="F64" s="474" t="s">
        <v>7</v>
      </c>
      <c r="G64" s="539" t="s">
        <v>50</v>
      </c>
      <c r="H64" s="540">
        <v>37141</v>
      </c>
      <c r="I64" s="470">
        <v>19</v>
      </c>
      <c r="J64" s="537" t="s">
        <v>19</v>
      </c>
      <c r="K64" s="539" t="s">
        <v>35</v>
      </c>
      <c r="L64" s="657"/>
    </row>
    <row r="65" spans="1:17">
      <c r="A65" s="458">
        <v>63</v>
      </c>
      <c r="B65" s="539"/>
      <c r="C65" s="542"/>
      <c r="D65" s="542" t="s">
        <v>890</v>
      </c>
      <c r="E65" s="477" t="s">
        <v>891</v>
      </c>
      <c r="F65" s="474" t="s">
        <v>7</v>
      </c>
      <c r="G65" s="539" t="s">
        <v>50</v>
      </c>
      <c r="H65" s="540">
        <v>37589</v>
      </c>
      <c r="I65" s="470">
        <v>18</v>
      </c>
      <c r="J65" s="537" t="s">
        <v>19</v>
      </c>
      <c r="K65" s="539" t="s">
        <v>35</v>
      </c>
      <c r="L65" s="657"/>
    </row>
    <row r="66" spans="1:17" s="54" customFormat="1">
      <c r="A66" s="458">
        <v>64</v>
      </c>
      <c r="B66" s="539"/>
      <c r="C66" s="542"/>
      <c r="D66" s="542" t="s">
        <v>892</v>
      </c>
      <c r="E66" s="467" t="s">
        <v>893</v>
      </c>
      <c r="F66" s="474" t="s">
        <v>7</v>
      </c>
      <c r="G66" s="539" t="s">
        <v>50</v>
      </c>
      <c r="H66" s="540">
        <v>37811</v>
      </c>
      <c r="I66" s="470">
        <v>17</v>
      </c>
      <c r="J66" s="537" t="s">
        <v>19</v>
      </c>
      <c r="K66" s="539" t="s">
        <v>35</v>
      </c>
      <c r="L66" s="491"/>
    </row>
    <row r="67" spans="1:17">
      <c r="A67" s="458">
        <v>65</v>
      </c>
      <c r="B67" s="539">
        <v>19</v>
      </c>
      <c r="C67" s="542" t="s">
        <v>894</v>
      </c>
      <c r="D67" s="542" t="s">
        <v>895</v>
      </c>
      <c r="E67" s="477" t="s">
        <v>896</v>
      </c>
      <c r="F67" s="482" t="s">
        <v>17</v>
      </c>
      <c r="G67" s="539" t="s">
        <v>50</v>
      </c>
      <c r="H67" s="540">
        <v>25572</v>
      </c>
      <c r="I67" s="470">
        <f t="shared" ca="1" si="0"/>
        <v>52</v>
      </c>
      <c r="J67" s="537" t="s">
        <v>19</v>
      </c>
      <c r="K67" s="539" t="s">
        <v>74</v>
      </c>
      <c r="L67" s="656" t="s">
        <v>2329</v>
      </c>
      <c r="Q67" t="s">
        <v>982</v>
      </c>
    </row>
    <row r="68" spans="1:17">
      <c r="A68" s="458">
        <v>66</v>
      </c>
      <c r="B68" s="539"/>
      <c r="C68" s="542"/>
      <c r="D68" s="542" t="s">
        <v>897</v>
      </c>
      <c r="E68" s="477" t="s">
        <v>898</v>
      </c>
      <c r="F68" s="474" t="s">
        <v>7</v>
      </c>
      <c r="G68" s="539" t="s">
        <v>50</v>
      </c>
      <c r="H68" s="540">
        <v>25846</v>
      </c>
      <c r="I68" s="470">
        <f t="shared" ca="1" si="0"/>
        <v>52</v>
      </c>
      <c r="J68" s="537" t="s">
        <v>19</v>
      </c>
      <c r="K68" s="539" t="s">
        <v>47</v>
      </c>
      <c r="L68" s="657"/>
    </row>
    <row r="69" spans="1:17">
      <c r="A69" s="458">
        <v>67</v>
      </c>
      <c r="B69" s="539"/>
      <c r="C69" s="542"/>
      <c r="D69" s="542" t="s">
        <v>899</v>
      </c>
      <c r="E69" s="477" t="s">
        <v>900</v>
      </c>
      <c r="F69" s="474" t="s">
        <v>7</v>
      </c>
      <c r="G69" s="539" t="s">
        <v>50</v>
      </c>
      <c r="H69" s="540">
        <v>35631</v>
      </c>
      <c r="I69" s="470">
        <f t="shared" ref="I69:I98" ca="1" si="2">ROUNDDOWN(YEARFRAC(H69,TODAY(),1),0)</f>
        <v>25</v>
      </c>
      <c r="J69" s="537" t="s">
        <v>19</v>
      </c>
      <c r="K69" s="539" t="s">
        <v>35</v>
      </c>
      <c r="L69" s="657"/>
    </row>
    <row r="70" spans="1:17" s="54" customFormat="1">
      <c r="A70" s="458">
        <v>68</v>
      </c>
      <c r="B70" s="539"/>
      <c r="C70" s="542"/>
      <c r="D70" s="542" t="s">
        <v>902</v>
      </c>
      <c r="E70" s="467" t="s">
        <v>903</v>
      </c>
      <c r="F70" s="474" t="s">
        <v>7</v>
      </c>
      <c r="G70" s="539" t="s">
        <v>904</v>
      </c>
      <c r="H70" s="540">
        <v>36994</v>
      </c>
      <c r="I70" s="470">
        <f t="shared" ca="1" si="2"/>
        <v>21</v>
      </c>
      <c r="J70" s="537" t="s">
        <v>19</v>
      </c>
      <c r="K70" s="539" t="s">
        <v>35</v>
      </c>
      <c r="L70" s="491"/>
    </row>
    <row r="71" spans="1:17">
      <c r="A71" s="458">
        <v>69</v>
      </c>
      <c r="B71" s="539"/>
      <c r="C71" s="542"/>
      <c r="D71" s="542" t="s">
        <v>905</v>
      </c>
      <c r="E71" s="477" t="s">
        <v>906</v>
      </c>
      <c r="F71" s="474" t="s">
        <v>7</v>
      </c>
      <c r="G71" s="539" t="s">
        <v>904</v>
      </c>
      <c r="H71" s="540">
        <v>37523</v>
      </c>
      <c r="I71" s="470">
        <f t="shared" ca="1" si="2"/>
        <v>20</v>
      </c>
      <c r="J71" s="537" t="s">
        <v>19</v>
      </c>
      <c r="K71" s="539" t="s">
        <v>35</v>
      </c>
      <c r="L71" s="657"/>
    </row>
    <row r="72" spans="1:17">
      <c r="A72" s="458">
        <v>70</v>
      </c>
      <c r="B72" s="539"/>
      <c r="C72" s="542"/>
      <c r="D72" s="542" t="s">
        <v>907</v>
      </c>
      <c r="E72" s="477" t="s">
        <v>908</v>
      </c>
      <c r="F72" s="474" t="s">
        <v>7</v>
      </c>
      <c r="G72" s="539" t="s">
        <v>904</v>
      </c>
      <c r="H72" s="540">
        <v>38282</v>
      </c>
      <c r="I72" s="470">
        <f t="shared" ca="1" si="2"/>
        <v>18</v>
      </c>
      <c r="J72" s="539" t="s">
        <v>24</v>
      </c>
      <c r="K72" s="539" t="s">
        <v>35</v>
      </c>
      <c r="L72" s="657"/>
    </row>
    <row r="73" spans="1:17">
      <c r="A73" s="458">
        <v>71</v>
      </c>
      <c r="B73" s="539">
        <v>20</v>
      </c>
      <c r="C73" s="542" t="s">
        <v>909</v>
      </c>
      <c r="D73" s="542" t="s">
        <v>910</v>
      </c>
      <c r="E73" s="477" t="s">
        <v>911</v>
      </c>
      <c r="F73" s="482" t="s">
        <v>17</v>
      </c>
      <c r="G73" s="539" t="s">
        <v>50</v>
      </c>
      <c r="H73" s="540">
        <v>21775</v>
      </c>
      <c r="I73" s="470">
        <f t="shared" ca="1" si="2"/>
        <v>63</v>
      </c>
      <c r="J73" s="539" t="s">
        <v>24</v>
      </c>
      <c r="K73" s="539" t="s">
        <v>772</v>
      </c>
      <c r="L73" s="656" t="s">
        <v>2330</v>
      </c>
      <c r="Q73" t="s">
        <v>982</v>
      </c>
    </row>
    <row r="74" spans="1:17">
      <c r="A74" s="458">
        <v>72</v>
      </c>
      <c r="B74" s="539"/>
      <c r="C74" s="542"/>
      <c r="D74" s="542" t="s">
        <v>912</v>
      </c>
      <c r="E74" s="477" t="s">
        <v>913</v>
      </c>
      <c r="F74" s="474" t="s">
        <v>7</v>
      </c>
      <c r="G74" s="539" t="s">
        <v>50</v>
      </c>
      <c r="H74" s="540">
        <v>24961</v>
      </c>
      <c r="I74" s="470">
        <f t="shared" ca="1" si="2"/>
        <v>54</v>
      </c>
      <c r="J74" s="537" t="s">
        <v>19</v>
      </c>
      <c r="K74" s="539" t="s">
        <v>772</v>
      </c>
      <c r="L74" s="657"/>
    </row>
    <row r="75" spans="1:17">
      <c r="A75" s="458">
        <v>73</v>
      </c>
      <c r="B75" s="539"/>
      <c r="C75" s="542"/>
      <c r="D75" s="542" t="s">
        <v>914</v>
      </c>
      <c r="E75" s="477" t="s">
        <v>915</v>
      </c>
      <c r="F75" s="474" t="s">
        <v>7</v>
      </c>
      <c r="G75" s="539" t="s">
        <v>23</v>
      </c>
      <c r="H75" s="540">
        <v>33839</v>
      </c>
      <c r="I75" s="470">
        <f t="shared" ca="1" si="2"/>
        <v>30</v>
      </c>
      <c r="J75" s="539" t="s">
        <v>82</v>
      </c>
      <c r="K75" s="539" t="s">
        <v>42</v>
      </c>
      <c r="L75" s="657"/>
    </row>
    <row r="76" spans="1:17">
      <c r="A76" s="458">
        <v>74</v>
      </c>
      <c r="B76" s="539"/>
      <c r="C76" s="542"/>
      <c r="D76" s="542" t="s">
        <v>916</v>
      </c>
      <c r="E76" s="477" t="s">
        <v>917</v>
      </c>
      <c r="F76" s="482" t="s">
        <v>17</v>
      </c>
      <c r="G76" s="539" t="s">
        <v>23</v>
      </c>
      <c r="H76" s="540">
        <v>34700</v>
      </c>
      <c r="I76" s="470">
        <f t="shared" ca="1" si="2"/>
        <v>27</v>
      </c>
      <c r="J76" s="539" t="s">
        <v>82</v>
      </c>
      <c r="K76" s="539" t="s">
        <v>42</v>
      </c>
      <c r="L76" s="657"/>
    </row>
    <row r="77" spans="1:17" s="54" customFormat="1">
      <c r="A77" s="458">
        <v>75</v>
      </c>
      <c r="B77" s="539"/>
      <c r="C77" s="542"/>
      <c r="D77" s="542" t="s">
        <v>918</v>
      </c>
      <c r="E77" s="467" t="s">
        <v>919</v>
      </c>
      <c r="F77" s="588" t="s">
        <v>17</v>
      </c>
      <c r="G77" s="539" t="s">
        <v>23</v>
      </c>
      <c r="H77" s="540">
        <v>35574</v>
      </c>
      <c r="I77" s="470">
        <f t="shared" ca="1" si="2"/>
        <v>25</v>
      </c>
      <c r="J77" s="539" t="s">
        <v>82</v>
      </c>
      <c r="K77" s="539" t="s">
        <v>42</v>
      </c>
      <c r="L77" s="491"/>
    </row>
    <row r="78" spans="1:17">
      <c r="A78" s="458">
        <v>76</v>
      </c>
      <c r="B78" s="539"/>
      <c r="C78" s="542"/>
      <c r="D78" s="542" t="s">
        <v>920</v>
      </c>
      <c r="E78" s="467" t="s">
        <v>921</v>
      </c>
      <c r="F78" s="482" t="s">
        <v>17</v>
      </c>
      <c r="G78" s="539" t="s">
        <v>23</v>
      </c>
      <c r="H78" s="540">
        <v>38163</v>
      </c>
      <c r="I78" s="470">
        <f t="shared" ca="1" si="2"/>
        <v>18</v>
      </c>
      <c r="J78" s="537" t="s">
        <v>19</v>
      </c>
      <c r="K78" s="539" t="s">
        <v>35</v>
      </c>
      <c r="L78" s="657"/>
    </row>
    <row r="79" spans="1:17">
      <c r="A79" s="458">
        <v>77</v>
      </c>
      <c r="B79" s="539"/>
      <c r="C79" s="542"/>
      <c r="D79" s="542" t="s">
        <v>922</v>
      </c>
      <c r="E79" s="467" t="s">
        <v>923</v>
      </c>
      <c r="F79" s="482" t="s">
        <v>17</v>
      </c>
      <c r="G79" s="539" t="s">
        <v>23</v>
      </c>
      <c r="H79" s="540">
        <v>39408</v>
      </c>
      <c r="I79" s="470">
        <f t="shared" ca="1" si="2"/>
        <v>15</v>
      </c>
      <c r="J79" s="537" t="s">
        <v>113</v>
      </c>
      <c r="K79" s="539" t="s">
        <v>35</v>
      </c>
      <c r="L79" s="657"/>
    </row>
    <row r="80" spans="1:17">
      <c r="A80" s="458">
        <v>78</v>
      </c>
      <c r="B80" s="539">
        <v>21</v>
      </c>
      <c r="C80" s="542" t="s">
        <v>924</v>
      </c>
      <c r="D80" s="542" t="s">
        <v>925</v>
      </c>
      <c r="E80" s="467" t="s">
        <v>926</v>
      </c>
      <c r="F80" s="468" t="s">
        <v>17</v>
      </c>
      <c r="G80" s="539" t="s">
        <v>50</v>
      </c>
      <c r="H80" s="540">
        <v>29450</v>
      </c>
      <c r="I80" s="470">
        <f t="shared" ca="1" si="2"/>
        <v>42</v>
      </c>
      <c r="J80" s="537" t="s">
        <v>19</v>
      </c>
      <c r="K80" s="539" t="s">
        <v>42</v>
      </c>
      <c r="L80" s="656" t="s">
        <v>2331</v>
      </c>
      <c r="Q80" t="s">
        <v>982</v>
      </c>
    </row>
    <row r="81" spans="1:17">
      <c r="A81" s="458">
        <v>79</v>
      </c>
      <c r="B81" s="539"/>
      <c r="C81" s="542"/>
      <c r="D81" s="542" t="s">
        <v>927</v>
      </c>
      <c r="E81" s="477" t="s">
        <v>928</v>
      </c>
      <c r="F81" s="474" t="s">
        <v>7</v>
      </c>
      <c r="G81" s="539" t="s">
        <v>191</v>
      </c>
      <c r="H81" s="540">
        <v>31041</v>
      </c>
      <c r="I81" s="470">
        <f t="shared" ca="1" si="2"/>
        <v>37</v>
      </c>
      <c r="J81" s="539" t="s">
        <v>24</v>
      </c>
      <c r="K81" s="539" t="s">
        <v>47</v>
      </c>
      <c r="L81" s="657"/>
    </row>
    <row r="82" spans="1:17">
      <c r="A82" s="458">
        <v>80</v>
      </c>
      <c r="B82" s="539"/>
      <c r="C82" s="542"/>
      <c r="D82" s="542" t="s">
        <v>929</v>
      </c>
      <c r="E82" s="477" t="s">
        <v>930</v>
      </c>
      <c r="F82" s="474" t="s">
        <v>7</v>
      </c>
      <c r="G82" s="539" t="s">
        <v>50</v>
      </c>
      <c r="H82" s="540">
        <v>39445</v>
      </c>
      <c r="I82" s="470">
        <f t="shared" ca="1" si="2"/>
        <v>14</v>
      </c>
      <c r="J82" s="537" t="s">
        <v>113</v>
      </c>
      <c r="K82" s="539" t="s">
        <v>35</v>
      </c>
      <c r="L82" s="657"/>
    </row>
    <row r="83" spans="1:17" ht="15.75">
      <c r="A83" s="458">
        <v>81</v>
      </c>
      <c r="B83" s="539"/>
      <c r="C83" s="542"/>
      <c r="D83" s="542" t="s">
        <v>931</v>
      </c>
      <c r="E83" s="477" t="s">
        <v>932</v>
      </c>
      <c r="F83" s="474" t="s">
        <v>7</v>
      </c>
      <c r="G83" s="589" t="s">
        <v>50</v>
      </c>
      <c r="H83" s="540">
        <v>40303</v>
      </c>
      <c r="I83" s="470">
        <f t="shared" ca="1" si="2"/>
        <v>12</v>
      </c>
      <c r="J83" s="539" t="s">
        <v>38</v>
      </c>
      <c r="K83" s="539" t="s">
        <v>35</v>
      </c>
      <c r="L83" s="657"/>
    </row>
    <row r="84" spans="1:17" ht="15.75">
      <c r="A84" s="458">
        <v>82</v>
      </c>
      <c r="B84" s="539"/>
      <c r="C84" s="542"/>
      <c r="D84" s="542" t="s">
        <v>933</v>
      </c>
      <c r="E84" s="477" t="s">
        <v>934</v>
      </c>
      <c r="F84" s="482" t="s">
        <v>17</v>
      </c>
      <c r="G84" s="589" t="s">
        <v>50</v>
      </c>
      <c r="H84" s="540">
        <v>40811</v>
      </c>
      <c r="I84" s="470">
        <f t="shared" ca="1" si="2"/>
        <v>11</v>
      </c>
      <c r="J84" s="539" t="s">
        <v>38</v>
      </c>
      <c r="K84" s="539" t="s">
        <v>35</v>
      </c>
      <c r="L84" s="657"/>
    </row>
    <row r="85" spans="1:17">
      <c r="A85" s="458">
        <v>83</v>
      </c>
      <c r="B85" s="539">
        <v>22</v>
      </c>
      <c r="C85" s="542" t="s">
        <v>935</v>
      </c>
      <c r="D85" s="542" t="s">
        <v>2332</v>
      </c>
      <c r="E85" s="467" t="s">
        <v>937</v>
      </c>
      <c r="F85" s="482" t="s">
        <v>17</v>
      </c>
      <c r="G85" s="539" t="s">
        <v>23</v>
      </c>
      <c r="H85" s="540">
        <v>20586</v>
      </c>
      <c r="I85" s="470">
        <f t="shared" ca="1" si="2"/>
        <v>66</v>
      </c>
      <c r="J85" s="539" t="s">
        <v>24</v>
      </c>
      <c r="K85" s="539" t="s">
        <v>772</v>
      </c>
      <c r="L85" s="656" t="s">
        <v>2333</v>
      </c>
    </row>
    <row r="86" spans="1:17">
      <c r="A86" s="458">
        <v>84</v>
      </c>
      <c r="B86" s="539"/>
      <c r="C86" s="542"/>
      <c r="D86" s="542" t="s">
        <v>938</v>
      </c>
      <c r="E86" s="477" t="s">
        <v>939</v>
      </c>
      <c r="F86" s="482" t="s">
        <v>17</v>
      </c>
      <c r="G86" s="539" t="s">
        <v>81</v>
      </c>
      <c r="H86" s="540">
        <v>30054</v>
      </c>
      <c r="I86" s="470">
        <f t="shared" ca="1" si="2"/>
        <v>40</v>
      </c>
      <c r="J86" s="537" t="s">
        <v>19</v>
      </c>
      <c r="K86" s="539" t="s">
        <v>42</v>
      </c>
      <c r="L86" s="657"/>
    </row>
    <row r="87" spans="1:17">
      <c r="A87" s="458">
        <v>85</v>
      </c>
      <c r="B87" s="539">
        <v>23</v>
      </c>
      <c r="C87" s="542" t="s">
        <v>940</v>
      </c>
      <c r="D87" s="542" t="s">
        <v>941</v>
      </c>
      <c r="E87" s="467" t="s">
        <v>942</v>
      </c>
      <c r="F87" s="468" t="s">
        <v>17</v>
      </c>
      <c r="G87" s="539" t="s">
        <v>81</v>
      </c>
      <c r="H87" s="540">
        <v>31217</v>
      </c>
      <c r="I87" s="470">
        <f t="shared" ca="1" si="2"/>
        <v>37</v>
      </c>
      <c r="J87" s="539" t="s">
        <v>82</v>
      </c>
      <c r="K87" s="539" t="s">
        <v>42</v>
      </c>
      <c r="L87" s="657"/>
    </row>
    <row r="88" spans="1:17">
      <c r="A88" s="458">
        <v>86</v>
      </c>
      <c r="B88" s="539"/>
      <c r="C88" s="542"/>
      <c r="D88" s="542" t="s">
        <v>943</v>
      </c>
      <c r="E88" s="477" t="s">
        <v>944</v>
      </c>
      <c r="F88" s="474" t="s">
        <v>7</v>
      </c>
      <c r="G88" s="539" t="s">
        <v>23</v>
      </c>
      <c r="H88" s="540">
        <v>32271</v>
      </c>
      <c r="I88" s="470">
        <f t="shared" ca="1" si="2"/>
        <v>34</v>
      </c>
      <c r="J88" s="537" t="s">
        <v>19</v>
      </c>
      <c r="K88" s="539" t="s">
        <v>42</v>
      </c>
      <c r="L88" s="657"/>
    </row>
    <row r="89" spans="1:17">
      <c r="A89" s="458">
        <v>87</v>
      </c>
      <c r="B89" s="539"/>
      <c r="C89" s="542"/>
      <c r="D89" s="542" t="s">
        <v>945</v>
      </c>
      <c r="E89" s="477" t="s">
        <v>946</v>
      </c>
      <c r="F89" s="482" t="s">
        <v>17</v>
      </c>
      <c r="G89" s="539" t="s">
        <v>50</v>
      </c>
      <c r="H89" s="540">
        <v>41007</v>
      </c>
      <c r="I89" s="470">
        <f t="shared" ca="1" si="2"/>
        <v>10</v>
      </c>
      <c r="J89" s="539" t="s">
        <v>38</v>
      </c>
      <c r="K89" s="539" t="s">
        <v>35</v>
      </c>
      <c r="L89" s="657"/>
    </row>
    <row r="90" spans="1:17" s="54" customFormat="1">
      <c r="A90" s="458">
        <v>88</v>
      </c>
      <c r="B90" s="539"/>
      <c r="C90" s="542"/>
      <c r="D90" s="542" t="s">
        <v>947</v>
      </c>
      <c r="E90" s="467" t="s">
        <v>948</v>
      </c>
      <c r="F90" s="468" t="s">
        <v>7</v>
      </c>
      <c r="G90" s="539" t="s">
        <v>50</v>
      </c>
      <c r="H90" s="540">
        <v>41785</v>
      </c>
      <c r="I90" s="470">
        <f t="shared" ca="1" si="2"/>
        <v>8</v>
      </c>
      <c r="J90" s="539" t="s">
        <v>38</v>
      </c>
      <c r="K90" s="539" t="s">
        <v>35</v>
      </c>
      <c r="L90" s="491"/>
    </row>
    <row r="91" spans="1:17">
      <c r="A91" s="458">
        <v>89</v>
      </c>
      <c r="B91" s="539"/>
      <c r="C91" s="542"/>
      <c r="D91" s="542" t="s">
        <v>949</v>
      </c>
      <c r="E91" s="467" t="s">
        <v>950</v>
      </c>
      <c r="F91" s="474" t="s">
        <v>7</v>
      </c>
      <c r="G91" s="539" t="s">
        <v>50</v>
      </c>
      <c r="H91" s="540">
        <v>43772</v>
      </c>
      <c r="I91" s="470">
        <f t="shared" ca="1" si="2"/>
        <v>3</v>
      </c>
      <c r="J91" s="539" t="s">
        <v>51</v>
      </c>
      <c r="K91" s="539" t="s">
        <v>798</v>
      </c>
      <c r="L91" s="657"/>
    </row>
    <row r="92" spans="1:17">
      <c r="A92" s="458">
        <v>90</v>
      </c>
      <c r="B92" s="539">
        <v>24</v>
      </c>
      <c r="C92" s="542" t="s">
        <v>951</v>
      </c>
      <c r="D92" s="542" t="s">
        <v>952</v>
      </c>
      <c r="E92" s="477" t="s">
        <v>953</v>
      </c>
      <c r="F92" s="482" t="s">
        <v>17</v>
      </c>
      <c r="G92" s="539" t="s">
        <v>954</v>
      </c>
      <c r="H92" s="540">
        <v>20713</v>
      </c>
      <c r="I92" s="470">
        <v>64</v>
      </c>
      <c r="J92" s="537" t="s">
        <v>19</v>
      </c>
      <c r="K92" s="539" t="s">
        <v>772</v>
      </c>
      <c r="L92" s="656" t="s">
        <v>2334</v>
      </c>
      <c r="Q92" t="s">
        <v>982</v>
      </c>
    </row>
    <row r="93" spans="1:17" s="54" customFormat="1">
      <c r="A93" s="458">
        <v>91</v>
      </c>
      <c r="B93" s="539"/>
      <c r="C93" s="542"/>
      <c r="D93" s="542" t="s">
        <v>955</v>
      </c>
      <c r="E93" s="467" t="s">
        <v>956</v>
      </c>
      <c r="F93" s="474" t="s">
        <v>7</v>
      </c>
      <c r="G93" s="539" t="s">
        <v>23</v>
      </c>
      <c r="H93" s="540">
        <v>19054</v>
      </c>
      <c r="I93" s="470">
        <v>68</v>
      </c>
      <c r="J93" s="539" t="s">
        <v>24</v>
      </c>
      <c r="K93" s="539" t="s">
        <v>772</v>
      </c>
      <c r="L93" s="491"/>
    </row>
    <row r="94" spans="1:17">
      <c r="A94" s="458">
        <v>92</v>
      </c>
      <c r="B94" s="539">
        <v>25</v>
      </c>
      <c r="C94" s="542" t="s">
        <v>957</v>
      </c>
      <c r="D94" s="542" t="s">
        <v>958</v>
      </c>
      <c r="E94" s="477" t="s">
        <v>959</v>
      </c>
      <c r="F94" s="482" t="s">
        <v>17</v>
      </c>
      <c r="G94" s="539" t="s">
        <v>960</v>
      </c>
      <c r="H94" s="540">
        <v>26744</v>
      </c>
      <c r="I94" s="470">
        <f t="shared" ca="1" si="2"/>
        <v>49</v>
      </c>
      <c r="J94" s="537" t="s">
        <v>19</v>
      </c>
      <c r="K94" s="539" t="s">
        <v>42</v>
      </c>
      <c r="L94" s="657" t="s">
        <v>1184</v>
      </c>
      <c r="Q94" t="s">
        <v>982</v>
      </c>
    </row>
    <row r="95" spans="1:17">
      <c r="A95" s="458">
        <v>93</v>
      </c>
      <c r="B95" s="539"/>
      <c r="C95" s="542"/>
      <c r="D95" s="542" t="s">
        <v>961</v>
      </c>
      <c r="E95" s="477" t="s">
        <v>962</v>
      </c>
      <c r="F95" s="474" t="s">
        <v>7</v>
      </c>
      <c r="G95" s="539" t="s">
        <v>23</v>
      </c>
      <c r="H95" s="540">
        <v>26904</v>
      </c>
      <c r="I95" s="470">
        <f t="shared" ca="1" si="2"/>
        <v>49</v>
      </c>
      <c r="J95" s="537" t="s">
        <v>19</v>
      </c>
      <c r="K95" s="539" t="s">
        <v>47</v>
      </c>
      <c r="L95" s="657"/>
    </row>
    <row r="96" spans="1:17">
      <c r="A96" s="458">
        <v>94</v>
      </c>
      <c r="B96" s="539"/>
      <c r="C96" s="542"/>
      <c r="D96" s="542" t="s">
        <v>963</v>
      </c>
      <c r="E96" s="477" t="s">
        <v>964</v>
      </c>
      <c r="F96" s="482" t="s">
        <v>17</v>
      </c>
      <c r="G96" s="539" t="s">
        <v>191</v>
      </c>
      <c r="H96" s="540">
        <v>38332</v>
      </c>
      <c r="I96" s="470">
        <f t="shared" ca="1" si="2"/>
        <v>17</v>
      </c>
      <c r="J96" s="539" t="s">
        <v>24</v>
      </c>
      <c r="K96" s="539" t="s">
        <v>35</v>
      </c>
      <c r="L96" s="657"/>
    </row>
    <row r="97" spans="1:12">
      <c r="A97" s="458">
        <v>95</v>
      </c>
      <c r="B97" s="539"/>
      <c r="C97" s="542"/>
      <c r="D97" s="542" t="s">
        <v>965</v>
      </c>
      <c r="E97" s="477" t="s">
        <v>966</v>
      </c>
      <c r="F97" s="474" t="s">
        <v>7</v>
      </c>
      <c r="G97" s="539" t="s">
        <v>191</v>
      </c>
      <c r="H97" s="540">
        <v>39250</v>
      </c>
      <c r="I97" s="470">
        <f t="shared" ca="1" si="2"/>
        <v>15</v>
      </c>
      <c r="J97" s="537" t="s">
        <v>113</v>
      </c>
      <c r="K97" s="539" t="s">
        <v>35</v>
      </c>
      <c r="L97" s="657"/>
    </row>
    <row r="98" spans="1:12">
      <c r="A98" s="458">
        <v>96</v>
      </c>
      <c r="B98" s="539"/>
      <c r="C98" s="542"/>
      <c r="D98" s="542" t="s">
        <v>967</v>
      </c>
      <c r="E98" s="477" t="s">
        <v>968</v>
      </c>
      <c r="F98" s="482" t="s">
        <v>17</v>
      </c>
      <c r="G98" s="539" t="s">
        <v>50</v>
      </c>
      <c r="H98" s="540">
        <v>41987</v>
      </c>
      <c r="I98" s="470">
        <f t="shared" ca="1" si="2"/>
        <v>7</v>
      </c>
      <c r="J98" s="539" t="s">
        <v>38</v>
      </c>
      <c r="K98" s="539" t="s">
        <v>35</v>
      </c>
      <c r="L98" s="657"/>
    </row>
    <row r="99" spans="1:12">
      <c r="A99" s="458"/>
      <c r="B99" s="473"/>
      <c r="C99" s="473"/>
      <c r="D99" s="473"/>
      <c r="E99" s="473"/>
      <c r="F99" s="473"/>
      <c r="G99" s="473"/>
      <c r="H99" s="473"/>
      <c r="I99" s="473"/>
      <c r="J99" s="537" t="s">
        <v>19</v>
      </c>
      <c r="K99" s="473"/>
      <c r="L99" s="657"/>
    </row>
    <row r="100" spans="1:12">
      <c r="C100"/>
      <c r="D100"/>
      <c r="E100"/>
      <c r="G100"/>
      <c r="H100"/>
      <c r="I100"/>
    </row>
    <row r="101" spans="1:12">
      <c r="C101"/>
      <c r="D101"/>
      <c r="E101" s="596" t="s">
        <v>969</v>
      </c>
      <c r="F101">
        <f>COUNTIF(F3:F98,"LK")</f>
        <v>46</v>
      </c>
      <c r="G101"/>
    </row>
    <row r="102" spans="1:12">
      <c r="C102"/>
      <c r="D102"/>
      <c r="E102" s="596" t="s">
        <v>971</v>
      </c>
      <c r="F102">
        <f>COUNTIF(F3:F98,"PR")</f>
        <v>50</v>
      </c>
      <c r="G102"/>
    </row>
    <row r="103" spans="1:12">
      <c r="C103"/>
      <c r="D103"/>
      <c r="E103" s="596" t="s">
        <v>972</v>
      </c>
      <c r="F103">
        <f>SUM(F101:F102)</f>
        <v>96</v>
      </c>
      <c r="G103"/>
    </row>
    <row r="104" spans="1:12">
      <c r="C104"/>
      <c r="D104"/>
      <c r="E104"/>
      <c r="G104"/>
    </row>
    <row r="105" spans="1:12">
      <c r="C105"/>
      <c r="D105"/>
      <c r="E105"/>
      <c r="G105"/>
    </row>
    <row r="106" spans="1:12">
      <c r="C106"/>
      <c r="D106"/>
      <c r="E106"/>
      <c r="G106"/>
    </row>
    <row r="107" spans="1:12">
      <c r="C107"/>
      <c r="D107"/>
      <c r="E107" s="855" t="s">
        <v>1301</v>
      </c>
      <c r="F107" s="855"/>
      <c r="G107"/>
    </row>
    <row r="108" spans="1:12">
      <c r="C108"/>
      <c r="D108"/>
      <c r="E108" s="659" t="s">
        <v>970</v>
      </c>
      <c r="F108" s="458">
        <f>COUNTIF(J3:J98,"BELUM SEKOLAH")</f>
        <v>4</v>
      </c>
      <c r="G108">
        <v>11</v>
      </c>
      <c r="H108" s="405">
        <f t="shared" ref="H108:H117" si="3">SUM(F108:G108)</f>
        <v>15</v>
      </c>
    </row>
    <row r="109" spans="1:12">
      <c r="C109"/>
      <c r="D109"/>
      <c r="E109" s="659" t="s">
        <v>38</v>
      </c>
      <c r="F109" s="458">
        <f>COUNTIF(J3:J98,"MASIH SD")</f>
        <v>12</v>
      </c>
      <c r="G109">
        <v>22</v>
      </c>
      <c r="H109" s="405">
        <f t="shared" si="3"/>
        <v>34</v>
      </c>
    </row>
    <row r="110" spans="1:12">
      <c r="C110"/>
      <c r="D110"/>
      <c r="E110" s="659" t="s">
        <v>113</v>
      </c>
      <c r="F110" s="458">
        <f>COUNTIF(J8:J98,"SD")</f>
        <v>13</v>
      </c>
      <c r="G110">
        <v>33</v>
      </c>
      <c r="H110" s="405">
        <f t="shared" si="3"/>
        <v>46</v>
      </c>
    </row>
    <row r="111" spans="1:12">
      <c r="C111"/>
      <c r="D111"/>
      <c r="E111" s="659" t="s">
        <v>24</v>
      </c>
      <c r="F111" s="458">
        <f>COUNTIF(J3:J98,"SLTP")</f>
        <v>19</v>
      </c>
      <c r="G111">
        <v>44</v>
      </c>
      <c r="H111" s="405">
        <f t="shared" si="3"/>
        <v>63</v>
      </c>
    </row>
    <row r="112" spans="1:12">
      <c r="C112"/>
      <c r="D112"/>
      <c r="E112" s="659" t="s">
        <v>19</v>
      </c>
      <c r="F112" s="458">
        <f>COUNTIF(J3:J98,"SLTA")</f>
        <v>40</v>
      </c>
      <c r="G112">
        <v>55</v>
      </c>
      <c r="H112" s="405">
        <f t="shared" si="3"/>
        <v>95</v>
      </c>
    </row>
    <row r="113" spans="3:9">
      <c r="C113"/>
      <c r="D113"/>
      <c r="E113" s="659" t="s">
        <v>82</v>
      </c>
      <c r="F113" s="458">
        <f>COUNTIF(J3:J98,"D3")</f>
        <v>5</v>
      </c>
      <c r="G113">
        <v>55</v>
      </c>
      <c r="H113" s="405">
        <f t="shared" si="3"/>
        <v>60</v>
      </c>
    </row>
    <row r="114" spans="3:9">
      <c r="C114"/>
      <c r="D114"/>
      <c r="E114" s="659" t="s">
        <v>98</v>
      </c>
      <c r="F114" s="473">
        <f>COUNTIF(J3:J98,"S1")</f>
        <v>2</v>
      </c>
      <c r="G114">
        <v>55</v>
      </c>
      <c r="H114" s="405">
        <f t="shared" si="3"/>
        <v>57</v>
      </c>
    </row>
    <row r="115" spans="3:9">
      <c r="C115"/>
      <c r="D115"/>
      <c r="E115" s="659" t="s">
        <v>2335</v>
      </c>
      <c r="F115" s="473">
        <f>COUNTIF(J3:J98,"TIDAK ADA LULUSAN")</f>
        <v>1</v>
      </c>
      <c r="G115">
        <v>55</v>
      </c>
      <c r="H115">
        <f t="shared" si="3"/>
        <v>56</v>
      </c>
      <c r="I115"/>
    </row>
    <row r="116" spans="3:9">
      <c r="C116"/>
      <c r="D116"/>
      <c r="E116" s="659" t="s">
        <v>973</v>
      </c>
      <c r="F116" s="458">
        <f>SUM(F108:F115)</f>
        <v>96</v>
      </c>
      <c r="G116">
        <v>55</v>
      </c>
      <c r="H116">
        <f t="shared" si="3"/>
        <v>151</v>
      </c>
      <c r="I116"/>
    </row>
    <row r="117" spans="3:9">
      <c r="C117"/>
      <c r="D117"/>
      <c r="E117"/>
      <c r="F117">
        <f>SUM(F116)</f>
        <v>96</v>
      </c>
      <c r="G117">
        <f>SUM(G116)</f>
        <v>55</v>
      </c>
      <c r="H117">
        <f t="shared" si="3"/>
        <v>151</v>
      </c>
      <c r="I117"/>
    </row>
    <row r="118" spans="3:9">
      <c r="C118"/>
      <c r="D118"/>
      <c r="E118"/>
      <c r="G118"/>
      <c r="H118"/>
      <c r="I118"/>
    </row>
    <row r="119" spans="3:9">
      <c r="C119"/>
      <c r="D119"/>
      <c r="E119"/>
      <c r="G119"/>
      <c r="H119"/>
      <c r="I119"/>
    </row>
    <row r="120" spans="3:9">
      <c r="C120"/>
      <c r="D120"/>
      <c r="E120"/>
      <c r="G120"/>
      <c r="H120"/>
      <c r="I120"/>
    </row>
    <row r="121" spans="3:9">
      <c r="C121"/>
      <c r="D121"/>
      <c r="E121"/>
      <c r="F121">
        <v>22</v>
      </c>
      <c r="G121">
        <v>22</v>
      </c>
      <c r="H121"/>
      <c r="I121"/>
    </row>
    <row r="122" spans="3:9">
      <c r="C122"/>
      <c r="D122"/>
      <c r="E122"/>
      <c r="F122">
        <v>222</v>
      </c>
      <c r="G122">
        <v>3</v>
      </c>
      <c r="H122"/>
      <c r="I122"/>
    </row>
    <row r="123" spans="3:9">
      <c r="C123"/>
      <c r="D123"/>
      <c r="E123"/>
      <c r="F123">
        <v>2</v>
      </c>
      <c r="G123">
        <v>3</v>
      </c>
      <c r="H123"/>
      <c r="I123"/>
    </row>
    <row r="124" spans="3:9">
      <c r="C124"/>
      <c r="D124"/>
      <c r="E124"/>
      <c r="F124">
        <v>22</v>
      </c>
      <c r="G124">
        <v>4</v>
      </c>
      <c r="H124"/>
      <c r="I124"/>
    </row>
    <row r="125" spans="3:9">
      <c r="C125"/>
      <c r="D125"/>
      <c r="E125"/>
      <c r="F125">
        <v>2</v>
      </c>
      <c r="G125">
        <v>5</v>
      </c>
      <c r="H125"/>
      <c r="I125"/>
    </row>
    <row r="126" spans="3:9">
      <c r="C126"/>
      <c r="D126"/>
      <c r="E126"/>
      <c r="F126">
        <v>2</v>
      </c>
      <c r="G126">
        <v>5</v>
      </c>
      <c r="H126"/>
      <c r="I126"/>
    </row>
    <row r="127" spans="3:9">
      <c r="C127"/>
      <c r="D127"/>
      <c r="E127"/>
      <c r="F127">
        <v>3</v>
      </c>
      <c r="G127">
        <v>6</v>
      </c>
      <c r="H127"/>
      <c r="I127"/>
    </row>
    <row r="128" spans="3:9">
      <c r="C128"/>
      <c r="D128"/>
      <c r="E128"/>
      <c r="G128"/>
      <c r="H128"/>
      <c r="I128"/>
    </row>
    <row r="129" spans="3:9">
      <c r="C129"/>
      <c r="D129"/>
      <c r="E129"/>
      <c r="G129"/>
      <c r="H129"/>
      <c r="I129"/>
    </row>
    <row r="130" spans="3:9">
      <c r="C130"/>
      <c r="D130"/>
      <c r="E130"/>
      <c r="G130"/>
      <c r="H130"/>
      <c r="I130"/>
    </row>
    <row r="131" spans="3:9">
      <c r="C131"/>
      <c r="D131"/>
      <c r="E131"/>
      <c r="G131"/>
      <c r="H131"/>
      <c r="I131"/>
    </row>
    <row r="132" spans="3:9">
      <c r="C132"/>
      <c r="D132"/>
      <c r="E132"/>
      <c r="G132"/>
      <c r="H132"/>
      <c r="I132"/>
    </row>
    <row r="133" spans="3:9">
      <c r="C133"/>
      <c r="D133"/>
      <c r="E133"/>
      <c r="G133"/>
      <c r="H133"/>
      <c r="I133"/>
    </row>
    <row r="134" spans="3:9">
      <c r="C134"/>
      <c r="D134"/>
      <c r="E134"/>
      <c r="G134"/>
      <c r="H134"/>
      <c r="I134"/>
    </row>
    <row r="135" spans="3:9">
      <c r="C135"/>
      <c r="D135"/>
      <c r="E135"/>
      <c r="G135"/>
      <c r="H135"/>
      <c r="I135"/>
    </row>
    <row r="136" spans="3:9">
      <c r="C136"/>
      <c r="D136"/>
      <c r="E136"/>
      <c r="G136"/>
      <c r="H136"/>
      <c r="I136"/>
    </row>
    <row r="137" spans="3:9">
      <c r="C137"/>
      <c r="D137"/>
      <c r="E137"/>
      <c r="G137"/>
      <c r="H137"/>
      <c r="I137"/>
    </row>
    <row r="138" spans="3:9">
      <c r="C138"/>
      <c r="D138"/>
      <c r="E138"/>
      <c r="G138"/>
      <c r="H138"/>
      <c r="I138"/>
    </row>
    <row r="139" spans="3:9">
      <c r="C139"/>
      <c r="D139"/>
      <c r="E139"/>
      <c r="G139"/>
      <c r="H139"/>
      <c r="I139"/>
    </row>
    <row r="140" spans="3:9">
      <c r="C140"/>
      <c r="D140"/>
      <c r="E140"/>
      <c r="G140"/>
      <c r="H140"/>
      <c r="I140"/>
    </row>
    <row r="141" spans="3:9">
      <c r="C141"/>
      <c r="D141"/>
      <c r="E141"/>
      <c r="G141"/>
      <c r="H141"/>
      <c r="I141"/>
    </row>
    <row r="142" spans="3:9">
      <c r="C142"/>
      <c r="D142"/>
      <c r="E142"/>
      <c r="G142"/>
      <c r="H142"/>
      <c r="I142"/>
    </row>
    <row r="143" spans="3:9">
      <c r="C143"/>
      <c r="D143"/>
      <c r="E143"/>
      <c r="G143"/>
      <c r="H143"/>
      <c r="I143"/>
    </row>
    <row r="144" spans="3:9">
      <c r="C144"/>
      <c r="D144"/>
      <c r="E144"/>
      <c r="G144"/>
      <c r="H144"/>
      <c r="I144"/>
    </row>
    <row r="145" spans="3:9">
      <c r="C145"/>
      <c r="D145"/>
      <c r="E145"/>
      <c r="G145"/>
      <c r="H145"/>
      <c r="I145"/>
    </row>
    <row r="146" spans="3:9">
      <c r="C146"/>
      <c r="D146"/>
      <c r="E146"/>
      <c r="G146"/>
      <c r="H146"/>
      <c r="I146"/>
    </row>
    <row r="147" spans="3:9">
      <c r="C147"/>
      <c r="D147"/>
      <c r="E147"/>
      <c r="G147"/>
      <c r="H147"/>
      <c r="I147"/>
    </row>
    <row r="148" spans="3:9">
      <c r="C148"/>
      <c r="D148"/>
      <c r="E148"/>
      <c r="G148"/>
      <c r="H148"/>
      <c r="I148"/>
    </row>
    <row r="149" spans="3:9">
      <c r="C149"/>
      <c r="D149"/>
      <c r="E149"/>
      <c r="G149"/>
      <c r="H149"/>
      <c r="I149"/>
    </row>
    <row r="150" spans="3:9">
      <c r="C150"/>
      <c r="D150"/>
      <c r="E150"/>
      <c r="G150"/>
      <c r="H150"/>
      <c r="I150"/>
    </row>
    <row r="151" spans="3:9">
      <c r="C151"/>
      <c r="D151"/>
      <c r="E151"/>
      <c r="G151"/>
      <c r="H151"/>
      <c r="I151"/>
    </row>
    <row r="152" spans="3:9">
      <c r="C152"/>
      <c r="D152"/>
      <c r="E152"/>
      <c r="G152"/>
      <c r="H152"/>
      <c r="I152"/>
    </row>
    <row r="153" spans="3:9">
      <c r="C153"/>
      <c r="D153"/>
      <c r="E153"/>
      <c r="G153"/>
      <c r="H153"/>
      <c r="I153"/>
    </row>
    <row r="154" spans="3:9">
      <c r="C154"/>
      <c r="D154"/>
      <c r="E154"/>
      <c r="G154"/>
      <c r="H154"/>
      <c r="I154"/>
    </row>
    <row r="155" spans="3:9">
      <c r="C155"/>
      <c r="D155"/>
      <c r="E155"/>
      <c r="G155"/>
      <c r="H155"/>
      <c r="I155"/>
    </row>
    <row r="156" spans="3:9">
      <c r="C156"/>
      <c r="D156"/>
      <c r="E156"/>
      <c r="G156"/>
      <c r="H156"/>
      <c r="I156"/>
    </row>
    <row r="157" spans="3:9">
      <c r="C157"/>
      <c r="D157"/>
      <c r="E157"/>
      <c r="G157"/>
      <c r="H157"/>
      <c r="I157"/>
    </row>
    <row r="158" spans="3:9">
      <c r="C158"/>
      <c r="D158"/>
      <c r="E158"/>
      <c r="G158"/>
      <c r="H158"/>
      <c r="I158"/>
    </row>
    <row r="159" spans="3:9">
      <c r="C159"/>
      <c r="D159"/>
      <c r="E159"/>
      <c r="G159"/>
      <c r="H159"/>
      <c r="I159"/>
    </row>
    <row r="160" spans="3:9">
      <c r="C160"/>
      <c r="D160"/>
      <c r="E160"/>
      <c r="G160"/>
      <c r="H160"/>
      <c r="I160"/>
    </row>
    <row r="161" spans="3:9">
      <c r="C161"/>
      <c r="D161"/>
      <c r="E161"/>
      <c r="G161"/>
      <c r="H161"/>
      <c r="I161"/>
    </row>
    <row r="162" spans="3:9">
      <c r="C162"/>
      <c r="D162"/>
      <c r="E162"/>
      <c r="G162"/>
      <c r="H162"/>
      <c r="I162"/>
    </row>
    <row r="163" spans="3:9">
      <c r="C163"/>
      <c r="D163"/>
      <c r="E163"/>
      <c r="G163"/>
      <c r="H163"/>
      <c r="I163"/>
    </row>
    <row r="164" spans="3:9">
      <c r="C164"/>
      <c r="D164"/>
      <c r="E164"/>
      <c r="G164"/>
      <c r="H164"/>
      <c r="I164"/>
    </row>
    <row r="165" spans="3:9">
      <c r="C165"/>
      <c r="D165"/>
      <c r="E165"/>
      <c r="G165"/>
      <c r="H165"/>
      <c r="I165"/>
    </row>
    <row r="166" spans="3:9">
      <c r="C166"/>
      <c r="D166"/>
      <c r="E166"/>
      <c r="G166"/>
      <c r="H166"/>
      <c r="I166"/>
    </row>
    <row r="167" spans="3:9">
      <c r="C167"/>
      <c r="D167"/>
      <c r="E167"/>
      <c r="G167"/>
      <c r="H167"/>
      <c r="I167"/>
    </row>
    <row r="168" spans="3:9">
      <c r="C168"/>
      <c r="D168"/>
      <c r="E168"/>
      <c r="G168"/>
      <c r="H168"/>
      <c r="I168"/>
    </row>
    <row r="169" spans="3:9">
      <c r="C169"/>
      <c r="D169"/>
      <c r="E169"/>
      <c r="G169"/>
      <c r="H169"/>
      <c r="I169"/>
    </row>
    <row r="170" spans="3:9">
      <c r="C170"/>
      <c r="D170"/>
      <c r="E170"/>
      <c r="G170"/>
      <c r="H170"/>
      <c r="I170"/>
    </row>
    <row r="171" spans="3:9">
      <c r="C171"/>
      <c r="D171"/>
      <c r="E171"/>
      <c r="G171"/>
      <c r="H171"/>
      <c r="I171"/>
    </row>
    <row r="172" spans="3:9">
      <c r="C172"/>
      <c r="D172"/>
      <c r="E172"/>
      <c r="G172"/>
      <c r="H172"/>
      <c r="I172"/>
    </row>
    <row r="173" spans="3:9">
      <c r="C173"/>
      <c r="D173"/>
      <c r="E173"/>
      <c r="G173"/>
      <c r="H173"/>
      <c r="I173"/>
    </row>
    <row r="174" spans="3:9">
      <c r="C174"/>
      <c r="D174"/>
      <c r="E174"/>
      <c r="G174"/>
      <c r="H174"/>
      <c r="I174"/>
    </row>
    <row r="175" spans="3:9">
      <c r="C175"/>
      <c r="D175"/>
      <c r="E175"/>
      <c r="G175"/>
      <c r="H175"/>
      <c r="I175"/>
    </row>
    <row r="176" spans="3:9">
      <c r="C176"/>
      <c r="D176"/>
      <c r="E176"/>
      <c r="G176"/>
      <c r="H176"/>
      <c r="I176"/>
    </row>
    <row r="177" spans="3:9">
      <c r="C177"/>
      <c r="D177"/>
      <c r="E177"/>
      <c r="G177"/>
      <c r="H177"/>
      <c r="I177"/>
    </row>
    <row r="178" spans="3:9">
      <c r="C178"/>
      <c r="D178"/>
      <c r="E178"/>
      <c r="G178"/>
      <c r="H178"/>
      <c r="I178"/>
    </row>
    <row r="179" spans="3:9">
      <c r="C179"/>
      <c r="D179"/>
      <c r="E179"/>
      <c r="G179"/>
      <c r="H179"/>
      <c r="I179"/>
    </row>
    <row r="180" spans="3:9">
      <c r="C180"/>
      <c r="D180"/>
      <c r="E180"/>
      <c r="G180"/>
      <c r="H180"/>
      <c r="I180"/>
    </row>
    <row r="181" spans="3:9">
      <c r="C181"/>
      <c r="D181"/>
      <c r="E181"/>
      <c r="G181"/>
      <c r="H181"/>
      <c r="I181"/>
    </row>
    <row r="182" spans="3:9">
      <c r="C182"/>
      <c r="D182"/>
      <c r="E182"/>
      <c r="G182"/>
      <c r="H182"/>
      <c r="I182"/>
    </row>
    <row r="183" spans="3:9">
      <c r="C183"/>
      <c r="D183"/>
      <c r="E183"/>
      <c r="G183"/>
      <c r="H183"/>
      <c r="I183"/>
    </row>
    <row r="184" spans="3:9">
      <c r="C184"/>
      <c r="D184"/>
      <c r="E184"/>
      <c r="G184"/>
      <c r="H184"/>
      <c r="I184"/>
    </row>
    <row r="185" spans="3:9">
      <c r="C185"/>
      <c r="D185"/>
      <c r="E185"/>
      <c r="G185"/>
      <c r="H185"/>
      <c r="I185"/>
    </row>
    <row r="186" spans="3:9">
      <c r="C186"/>
      <c r="D186"/>
      <c r="E186"/>
      <c r="G186"/>
      <c r="H186"/>
      <c r="I186"/>
    </row>
    <row r="187" spans="3:9">
      <c r="C187"/>
      <c r="D187"/>
      <c r="E187"/>
      <c r="G187"/>
      <c r="H187"/>
      <c r="I187"/>
    </row>
    <row r="188" spans="3:9">
      <c r="C188"/>
      <c r="D188"/>
      <c r="E188"/>
      <c r="G188"/>
      <c r="H188"/>
      <c r="I188"/>
    </row>
    <row r="189" spans="3:9">
      <c r="C189"/>
      <c r="D189"/>
      <c r="E189"/>
      <c r="G189"/>
      <c r="H189"/>
      <c r="I189"/>
    </row>
    <row r="190" spans="3:9">
      <c r="C190"/>
      <c r="D190"/>
      <c r="E190"/>
      <c r="G190"/>
      <c r="H190"/>
      <c r="I190"/>
    </row>
    <row r="191" spans="3:9">
      <c r="C191"/>
      <c r="D191"/>
      <c r="E191"/>
      <c r="G191"/>
      <c r="H191"/>
      <c r="I191"/>
    </row>
    <row r="192" spans="3:9">
      <c r="C192"/>
      <c r="D192"/>
      <c r="E192"/>
      <c r="G192"/>
      <c r="H192"/>
      <c r="I192"/>
    </row>
    <row r="193" spans="3:9">
      <c r="C193"/>
      <c r="D193"/>
      <c r="E193"/>
      <c r="G193"/>
      <c r="H193"/>
      <c r="I193"/>
    </row>
    <row r="194" spans="3:9">
      <c r="C194"/>
      <c r="D194"/>
      <c r="E194"/>
      <c r="G194"/>
      <c r="H194"/>
      <c r="I194"/>
    </row>
    <row r="195" spans="3:9">
      <c r="C195"/>
      <c r="D195"/>
      <c r="E195"/>
      <c r="G195"/>
      <c r="H195"/>
      <c r="I195"/>
    </row>
    <row r="196" spans="3:9">
      <c r="C196"/>
      <c r="D196"/>
      <c r="E196"/>
      <c r="G196"/>
      <c r="H196"/>
      <c r="I196"/>
    </row>
    <row r="197" spans="3:9">
      <c r="C197"/>
      <c r="D197"/>
      <c r="E197"/>
      <c r="G197"/>
      <c r="H197"/>
      <c r="I197"/>
    </row>
    <row r="198" spans="3:9">
      <c r="C198"/>
      <c r="D198"/>
      <c r="E198"/>
      <c r="G198"/>
      <c r="H198"/>
      <c r="I198"/>
    </row>
    <row r="199" spans="3:9">
      <c r="C199"/>
      <c r="D199"/>
      <c r="E199"/>
      <c r="G199"/>
      <c r="H199"/>
      <c r="I199"/>
    </row>
    <row r="200" spans="3:9">
      <c r="C200"/>
      <c r="D200"/>
      <c r="E200"/>
      <c r="G200"/>
      <c r="H200"/>
      <c r="I200"/>
    </row>
    <row r="201" spans="3:9">
      <c r="C201"/>
      <c r="D201"/>
      <c r="E201"/>
      <c r="G201"/>
      <c r="H201"/>
      <c r="I201"/>
    </row>
    <row r="202" spans="3:9">
      <c r="C202"/>
      <c r="D202"/>
      <c r="E202"/>
      <c r="G202"/>
      <c r="H202"/>
      <c r="I202"/>
    </row>
    <row r="203" spans="3:9">
      <c r="C203"/>
      <c r="D203"/>
      <c r="E203"/>
      <c r="G203"/>
      <c r="H203"/>
      <c r="I203"/>
    </row>
    <row r="204" spans="3:9">
      <c r="C204"/>
      <c r="D204"/>
      <c r="E204"/>
      <c r="G204"/>
      <c r="H204"/>
      <c r="I204"/>
    </row>
    <row r="205" spans="3:9">
      <c r="C205"/>
      <c r="D205"/>
      <c r="E205"/>
      <c r="G205"/>
      <c r="H205"/>
      <c r="I205"/>
    </row>
    <row r="206" spans="3:9">
      <c r="C206"/>
      <c r="D206"/>
      <c r="E206"/>
      <c r="G206"/>
      <c r="H206"/>
      <c r="I206"/>
    </row>
    <row r="207" spans="3:9">
      <c r="C207"/>
      <c r="D207"/>
      <c r="E207"/>
      <c r="G207"/>
      <c r="H207"/>
      <c r="I207"/>
    </row>
    <row r="208" spans="3:9">
      <c r="C208"/>
      <c r="D208"/>
      <c r="E208"/>
      <c r="G208"/>
      <c r="H208"/>
      <c r="I208"/>
    </row>
    <row r="209" spans="3:9">
      <c r="C209"/>
      <c r="D209"/>
      <c r="E209"/>
      <c r="G209"/>
      <c r="H209"/>
      <c r="I209"/>
    </row>
    <row r="210" spans="3:9">
      <c r="C210"/>
      <c r="D210"/>
      <c r="E210"/>
      <c r="G210"/>
      <c r="H210"/>
      <c r="I210"/>
    </row>
    <row r="211" spans="3:9">
      <c r="C211"/>
      <c r="D211"/>
      <c r="E211"/>
      <c r="G211"/>
      <c r="H211"/>
      <c r="I211"/>
    </row>
    <row r="212" spans="3:9">
      <c r="C212"/>
      <c r="D212"/>
      <c r="E212"/>
      <c r="G212"/>
      <c r="H212"/>
      <c r="I212"/>
    </row>
    <row r="213" spans="3:9">
      <c r="C213"/>
      <c r="D213"/>
      <c r="E213"/>
      <c r="G213"/>
      <c r="H213"/>
      <c r="I213"/>
    </row>
    <row r="214" spans="3:9">
      <c r="C214"/>
      <c r="D214"/>
      <c r="E214"/>
      <c r="G214"/>
      <c r="H214"/>
      <c r="I214"/>
    </row>
    <row r="215" spans="3:9">
      <c r="C215"/>
      <c r="D215"/>
      <c r="E215"/>
      <c r="G215"/>
      <c r="H215"/>
      <c r="I215"/>
    </row>
    <row r="216" spans="3:9">
      <c r="C216"/>
      <c r="D216"/>
      <c r="E216"/>
      <c r="G216"/>
      <c r="H216"/>
      <c r="I216"/>
    </row>
    <row r="217" spans="3:9">
      <c r="C217"/>
      <c r="D217"/>
      <c r="E217"/>
      <c r="G217"/>
      <c r="H217"/>
      <c r="I217"/>
    </row>
    <row r="218" spans="3:9">
      <c r="C218"/>
      <c r="D218"/>
      <c r="E218"/>
      <c r="G218"/>
      <c r="H218"/>
      <c r="I218"/>
    </row>
    <row r="219" spans="3:9">
      <c r="C219"/>
      <c r="D219"/>
      <c r="E219"/>
      <c r="G219"/>
      <c r="H219"/>
      <c r="I219"/>
    </row>
    <row r="220" spans="3:9">
      <c r="C220"/>
      <c r="D220"/>
      <c r="E220"/>
      <c r="G220"/>
      <c r="H220"/>
      <c r="I220"/>
    </row>
    <row r="221" spans="3:9">
      <c r="C221"/>
      <c r="D221"/>
      <c r="E221"/>
      <c r="G221"/>
      <c r="H221"/>
      <c r="I221"/>
    </row>
    <row r="222" spans="3:9">
      <c r="C222"/>
      <c r="D222"/>
      <c r="E222"/>
      <c r="G222"/>
      <c r="H222"/>
      <c r="I222"/>
    </row>
    <row r="223" spans="3:9">
      <c r="C223"/>
      <c r="D223"/>
      <c r="E223"/>
      <c r="G223"/>
      <c r="H223"/>
      <c r="I223"/>
    </row>
    <row r="224" spans="3:9">
      <c r="C224"/>
      <c r="D224"/>
      <c r="E224"/>
      <c r="G224"/>
      <c r="H224"/>
      <c r="I224"/>
    </row>
    <row r="225" spans="3:9">
      <c r="C225"/>
      <c r="D225"/>
      <c r="E225"/>
      <c r="G225"/>
      <c r="H225"/>
      <c r="I225"/>
    </row>
    <row r="226" spans="3:9">
      <c r="C226"/>
      <c r="D226"/>
      <c r="E226"/>
      <c r="G226"/>
      <c r="H226"/>
      <c r="I226"/>
    </row>
    <row r="227" spans="3:9">
      <c r="C227"/>
      <c r="D227"/>
      <c r="E227"/>
      <c r="G227"/>
      <c r="H227"/>
      <c r="I227"/>
    </row>
    <row r="228" spans="3:9">
      <c r="C228"/>
      <c r="D228"/>
      <c r="E228"/>
      <c r="G228"/>
      <c r="H228"/>
      <c r="I228"/>
    </row>
    <row r="229" spans="3:9">
      <c r="C229"/>
      <c r="D229"/>
      <c r="E229"/>
      <c r="G229"/>
      <c r="H229"/>
      <c r="I229"/>
    </row>
    <row r="230" spans="3:9">
      <c r="C230"/>
      <c r="D230"/>
      <c r="E230"/>
      <c r="G230"/>
      <c r="H230"/>
      <c r="I230"/>
    </row>
    <row r="231" spans="3:9">
      <c r="C231"/>
      <c r="D231"/>
      <c r="E231"/>
      <c r="G231"/>
      <c r="H231"/>
      <c r="I231"/>
    </row>
    <row r="232" spans="3:9">
      <c r="C232"/>
      <c r="D232"/>
      <c r="E232"/>
      <c r="G232"/>
      <c r="H232"/>
      <c r="I232"/>
    </row>
    <row r="233" spans="3:9">
      <c r="C233"/>
      <c r="D233"/>
      <c r="E233"/>
      <c r="G233"/>
      <c r="H233"/>
      <c r="I233"/>
    </row>
    <row r="234" spans="3:9">
      <c r="C234"/>
      <c r="D234"/>
      <c r="E234"/>
      <c r="G234"/>
      <c r="H234"/>
      <c r="I234"/>
    </row>
    <row r="235" spans="3:9">
      <c r="C235"/>
      <c r="D235"/>
      <c r="E235"/>
      <c r="G235"/>
      <c r="H235"/>
      <c r="I235"/>
    </row>
    <row r="236" spans="3:9">
      <c r="C236"/>
      <c r="D236"/>
      <c r="E236"/>
      <c r="G236"/>
      <c r="H236"/>
      <c r="I236"/>
    </row>
    <row r="237" spans="3:9">
      <c r="C237"/>
      <c r="D237"/>
      <c r="E237"/>
      <c r="G237"/>
      <c r="H237"/>
      <c r="I237"/>
    </row>
    <row r="238" spans="3:9">
      <c r="C238"/>
      <c r="D238"/>
      <c r="E238"/>
      <c r="G238"/>
      <c r="H238"/>
      <c r="I238"/>
    </row>
    <row r="239" spans="3:9">
      <c r="C239"/>
      <c r="D239"/>
      <c r="E239"/>
      <c r="G239"/>
      <c r="H239"/>
      <c r="I239"/>
    </row>
    <row r="240" spans="3:9">
      <c r="C240"/>
      <c r="D240"/>
      <c r="E240"/>
      <c r="G240"/>
      <c r="H240"/>
      <c r="I240"/>
    </row>
    <row r="241" spans="3:9">
      <c r="C241"/>
      <c r="D241"/>
      <c r="E241"/>
      <c r="G241"/>
      <c r="H241"/>
      <c r="I241"/>
    </row>
    <row r="242" spans="3:9">
      <c r="C242"/>
      <c r="D242"/>
      <c r="E242"/>
      <c r="G242"/>
      <c r="H242"/>
      <c r="I242"/>
    </row>
    <row r="243" spans="3:9">
      <c r="C243"/>
      <c r="D243"/>
      <c r="E243"/>
      <c r="G243"/>
      <c r="H243"/>
      <c r="I243"/>
    </row>
    <row r="244" spans="3:9">
      <c r="C244"/>
      <c r="D244"/>
      <c r="E244"/>
      <c r="G244"/>
      <c r="H244"/>
      <c r="I244"/>
    </row>
    <row r="245" spans="3:9">
      <c r="C245"/>
      <c r="D245"/>
      <c r="E245"/>
      <c r="G245"/>
      <c r="H245"/>
      <c r="I245"/>
    </row>
    <row r="246" spans="3:9">
      <c r="C246"/>
      <c r="D246"/>
      <c r="E246"/>
      <c r="G246"/>
      <c r="H246"/>
      <c r="I246"/>
    </row>
    <row r="247" spans="3:9">
      <c r="C247"/>
      <c r="D247"/>
      <c r="E247"/>
      <c r="G247"/>
      <c r="H247"/>
      <c r="I247"/>
    </row>
    <row r="248" spans="3:9">
      <c r="C248"/>
      <c r="D248"/>
      <c r="E248"/>
      <c r="G248"/>
      <c r="H248"/>
      <c r="I248"/>
    </row>
    <row r="249" spans="3:9">
      <c r="C249"/>
      <c r="D249"/>
      <c r="E249"/>
      <c r="G249"/>
      <c r="H249"/>
      <c r="I249"/>
    </row>
    <row r="250" spans="3:9">
      <c r="C250"/>
      <c r="D250"/>
      <c r="E250"/>
      <c r="G250"/>
      <c r="H250"/>
      <c r="I250"/>
    </row>
    <row r="251" spans="3:9">
      <c r="C251"/>
      <c r="D251"/>
      <c r="E251"/>
      <c r="G251"/>
      <c r="H251"/>
      <c r="I251"/>
    </row>
    <row r="252" spans="3:9">
      <c r="C252"/>
      <c r="D252"/>
      <c r="E252"/>
      <c r="G252"/>
      <c r="H252"/>
      <c r="I252"/>
    </row>
    <row r="253" spans="3:9">
      <c r="C253"/>
      <c r="D253"/>
      <c r="E253"/>
      <c r="G253"/>
      <c r="H253"/>
      <c r="I253"/>
    </row>
    <row r="254" spans="3:9">
      <c r="C254"/>
      <c r="D254"/>
      <c r="E254"/>
      <c r="G254"/>
      <c r="H254"/>
      <c r="I254"/>
    </row>
    <row r="255" spans="3:9">
      <c r="C255"/>
      <c r="D255"/>
      <c r="E255"/>
      <c r="G255"/>
      <c r="H255"/>
      <c r="I255"/>
    </row>
    <row r="256" spans="3:9">
      <c r="C256"/>
      <c r="D256"/>
      <c r="E256"/>
      <c r="G256"/>
      <c r="H256"/>
      <c r="I256"/>
    </row>
    <row r="257" spans="3:9">
      <c r="C257"/>
      <c r="D257"/>
      <c r="E257"/>
      <c r="G257"/>
      <c r="H257"/>
      <c r="I257"/>
    </row>
    <row r="258" spans="3:9">
      <c r="C258"/>
      <c r="D258"/>
      <c r="E258"/>
      <c r="G258"/>
      <c r="H258"/>
      <c r="I258"/>
    </row>
    <row r="259" spans="3:9">
      <c r="C259"/>
      <c r="D259"/>
      <c r="E259"/>
      <c r="G259"/>
      <c r="H259"/>
      <c r="I259"/>
    </row>
    <row r="260" spans="3:9">
      <c r="C260"/>
      <c r="D260"/>
      <c r="E260"/>
      <c r="G260"/>
      <c r="H260"/>
      <c r="I260"/>
    </row>
    <row r="261" spans="3:9">
      <c r="C261"/>
      <c r="D261"/>
      <c r="E261"/>
      <c r="G261"/>
      <c r="H261"/>
      <c r="I261"/>
    </row>
    <row r="262" spans="3:9">
      <c r="C262"/>
      <c r="D262"/>
      <c r="E262"/>
      <c r="G262"/>
      <c r="H262"/>
      <c r="I262"/>
    </row>
    <row r="263" spans="3:9">
      <c r="C263"/>
      <c r="D263"/>
      <c r="E263"/>
      <c r="G263"/>
      <c r="H263"/>
      <c r="I263"/>
    </row>
    <row r="264" spans="3:9">
      <c r="C264"/>
      <c r="D264"/>
      <c r="E264"/>
      <c r="G264"/>
      <c r="H264"/>
      <c r="I264"/>
    </row>
    <row r="265" spans="3:9">
      <c r="C265"/>
      <c r="D265"/>
      <c r="E265"/>
      <c r="G265"/>
      <c r="H265"/>
      <c r="I265"/>
    </row>
    <row r="266" spans="3:9">
      <c r="C266"/>
      <c r="D266"/>
      <c r="E266"/>
      <c r="G266"/>
      <c r="H266"/>
      <c r="I266"/>
    </row>
    <row r="267" spans="3:9">
      <c r="C267"/>
      <c r="D267"/>
      <c r="E267"/>
      <c r="G267"/>
      <c r="H267"/>
      <c r="I267"/>
    </row>
    <row r="268" spans="3:9">
      <c r="C268"/>
      <c r="D268"/>
      <c r="E268"/>
      <c r="G268"/>
      <c r="H268"/>
      <c r="I268"/>
    </row>
    <row r="269" spans="3:9">
      <c r="C269"/>
      <c r="D269"/>
      <c r="E269"/>
      <c r="G269"/>
      <c r="H269"/>
      <c r="I269"/>
    </row>
    <row r="270" spans="3:9">
      <c r="C270"/>
      <c r="D270"/>
      <c r="E270"/>
      <c r="G270"/>
      <c r="H270"/>
      <c r="I270"/>
    </row>
    <row r="271" spans="3:9">
      <c r="C271"/>
      <c r="D271"/>
      <c r="E271"/>
      <c r="G271"/>
      <c r="H271"/>
      <c r="I271"/>
    </row>
    <row r="272" spans="3:9">
      <c r="C272"/>
      <c r="D272"/>
      <c r="E272"/>
      <c r="G272"/>
      <c r="H272"/>
      <c r="I272"/>
    </row>
    <row r="273" spans="3:9">
      <c r="C273"/>
      <c r="D273"/>
      <c r="E273"/>
      <c r="G273"/>
      <c r="H273"/>
      <c r="I273"/>
    </row>
    <row r="274" spans="3:9">
      <c r="C274"/>
      <c r="D274"/>
      <c r="E274"/>
      <c r="G274"/>
      <c r="H274"/>
      <c r="I274"/>
    </row>
    <row r="275" spans="3:9">
      <c r="C275"/>
      <c r="D275"/>
      <c r="E275"/>
      <c r="G275"/>
      <c r="H275"/>
      <c r="I275"/>
    </row>
    <row r="276" spans="3:9">
      <c r="C276"/>
      <c r="D276"/>
      <c r="E276"/>
      <c r="G276"/>
      <c r="H276"/>
      <c r="I276"/>
    </row>
    <row r="277" spans="3:9">
      <c r="C277"/>
      <c r="D277"/>
      <c r="E277"/>
      <c r="G277"/>
      <c r="H277"/>
      <c r="I277"/>
    </row>
    <row r="278" spans="3:9">
      <c r="C278"/>
      <c r="D278"/>
      <c r="E278"/>
      <c r="G278"/>
      <c r="H278"/>
      <c r="I278"/>
    </row>
    <row r="279" spans="3:9">
      <c r="C279"/>
      <c r="D279"/>
      <c r="E279"/>
      <c r="G279"/>
      <c r="H279"/>
      <c r="I279"/>
    </row>
    <row r="280" spans="3:9">
      <c r="C280"/>
      <c r="D280"/>
      <c r="E280"/>
      <c r="G280"/>
      <c r="H280"/>
      <c r="I280"/>
    </row>
    <row r="281" spans="3:9">
      <c r="C281"/>
      <c r="D281"/>
      <c r="E281"/>
      <c r="G281"/>
      <c r="H281"/>
      <c r="I281"/>
    </row>
    <row r="282" spans="3:9">
      <c r="C282"/>
      <c r="D282"/>
      <c r="E282"/>
      <c r="G282"/>
      <c r="H282"/>
      <c r="I282"/>
    </row>
    <row r="283" spans="3:9">
      <c r="C283"/>
      <c r="D283"/>
      <c r="E283"/>
      <c r="G283"/>
      <c r="H283"/>
      <c r="I283"/>
    </row>
    <row r="284" spans="3:9">
      <c r="C284"/>
      <c r="D284"/>
      <c r="E284"/>
      <c r="G284"/>
      <c r="H284"/>
      <c r="I284"/>
    </row>
    <row r="285" spans="3:9">
      <c r="C285"/>
      <c r="D285"/>
      <c r="E285"/>
      <c r="G285"/>
      <c r="H285"/>
      <c r="I285"/>
    </row>
    <row r="286" spans="3:9">
      <c r="C286"/>
      <c r="D286"/>
      <c r="E286"/>
      <c r="G286"/>
      <c r="H286"/>
      <c r="I286"/>
    </row>
    <row r="287" spans="3:9">
      <c r="C287"/>
      <c r="D287"/>
      <c r="E287"/>
      <c r="G287"/>
      <c r="H287"/>
      <c r="I287"/>
    </row>
    <row r="288" spans="3:9">
      <c r="C288"/>
      <c r="D288"/>
      <c r="E288"/>
      <c r="G288"/>
      <c r="H288"/>
      <c r="I288"/>
    </row>
    <row r="289" spans="3:9">
      <c r="C289"/>
      <c r="D289"/>
      <c r="E289"/>
      <c r="G289"/>
      <c r="H289"/>
      <c r="I289"/>
    </row>
    <row r="290" spans="3:9">
      <c r="C290"/>
      <c r="D290"/>
      <c r="E290"/>
      <c r="G290"/>
      <c r="H290"/>
      <c r="I290"/>
    </row>
    <row r="291" spans="3:9">
      <c r="C291"/>
      <c r="D291"/>
      <c r="E291"/>
      <c r="G291"/>
      <c r="H291"/>
      <c r="I291"/>
    </row>
    <row r="292" spans="3:9">
      <c r="C292"/>
      <c r="D292"/>
      <c r="E292"/>
      <c r="G292"/>
      <c r="H292"/>
      <c r="I292"/>
    </row>
    <row r="293" spans="3:9">
      <c r="C293"/>
      <c r="D293"/>
      <c r="E293"/>
      <c r="G293"/>
      <c r="H293"/>
      <c r="I293"/>
    </row>
    <row r="294" spans="3:9">
      <c r="C294"/>
      <c r="D294"/>
      <c r="E294"/>
      <c r="G294"/>
      <c r="H294"/>
      <c r="I294"/>
    </row>
    <row r="295" spans="3:9">
      <c r="C295"/>
      <c r="D295"/>
      <c r="E295"/>
      <c r="G295"/>
      <c r="H295"/>
      <c r="I295"/>
    </row>
    <row r="296" spans="3:9">
      <c r="C296"/>
      <c r="D296"/>
      <c r="E296"/>
      <c r="G296"/>
      <c r="H296"/>
      <c r="I296"/>
    </row>
    <row r="297" spans="3:9">
      <c r="C297"/>
      <c r="D297"/>
      <c r="E297"/>
      <c r="G297"/>
      <c r="H297"/>
      <c r="I297"/>
    </row>
    <row r="298" spans="3:9">
      <c r="C298"/>
      <c r="D298"/>
      <c r="E298"/>
      <c r="G298"/>
      <c r="H298"/>
      <c r="I298"/>
    </row>
    <row r="299" spans="3:9">
      <c r="C299"/>
      <c r="D299"/>
      <c r="E299"/>
      <c r="G299"/>
      <c r="H299"/>
      <c r="I299"/>
    </row>
    <row r="300" spans="3:9">
      <c r="C300"/>
      <c r="D300"/>
      <c r="E300"/>
      <c r="G300"/>
      <c r="H300"/>
      <c r="I300"/>
    </row>
    <row r="301" spans="3:9">
      <c r="C301"/>
      <c r="D301"/>
      <c r="E301"/>
      <c r="G301"/>
      <c r="H301"/>
      <c r="I301"/>
    </row>
    <row r="302" spans="3:9">
      <c r="C302"/>
      <c r="D302"/>
      <c r="E302"/>
      <c r="G302"/>
      <c r="H302"/>
      <c r="I302"/>
    </row>
    <row r="303" spans="3:9">
      <c r="C303"/>
      <c r="D303"/>
      <c r="E303"/>
      <c r="G303"/>
      <c r="H303"/>
      <c r="I303"/>
    </row>
    <row r="304" spans="3:9">
      <c r="C304"/>
      <c r="D304"/>
      <c r="E304"/>
      <c r="G304"/>
      <c r="H304"/>
      <c r="I304"/>
    </row>
    <row r="305" spans="3:9">
      <c r="C305"/>
      <c r="D305"/>
      <c r="E305"/>
      <c r="G305"/>
      <c r="H305"/>
      <c r="I305"/>
    </row>
    <row r="306" spans="3:9">
      <c r="C306"/>
      <c r="D306"/>
      <c r="E306"/>
      <c r="G306"/>
      <c r="H306"/>
      <c r="I306"/>
    </row>
    <row r="307" spans="3:9">
      <c r="C307"/>
      <c r="D307"/>
      <c r="E307"/>
      <c r="G307"/>
      <c r="H307"/>
      <c r="I307"/>
    </row>
    <row r="308" spans="3:9">
      <c r="C308"/>
      <c r="D308"/>
      <c r="E308"/>
      <c r="G308"/>
      <c r="H308"/>
      <c r="I308"/>
    </row>
    <row r="309" spans="3:9">
      <c r="C309"/>
      <c r="D309"/>
      <c r="E309"/>
      <c r="G309"/>
      <c r="H309"/>
      <c r="I309"/>
    </row>
    <row r="310" spans="3:9">
      <c r="C310"/>
      <c r="D310"/>
      <c r="E310"/>
      <c r="G310"/>
      <c r="H310"/>
      <c r="I310"/>
    </row>
    <row r="311" spans="3:9">
      <c r="C311"/>
      <c r="D311"/>
      <c r="E311"/>
      <c r="G311"/>
      <c r="H311"/>
      <c r="I311"/>
    </row>
    <row r="312" spans="3:9">
      <c r="C312"/>
      <c r="D312"/>
      <c r="E312"/>
      <c r="G312"/>
      <c r="H312"/>
      <c r="I312"/>
    </row>
    <row r="313" spans="3:9">
      <c r="C313"/>
      <c r="D313"/>
      <c r="E313"/>
      <c r="G313"/>
      <c r="H313"/>
      <c r="I313"/>
    </row>
    <row r="314" spans="3:9">
      <c r="C314"/>
      <c r="D314"/>
      <c r="E314"/>
      <c r="G314"/>
      <c r="H314"/>
      <c r="I314"/>
    </row>
    <row r="315" spans="3:9">
      <c r="C315"/>
      <c r="D315"/>
      <c r="E315"/>
      <c r="G315"/>
      <c r="H315"/>
      <c r="I315"/>
    </row>
    <row r="316" spans="3:9">
      <c r="C316"/>
      <c r="D316"/>
      <c r="E316"/>
      <c r="G316"/>
      <c r="H316"/>
      <c r="I316"/>
    </row>
    <row r="317" spans="3:9">
      <c r="C317"/>
      <c r="D317"/>
      <c r="E317"/>
      <c r="G317"/>
      <c r="H317"/>
      <c r="I317"/>
    </row>
    <row r="318" spans="3:9">
      <c r="C318"/>
      <c r="D318"/>
      <c r="E318"/>
      <c r="G318"/>
      <c r="H318"/>
      <c r="I318"/>
    </row>
    <row r="319" spans="3:9">
      <c r="C319"/>
      <c r="D319"/>
      <c r="E319"/>
      <c r="G319"/>
      <c r="H319"/>
      <c r="I319"/>
    </row>
    <row r="320" spans="3:9">
      <c r="C320"/>
      <c r="D320"/>
      <c r="E320"/>
      <c r="G320"/>
      <c r="H320"/>
      <c r="I320"/>
    </row>
    <row r="321" spans="3:9">
      <c r="C321"/>
      <c r="D321"/>
      <c r="E321"/>
      <c r="G321"/>
      <c r="H321"/>
      <c r="I321"/>
    </row>
    <row r="322" spans="3:9">
      <c r="C322"/>
      <c r="D322"/>
      <c r="E322"/>
      <c r="G322"/>
      <c r="H322"/>
      <c r="I322"/>
    </row>
    <row r="323" spans="3:9">
      <c r="C323"/>
      <c r="D323"/>
      <c r="E323"/>
      <c r="G323"/>
      <c r="H323"/>
      <c r="I323"/>
    </row>
    <row r="324" spans="3:9">
      <c r="C324"/>
      <c r="D324"/>
      <c r="E324"/>
      <c r="G324"/>
      <c r="H324"/>
      <c r="I324"/>
    </row>
    <row r="325" spans="3:9">
      <c r="C325"/>
      <c r="D325"/>
      <c r="E325"/>
      <c r="G325"/>
      <c r="H325"/>
      <c r="I325"/>
    </row>
    <row r="326" spans="3:9">
      <c r="C326"/>
      <c r="D326"/>
      <c r="E326"/>
      <c r="G326"/>
      <c r="H326"/>
      <c r="I326"/>
    </row>
    <row r="327" spans="3:9">
      <c r="C327"/>
      <c r="D327"/>
      <c r="E327"/>
      <c r="G327"/>
      <c r="H327"/>
      <c r="I327"/>
    </row>
    <row r="328" spans="3:9">
      <c r="C328"/>
      <c r="D328"/>
      <c r="E328"/>
      <c r="G328"/>
      <c r="H328"/>
      <c r="I328"/>
    </row>
    <row r="329" spans="3:9">
      <c r="C329"/>
      <c r="D329"/>
      <c r="E329"/>
      <c r="G329"/>
      <c r="H329"/>
      <c r="I329"/>
    </row>
    <row r="330" spans="3:9">
      <c r="C330"/>
      <c r="D330"/>
      <c r="E330"/>
      <c r="G330"/>
      <c r="H330"/>
      <c r="I330"/>
    </row>
    <row r="331" spans="3:9">
      <c r="C331"/>
      <c r="D331"/>
      <c r="E331"/>
      <c r="G331"/>
      <c r="H331"/>
      <c r="I331"/>
    </row>
    <row r="332" spans="3:9">
      <c r="C332"/>
      <c r="D332"/>
      <c r="E332"/>
      <c r="G332"/>
      <c r="H332"/>
      <c r="I332"/>
    </row>
    <row r="333" spans="3:9">
      <c r="C333"/>
      <c r="D333"/>
      <c r="E333"/>
      <c r="G333"/>
      <c r="H333"/>
      <c r="I333"/>
    </row>
    <row r="334" spans="3:9">
      <c r="C334"/>
      <c r="D334"/>
      <c r="E334"/>
      <c r="G334"/>
      <c r="H334"/>
      <c r="I334"/>
    </row>
    <row r="335" spans="3:9">
      <c r="C335"/>
      <c r="D335"/>
      <c r="E335"/>
      <c r="G335"/>
      <c r="H335"/>
      <c r="I335"/>
    </row>
    <row r="336" spans="3:9">
      <c r="C336"/>
      <c r="D336"/>
      <c r="E336"/>
      <c r="G336"/>
      <c r="H336"/>
      <c r="I336"/>
    </row>
    <row r="337" spans="3:9">
      <c r="C337"/>
      <c r="D337"/>
      <c r="E337"/>
      <c r="G337"/>
      <c r="H337"/>
      <c r="I337"/>
    </row>
    <row r="338" spans="3:9">
      <c r="C338"/>
      <c r="D338"/>
      <c r="E338"/>
      <c r="G338"/>
      <c r="H338"/>
      <c r="I338"/>
    </row>
    <row r="339" spans="3:9">
      <c r="C339"/>
      <c r="D339"/>
      <c r="E339"/>
      <c r="G339"/>
      <c r="H339"/>
      <c r="I339"/>
    </row>
    <row r="340" spans="3:9">
      <c r="C340"/>
      <c r="D340"/>
      <c r="E340"/>
      <c r="G340"/>
      <c r="H340"/>
      <c r="I340"/>
    </row>
    <row r="341" spans="3:9">
      <c r="C341"/>
      <c r="D341"/>
      <c r="E341"/>
      <c r="G341"/>
      <c r="H341"/>
      <c r="I341"/>
    </row>
    <row r="342" spans="3:9">
      <c r="C342"/>
      <c r="D342"/>
      <c r="E342"/>
      <c r="G342"/>
      <c r="H342"/>
      <c r="I342"/>
    </row>
    <row r="343" spans="3:9">
      <c r="C343"/>
      <c r="D343"/>
      <c r="E343"/>
      <c r="G343"/>
      <c r="H343"/>
      <c r="I343"/>
    </row>
    <row r="344" spans="3:9">
      <c r="C344"/>
      <c r="D344"/>
      <c r="E344"/>
      <c r="G344"/>
      <c r="H344"/>
      <c r="I344"/>
    </row>
    <row r="345" spans="3:9">
      <c r="C345"/>
      <c r="D345"/>
      <c r="E345"/>
      <c r="G345"/>
      <c r="H345"/>
      <c r="I345"/>
    </row>
    <row r="346" spans="3:9">
      <c r="C346"/>
      <c r="D346"/>
      <c r="E346"/>
      <c r="G346"/>
      <c r="H346"/>
      <c r="I346"/>
    </row>
    <row r="347" spans="3:9">
      <c r="C347"/>
      <c r="D347"/>
      <c r="E347"/>
      <c r="G347"/>
      <c r="H347"/>
      <c r="I347"/>
    </row>
    <row r="348" spans="3:9">
      <c r="C348"/>
      <c r="D348"/>
      <c r="E348"/>
      <c r="G348"/>
      <c r="H348"/>
      <c r="I348"/>
    </row>
    <row r="349" spans="3:9">
      <c r="C349"/>
      <c r="D349"/>
      <c r="E349"/>
      <c r="G349"/>
      <c r="H349"/>
      <c r="I349"/>
    </row>
    <row r="350" spans="3:9">
      <c r="C350"/>
      <c r="D350"/>
      <c r="E350"/>
      <c r="G350"/>
      <c r="H350"/>
      <c r="I350"/>
    </row>
    <row r="351" spans="3:9">
      <c r="C351"/>
      <c r="D351"/>
      <c r="E351"/>
      <c r="G351"/>
      <c r="H351"/>
      <c r="I351"/>
    </row>
    <row r="352" spans="3:9">
      <c r="C352"/>
      <c r="D352"/>
      <c r="E352"/>
      <c r="G352"/>
      <c r="H352"/>
      <c r="I352"/>
    </row>
    <row r="353" spans="3:9">
      <c r="C353"/>
      <c r="D353"/>
      <c r="E353"/>
      <c r="G353"/>
      <c r="H353"/>
      <c r="I353"/>
    </row>
    <row r="354" spans="3:9">
      <c r="C354"/>
      <c r="D354"/>
      <c r="E354"/>
      <c r="G354"/>
      <c r="H354"/>
      <c r="I354"/>
    </row>
    <row r="355" spans="3:9">
      <c r="C355"/>
      <c r="D355"/>
      <c r="E355"/>
      <c r="G355"/>
      <c r="H355"/>
      <c r="I355"/>
    </row>
    <row r="356" spans="3:9">
      <c r="C356"/>
      <c r="D356"/>
      <c r="E356"/>
      <c r="G356"/>
      <c r="H356"/>
      <c r="I356"/>
    </row>
    <row r="357" spans="3:9">
      <c r="C357"/>
      <c r="D357"/>
      <c r="E357"/>
      <c r="G357"/>
      <c r="H357"/>
      <c r="I357"/>
    </row>
    <row r="358" spans="3:9">
      <c r="C358"/>
      <c r="D358"/>
      <c r="E358"/>
      <c r="G358"/>
      <c r="H358"/>
      <c r="I358"/>
    </row>
    <row r="359" spans="3:9">
      <c r="C359"/>
      <c r="D359"/>
      <c r="E359"/>
      <c r="G359"/>
      <c r="H359"/>
      <c r="I359"/>
    </row>
    <row r="360" spans="3:9">
      <c r="C360"/>
      <c r="D360"/>
      <c r="E360"/>
      <c r="G360"/>
      <c r="H360"/>
      <c r="I360"/>
    </row>
    <row r="361" spans="3:9">
      <c r="C361"/>
      <c r="D361"/>
      <c r="E361"/>
      <c r="G361"/>
      <c r="H361"/>
      <c r="I361"/>
    </row>
    <row r="362" spans="3:9">
      <c r="C362"/>
      <c r="D362"/>
      <c r="E362"/>
      <c r="G362"/>
      <c r="H362"/>
      <c r="I362"/>
    </row>
    <row r="363" spans="3:9">
      <c r="C363"/>
      <c r="D363"/>
      <c r="E363"/>
      <c r="G363"/>
      <c r="H363"/>
      <c r="I363"/>
    </row>
    <row r="364" spans="3:9">
      <c r="C364"/>
      <c r="D364"/>
      <c r="E364"/>
      <c r="G364"/>
      <c r="H364"/>
      <c r="I364"/>
    </row>
    <row r="365" spans="3:9">
      <c r="C365"/>
      <c r="D365"/>
      <c r="E365"/>
      <c r="G365"/>
      <c r="H365"/>
      <c r="I365"/>
    </row>
    <row r="366" spans="3:9">
      <c r="C366"/>
      <c r="D366"/>
      <c r="E366"/>
      <c r="G366"/>
      <c r="H366"/>
      <c r="I366"/>
    </row>
    <row r="367" spans="3:9">
      <c r="C367"/>
      <c r="D367"/>
      <c r="E367"/>
      <c r="G367"/>
      <c r="H367"/>
      <c r="I367"/>
    </row>
    <row r="368" spans="3:9">
      <c r="C368"/>
      <c r="D368"/>
      <c r="E368"/>
      <c r="G368"/>
      <c r="H368"/>
      <c r="I368"/>
    </row>
    <row r="369" spans="3:9">
      <c r="C369"/>
      <c r="D369"/>
      <c r="E369"/>
      <c r="G369"/>
      <c r="H369"/>
      <c r="I369"/>
    </row>
    <row r="370" spans="3:9">
      <c r="C370"/>
      <c r="D370"/>
      <c r="E370"/>
      <c r="G370"/>
      <c r="H370"/>
      <c r="I370"/>
    </row>
    <row r="371" spans="3:9">
      <c r="C371"/>
      <c r="D371"/>
      <c r="E371"/>
      <c r="G371"/>
      <c r="H371"/>
      <c r="I371"/>
    </row>
    <row r="372" spans="3:9">
      <c r="C372"/>
      <c r="D372"/>
      <c r="E372"/>
      <c r="G372"/>
      <c r="H372"/>
      <c r="I372"/>
    </row>
    <row r="373" spans="3:9">
      <c r="C373"/>
      <c r="D373"/>
      <c r="E373"/>
      <c r="G373"/>
      <c r="H373"/>
      <c r="I373"/>
    </row>
    <row r="374" spans="3:9">
      <c r="C374"/>
      <c r="D374"/>
      <c r="E374"/>
      <c r="G374"/>
      <c r="H374"/>
      <c r="I374"/>
    </row>
    <row r="375" spans="3:9">
      <c r="C375"/>
      <c r="D375"/>
      <c r="E375"/>
      <c r="G375"/>
      <c r="H375"/>
      <c r="I375"/>
    </row>
    <row r="376" spans="3:9">
      <c r="C376"/>
      <c r="D376"/>
      <c r="E376"/>
      <c r="G376"/>
      <c r="H376"/>
      <c r="I376"/>
    </row>
    <row r="377" spans="3:9">
      <c r="C377"/>
      <c r="D377"/>
      <c r="E377"/>
      <c r="G377"/>
      <c r="H377"/>
      <c r="I377"/>
    </row>
    <row r="378" spans="3:9">
      <c r="C378"/>
      <c r="D378"/>
      <c r="E378"/>
      <c r="G378"/>
      <c r="H378"/>
      <c r="I378"/>
    </row>
    <row r="379" spans="3:9">
      <c r="C379"/>
      <c r="D379"/>
      <c r="E379"/>
      <c r="G379"/>
      <c r="H379"/>
      <c r="I379"/>
    </row>
    <row r="380" spans="3:9">
      <c r="C380"/>
      <c r="D380"/>
      <c r="E380"/>
      <c r="G380"/>
      <c r="H380"/>
      <c r="I380"/>
    </row>
    <row r="381" spans="3:9">
      <c r="C381"/>
      <c r="D381"/>
      <c r="E381"/>
      <c r="G381"/>
      <c r="H381"/>
      <c r="I381"/>
    </row>
    <row r="382" spans="3:9">
      <c r="C382"/>
      <c r="D382"/>
      <c r="E382"/>
      <c r="G382"/>
      <c r="H382"/>
      <c r="I382"/>
    </row>
    <row r="383" spans="3:9">
      <c r="C383"/>
      <c r="D383"/>
      <c r="E383"/>
      <c r="G383"/>
      <c r="H383"/>
      <c r="I383"/>
    </row>
    <row r="384" spans="3:9">
      <c r="C384"/>
      <c r="D384"/>
      <c r="E384"/>
      <c r="G384"/>
      <c r="H384"/>
      <c r="I384"/>
    </row>
    <row r="385" spans="3:9">
      <c r="C385"/>
      <c r="D385"/>
      <c r="E385"/>
      <c r="G385"/>
      <c r="H385"/>
      <c r="I385"/>
    </row>
    <row r="386" spans="3:9">
      <c r="C386"/>
      <c r="D386"/>
      <c r="E386"/>
      <c r="G386"/>
      <c r="H386"/>
      <c r="I386"/>
    </row>
    <row r="387" spans="3:9">
      <c r="C387"/>
      <c r="D387"/>
      <c r="E387"/>
      <c r="G387"/>
      <c r="H387"/>
      <c r="I387"/>
    </row>
  </sheetData>
  <autoFilter ref="A2:Q99"/>
  <mergeCells count="2">
    <mergeCell ref="B1:K1"/>
    <mergeCell ref="E107:F107"/>
  </mergeCell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6"/>
  <sheetViews>
    <sheetView topLeftCell="A16" workbookViewId="0">
      <selection activeCell="F15" sqref="F15"/>
    </sheetView>
  </sheetViews>
  <sheetFormatPr defaultColWidth="9" defaultRowHeight="15"/>
  <cols>
    <col min="1" max="1" width="5" customWidth="1"/>
    <col min="2" max="2" width="17" customWidth="1"/>
    <col min="3" max="3" width="20" customWidth="1"/>
    <col min="4" max="4" width="34.42578125" style="635" customWidth="1"/>
    <col min="5" max="5" width="21.42578125" hidden="1" customWidth="1"/>
    <col min="6" max="6" width="14.42578125" style="636" customWidth="1"/>
    <col min="7" max="7" width="12.5703125" style="636" customWidth="1"/>
    <col min="8" max="8" width="14.85546875" customWidth="1"/>
    <col min="9" max="9" width="12.85546875" customWidth="1"/>
    <col min="10" max="10" width="20.28515625" customWidth="1"/>
    <col min="11" max="11" width="19.42578125" customWidth="1"/>
  </cols>
  <sheetData>
    <row r="1" spans="1:12" ht="28.5" customHeight="1">
      <c r="A1" s="856" t="s">
        <v>2336</v>
      </c>
      <c r="B1" s="856"/>
      <c r="C1" s="856"/>
      <c r="D1" s="856"/>
      <c r="E1" s="856"/>
      <c r="F1" s="856"/>
      <c r="G1" s="856"/>
      <c r="H1" s="856"/>
      <c r="I1" s="856"/>
      <c r="J1" s="856"/>
      <c r="K1" s="856"/>
      <c r="L1" s="856"/>
    </row>
    <row r="2" spans="1:12">
      <c r="A2" s="93" t="s">
        <v>2</v>
      </c>
      <c r="B2" s="93" t="s">
        <v>2337</v>
      </c>
      <c r="C2" s="93" t="s">
        <v>2338</v>
      </c>
      <c r="D2" s="638" t="s">
        <v>978</v>
      </c>
      <c r="E2" s="93" t="s">
        <v>2339</v>
      </c>
      <c r="F2" s="639" t="s">
        <v>2340</v>
      </c>
      <c r="G2" s="639" t="s">
        <v>2341</v>
      </c>
      <c r="H2" s="93" t="s">
        <v>2342</v>
      </c>
      <c r="I2" s="93" t="s">
        <v>2343</v>
      </c>
      <c r="J2" s="648" t="s">
        <v>2344</v>
      </c>
      <c r="K2" s="93" t="s">
        <v>975</v>
      </c>
      <c r="L2" s="93" t="s">
        <v>2345</v>
      </c>
    </row>
    <row r="3" spans="1:12" ht="26.25" customHeight="1">
      <c r="A3" s="133" t="s">
        <v>2</v>
      </c>
      <c r="B3" s="21" t="s">
        <v>3</v>
      </c>
      <c r="C3" s="133" t="s">
        <v>4</v>
      </c>
      <c r="D3" s="640" t="s">
        <v>5</v>
      </c>
      <c r="E3" s="133" t="s">
        <v>2346</v>
      </c>
      <c r="F3" s="641" t="s">
        <v>6</v>
      </c>
      <c r="G3" s="21" t="s">
        <v>7</v>
      </c>
      <c r="H3" s="133" t="s">
        <v>9</v>
      </c>
      <c r="I3" s="133" t="s">
        <v>10</v>
      </c>
      <c r="J3" s="133" t="s">
        <v>11</v>
      </c>
      <c r="K3" s="133" t="s">
        <v>12</v>
      </c>
      <c r="L3" s="57"/>
    </row>
    <row r="4" spans="1:12">
      <c r="A4" s="269">
        <v>7</v>
      </c>
      <c r="B4" s="810" t="s">
        <v>86</v>
      </c>
      <c r="C4" s="810" t="s">
        <v>87</v>
      </c>
      <c r="D4" s="642" t="s">
        <v>88</v>
      </c>
      <c r="E4" s="269"/>
      <c r="F4" s="643" t="s">
        <v>17</v>
      </c>
      <c r="G4" s="643"/>
      <c r="H4" s="644">
        <v>27308</v>
      </c>
      <c r="I4" s="269">
        <f ca="1">ROUNDDOWN(YEARFRAC(Table13453[[#This Row],[Column5]],TODAY(),1),0)</f>
        <v>48</v>
      </c>
      <c r="J4" s="269" t="s">
        <v>19</v>
      </c>
      <c r="K4" s="269" t="s">
        <v>42</v>
      </c>
      <c r="L4" s="57"/>
    </row>
    <row r="5" spans="1:12">
      <c r="A5" s="269">
        <v>8</v>
      </c>
      <c r="B5" s="810" t="s">
        <v>92</v>
      </c>
      <c r="C5" s="810" t="s">
        <v>93</v>
      </c>
      <c r="D5" s="642" t="s">
        <v>94</v>
      </c>
      <c r="E5" s="269"/>
      <c r="F5" s="643" t="s">
        <v>17</v>
      </c>
      <c r="G5" s="643"/>
      <c r="H5" s="644">
        <v>22283</v>
      </c>
      <c r="I5" s="269">
        <f ca="1">ROUNDDOWN(YEARFRAC(Table13453[[#This Row],[Column5]],TODAY(),1),0)</f>
        <v>61</v>
      </c>
      <c r="J5" s="269" t="s">
        <v>19</v>
      </c>
      <c r="K5" s="269" t="s">
        <v>20</v>
      </c>
      <c r="L5" s="57"/>
    </row>
    <row r="6" spans="1:12">
      <c r="A6" s="269">
        <v>20</v>
      </c>
      <c r="B6" s="810" t="s">
        <v>234</v>
      </c>
      <c r="C6" s="810" t="s">
        <v>235</v>
      </c>
      <c r="D6" s="642" t="s">
        <v>236</v>
      </c>
      <c r="E6" s="269"/>
      <c r="F6" s="643" t="s">
        <v>17</v>
      </c>
      <c r="G6" s="643"/>
      <c r="H6" s="644">
        <v>22017</v>
      </c>
      <c r="I6" s="269">
        <f ca="1">ROUNDDOWN(YEARFRAC(Table13453[[#This Row],[Column5]],TODAY(),1),0)</f>
        <v>62</v>
      </c>
      <c r="J6" s="269" t="s">
        <v>19</v>
      </c>
      <c r="K6" s="269" t="s">
        <v>42</v>
      </c>
      <c r="L6" s="57"/>
    </row>
    <row r="7" spans="1:12">
      <c r="A7" s="269">
        <v>21</v>
      </c>
      <c r="B7" s="810" t="s">
        <v>246</v>
      </c>
      <c r="C7" s="810" t="s">
        <v>247</v>
      </c>
      <c r="D7" s="642" t="s">
        <v>248</v>
      </c>
      <c r="E7" s="269"/>
      <c r="F7" s="643" t="s">
        <v>17</v>
      </c>
      <c r="G7" s="643"/>
      <c r="H7" s="644">
        <v>25140</v>
      </c>
      <c r="I7" s="269">
        <f ca="1">ROUNDDOWN(YEARFRAC(Table13453[[#This Row],[Column5]],TODAY(),1),0)</f>
        <v>54</v>
      </c>
      <c r="J7" s="269" t="s">
        <v>19</v>
      </c>
      <c r="K7" s="269" t="s">
        <v>42</v>
      </c>
      <c r="L7" s="57"/>
    </row>
    <row r="8" spans="1:12">
      <c r="A8" s="269">
        <v>22</v>
      </c>
      <c r="B8" s="810" t="s">
        <v>257</v>
      </c>
      <c r="C8" s="810" t="s">
        <v>258</v>
      </c>
      <c r="D8" s="642" t="s">
        <v>259</v>
      </c>
      <c r="E8" s="645"/>
      <c r="F8" s="643"/>
      <c r="G8" s="643" t="s">
        <v>7</v>
      </c>
      <c r="H8" s="644">
        <v>19829</v>
      </c>
      <c r="I8" s="269">
        <f ca="1">ROUNDDOWN(YEARFRAC(Table13453[[#This Row],[Column5]],TODAY(),1),0)</f>
        <v>68</v>
      </c>
      <c r="J8" s="269" t="s">
        <v>113</v>
      </c>
      <c r="K8" s="269" t="s">
        <v>20</v>
      </c>
      <c r="L8" s="57"/>
    </row>
    <row r="9" spans="1:12">
      <c r="A9" s="269">
        <v>28</v>
      </c>
      <c r="B9" s="810" t="s">
        <v>320</v>
      </c>
      <c r="C9" s="810" t="s">
        <v>321</v>
      </c>
      <c r="D9" s="642" t="s">
        <v>322</v>
      </c>
      <c r="E9" s="645"/>
      <c r="F9" s="643" t="s">
        <v>17</v>
      </c>
      <c r="G9" s="643"/>
      <c r="H9" s="644">
        <v>23725</v>
      </c>
      <c r="I9" s="269">
        <f ca="1">ROUNDDOWN(YEARFRAC(Table13453[[#This Row],[Column5]],TODAY(),1),0)</f>
        <v>57</v>
      </c>
      <c r="J9" s="269" t="s">
        <v>19</v>
      </c>
      <c r="K9" s="269" t="s">
        <v>42</v>
      </c>
      <c r="L9" s="57"/>
    </row>
    <row r="10" spans="1:12">
      <c r="A10" s="269">
        <v>32</v>
      </c>
      <c r="B10" s="810" t="s">
        <v>357</v>
      </c>
      <c r="C10" s="810" t="s">
        <v>2347</v>
      </c>
      <c r="D10" s="642" t="s">
        <v>359</v>
      </c>
      <c r="E10" s="269"/>
      <c r="F10" s="643"/>
      <c r="G10" s="643" t="s">
        <v>7</v>
      </c>
      <c r="H10" s="644">
        <v>13864</v>
      </c>
      <c r="I10" s="269">
        <f ca="1">ROUNDDOWN(YEARFRAC(Table13453[[#This Row],[Column5]],TODAY(),1),0)</f>
        <v>84</v>
      </c>
      <c r="J10" s="269" t="s">
        <v>113</v>
      </c>
      <c r="K10" s="269" t="s">
        <v>360</v>
      </c>
      <c r="L10" s="57"/>
    </row>
    <row r="11" spans="1:12">
      <c r="A11" s="269">
        <v>35</v>
      </c>
      <c r="B11" s="810" t="s">
        <v>376</v>
      </c>
      <c r="C11" s="810" t="s">
        <v>377</v>
      </c>
      <c r="D11" s="642" t="s">
        <v>378</v>
      </c>
      <c r="E11" s="269"/>
      <c r="F11" s="643" t="s">
        <v>17</v>
      </c>
      <c r="G11" s="643"/>
      <c r="H11" s="644">
        <v>33193</v>
      </c>
      <c r="I11" s="269">
        <f ca="1">ROUNDDOWN(YEARFRAC(Table13453[[#This Row],[Column5]],TODAY(),1),0)</f>
        <v>32</v>
      </c>
      <c r="J11" s="269" t="s">
        <v>19</v>
      </c>
      <c r="K11" s="269" t="s">
        <v>42</v>
      </c>
      <c r="L11" s="57"/>
    </row>
    <row r="12" spans="1:12">
      <c r="A12" s="269">
        <v>38</v>
      </c>
      <c r="B12" s="810" t="s">
        <v>409</v>
      </c>
      <c r="C12" s="810" t="s">
        <v>410</v>
      </c>
      <c r="D12" s="642" t="s">
        <v>411</v>
      </c>
      <c r="E12" s="269"/>
      <c r="F12" s="643"/>
      <c r="G12" s="643" t="s">
        <v>7</v>
      </c>
      <c r="H12" s="644">
        <v>15478</v>
      </c>
      <c r="I12" s="269">
        <f ca="1">ROUNDDOWN(YEARFRAC(Table13453[[#This Row],[Column5]],TODAY(),1),0)</f>
        <v>80</v>
      </c>
      <c r="J12" s="269" t="s">
        <v>113</v>
      </c>
      <c r="K12" s="269" t="s">
        <v>20</v>
      </c>
      <c r="L12" s="57"/>
    </row>
    <row r="13" spans="1:12" ht="13.5" customHeight="1">
      <c r="A13" s="269">
        <v>40</v>
      </c>
      <c r="B13" s="810" t="s">
        <v>426</v>
      </c>
      <c r="C13" s="810" t="s">
        <v>427</v>
      </c>
      <c r="D13" s="642" t="s">
        <v>428</v>
      </c>
      <c r="E13" s="269"/>
      <c r="F13" s="643"/>
      <c r="G13" s="643" t="s">
        <v>7</v>
      </c>
      <c r="H13" s="644">
        <v>27063</v>
      </c>
      <c r="I13" s="269">
        <f ca="1">ROUNDDOWN(YEARFRAC(Table13453[[#This Row],[Column5]],TODAY(),1),0)</f>
        <v>48</v>
      </c>
      <c r="J13" s="269" t="s">
        <v>19</v>
      </c>
      <c r="K13" s="269" t="s">
        <v>429</v>
      </c>
      <c r="L13" s="57"/>
    </row>
    <row r="14" spans="1:12">
      <c r="A14" s="269">
        <v>41</v>
      </c>
      <c r="B14" s="810" t="s">
        <v>2348</v>
      </c>
      <c r="C14" s="269"/>
      <c r="D14" s="642" t="s">
        <v>434</v>
      </c>
      <c r="E14" s="269"/>
      <c r="F14" s="643" t="s">
        <v>17</v>
      </c>
      <c r="G14" s="643"/>
      <c r="H14" s="644">
        <v>19977</v>
      </c>
      <c r="I14" s="269">
        <f ca="1">ROUNDDOWN(YEARFRAC(Table13453[[#This Row],[Column5]],TODAY(),1),0)</f>
        <v>68</v>
      </c>
      <c r="J14" s="269" t="s">
        <v>24</v>
      </c>
      <c r="K14" s="269" t="s">
        <v>42</v>
      </c>
      <c r="L14" s="57"/>
    </row>
    <row r="15" spans="1:12">
      <c r="A15" s="269">
        <v>44</v>
      </c>
      <c r="B15" s="269"/>
      <c r="C15" s="269"/>
      <c r="D15" s="642" t="s">
        <v>470</v>
      </c>
      <c r="E15" s="269"/>
      <c r="F15" s="643" t="s">
        <v>17</v>
      </c>
      <c r="G15" s="643"/>
      <c r="H15" s="644">
        <v>29186</v>
      </c>
      <c r="I15" s="269">
        <f ca="1">ROUNDDOWN(YEARFRAC(Table13453[[#This Row],[Column5]],TODAY(),1),0)</f>
        <v>43</v>
      </c>
      <c r="J15" s="269" t="s">
        <v>24</v>
      </c>
      <c r="K15" s="269" t="s">
        <v>472</v>
      </c>
      <c r="L15" s="57"/>
    </row>
    <row r="16" spans="1:12">
      <c r="A16" s="269">
        <v>45</v>
      </c>
      <c r="B16" s="269"/>
      <c r="C16" s="269"/>
      <c r="D16" s="642" t="s">
        <v>481</v>
      </c>
      <c r="E16" s="269"/>
      <c r="F16" s="643" t="s">
        <v>17</v>
      </c>
      <c r="G16" s="643"/>
      <c r="H16" s="644">
        <v>19005</v>
      </c>
      <c r="I16" s="269">
        <f ca="1">ROUNDDOWN(YEARFRAC(Table13453[[#This Row],[Column5]],TODAY(),1),0)</f>
        <v>70</v>
      </c>
      <c r="J16" s="269" t="s">
        <v>24</v>
      </c>
      <c r="K16" s="269" t="s">
        <v>20</v>
      </c>
      <c r="L16" s="57"/>
    </row>
    <row r="17" spans="1:12">
      <c r="A17" s="269">
        <v>51</v>
      </c>
      <c r="B17" s="269"/>
      <c r="C17" s="269"/>
      <c r="D17" s="642" t="s">
        <v>536</v>
      </c>
      <c r="E17" s="645"/>
      <c r="F17" s="643" t="s">
        <v>17</v>
      </c>
      <c r="G17" s="643"/>
      <c r="H17" s="644">
        <v>30829</v>
      </c>
      <c r="I17" s="269">
        <f ca="1">ROUNDDOWN(YEARFRAC(Table13453[[#This Row],[Column5]],TODAY(),1),0)</f>
        <v>38</v>
      </c>
      <c r="J17" s="269" t="s">
        <v>19</v>
      </c>
      <c r="K17" s="269" t="s">
        <v>42</v>
      </c>
      <c r="L17" s="57"/>
    </row>
    <row r="18" spans="1:12">
      <c r="A18" s="269">
        <v>55</v>
      </c>
      <c r="B18" s="269"/>
      <c r="C18" s="269"/>
      <c r="D18" s="642" t="s">
        <v>583</v>
      </c>
      <c r="E18" s="269"/>
      <c r="F18" s="643"/>
      <c r="G18" s="643" t="s">
        <v>7</v>
      </c>
      <c r="H18" s="644">
        <v>26421</v>
      </c>
      <c r="I18" s="269">
        <f ca="1">ROUNDDOWN(YEARFRAC(Table13453[[#This Row],[Column5]],TODAY(),1),0)</f>
        <v>50</v>
      </c>
      <c r="J18" s="269" t="s">
        <v>113</v>
      </c>
      <c r="K18" s="269" t="s">
        <v>42</v>
      </c>
      <c r="L18" s="57"/>
    </row>
    <row r="19" spans="1:12">
      <c r="A19" s="269">
        <v>62</v>
      </c>
      <c r="B19" s="269"/>
      <c r="C19" s="269"/>
      <c r="D19" s="642" t="s">
        <v>635</v>
      </c>
      <c r="E19" s="646"/>
      <c r="F19" s="643" t="s">
        <v>17</v>
      </c>
      <c r="G19" s="643"/>
      <c r="H19" s="644">
        <v>21254</v>
      </c>
      <c r="I19" s="269">
        <f ca="1">ROUNDDOWN(YEARFRAC(Table13453[[#This Row],[Column5]],TODAY(),1),0)</f>
        <v>64</v>
      </c>
      <c r="J19" s="269" t="s">
        <v>113</v>
      </c>
      <c r="K19" s="269" t="s">
        <v>20</v>
      </c>
      <c r="L19" s="57"/>
    </row>
    <row r="20" spans="1:12">
      <c r="A20" s="269">
        <v>65</v>
      </c>
      <c r="B20" s="269"/>
      <c r="C20" s="269"/>
      <c r="D20" s="642" t="s">
        <v>643</v>
      </c>
      <c r="E20" s="645"/>
      <c r="F20" s="643" t="s">
        <v>17</v>
      </c>
      <c r="G20" s="643"/>
      <c r="H20" s="644">
        <v>32420</v>
      </c>
      <c r="I20" s="269">
        <f ca="1">ROUNDDOWN(YEARFRAC(Table13453[[#This Row],[Column5]],TODAY(),1),0)</f>
        <v>34</v>
      </c>
      <c r="J20" s="269" t="s">
        <v>19</v>
      </c>
      <c r="K20" s="269" t="s">
        <v>42</v>
      </c>
      <c r="L20" s="57"/>
    </row>
    <row r="21" spans="1:12">
      <c r="A21" s="269">
        <v>66</v>
      </c>
      <c r="B21" s="269"/>
      <c r="C21" s="269"/>
      <c r="D21" s="642" t="s">
        <v>655</v>
      </c>
      <c r="E21" s="645"/>
      <c r="F21" s="643" t="s">
        <v>17</v>
      </c>
      <c r="G21" s="643"/>
      <c r="H21" s="644">
        <v>27918</v>
      </c>
      <c r="I21" s="269">
        <f ca="1">ROUNDDOWN(YEARFRAC(Table13453[[#This Row],[Column5]],TODAY(),1),0)</f>
        <v>46</v>
      </c>
      <c r="J21" s="269" t="s">
        <v>24</v>
      </c>
      <c r="K21" s="269" t="s">
        <v>616</v>
      </c>
      <c r="L21" s="57"/>
    </row>
    <row r="22" spans="1:12">
      <c r="A22" s="269">
        <v>67</v>
      </c>
      <c r="B22" s="269"/>
      <c r="C22" s="269"/>
      <c r="D22" s="642" t="s">
        <v>659</v>
      </c>
      <c r="E22" s="646"/>
      <c r="F22" s="643" t="s">
        <v>17</v>
      </c>
      <c r="G22" s="643"/>
      <c r="H22" s="644">
        <v>26799</v>
      </c>
      <c r="I22" s="269">
        <f ca="1">ROUNDDOWN(YEARFRAC(Table13453[[#This Row],[Column5]],TODAY(),1),0)</f>
        <v>49</v>
      </c>
      <c r="J22" s="269" t="s">
        <v>113</v>
      </c>
      <c r="K22" s="269" t="s">
        <v>42</v>
      </c>
      <c r="L22" s="57"/>
    </row>
    <row r="23" spans="1:12">
      <c r="A23" s="57"/>
      <c r="B23" s="57"/>
      <c r="C23" s="57"/>
      <c r="E23" s="647"/>
      <c r="H23" s="57"/>
      <c r="I23" s="57"/>
      <c r="J23" s="57"/>
      <c r="K23" s="57"/>
      <c r="L23" s="57"/>
    </row>
    <row r="24" spans="1:12">
      <c r="A24" s="57"/>
      <c r="B24" s="57"/>
      <c r="C24" s="57"/>
      <c r="E24" s="57"/>
      <c r="H24" s="57"/>
    </row>
    <row r="25" spans="1:12">
      <c r="A25" s="57"/>
      <c r="B25" s="57"/>
      <c r="C25" s="57"/>
      <c r="E25" s="57"/>
      <c r="H25" s="57"/>
    </row>
    <row r="26" spans="1:12">
      <c r="A26" s="57"/>
      <c r="B26" s="57"/>
      <c r="C26" s="57"/>
      <c r="E26" s="57"/>
      <c r="H26" s="57"/>
    </row>
    <row r="27" spans="1:12">
      <c r="A27" s="57"/>
      <c r="B27" s="57"/>
      <c r="C27" s="57"/>
      <c r="E27" s="57"/>
      <c r="H27" s="57"/>
    </row>
    <row r="28" spans="1:12">
      <c r="A28" s="57"/>
      <c r="B28" s="57"/>
      <c r="C28" s="57"/>
      <c r="E28" s="57"/>
      <c r="H28" s="57"/>
    </row>
    <row r="29" spans="1:12">
      <c r="A29" s="57"/>
      <c r="B29" s="57"/>
      <c r="C29" s="57"/>
      <c r="E29" s="57"/>
      <c r="H29" s="57"/>
    </row>
    <row r="30" spans="1:12">
      <c r="A30" s="57"/>
      <c r="B30" s="57"/>
      <c r="C30" s="57"/>
      <c r="E30" s="57"/>
      <c r="H30" s="57"/>
    </row>
    <row r="31" spans="1:12">
      <c r="A31" s="57"/>
      <c r="B31" s="57"/>
      <c r="C31" s="57"/>
      <c r="E31" s="57"/>
      <c r="H31" s="57"/>
    </row>
    <row r="32" spans="1:12">
      <c r="A32" s="57"/>
      <c r="B32" s="57"/>
      <c r="C32" s="57"/>
      <c r="E32" s="57"/>
      <c r="H32" s="57"/>
    </row>
    <row r="33" spans="1:8">
      <c r="A33" s="57"/>
      <c r="B33" s="57"/>
      <c r="C33" s="57"/>
      <c r="E33" s="57"/>
      <c r="H33" s="57"/>
    </row>
    <row r="34" spans="1:8">
      <c r="A34" s="57"/>
      <c r="B34" s="57"/>
      <c r="C34" s="57"/>
      <c r="E34" s="57"/>
      <c r="H34" s="57"/>
    </row>
    <row r="35" spans="1:8">
      <c r="A35" s="57"/>
      <c r="B35" s="57"/>
      <c r="C35" s="57"/>
      <c r="E35" s="57"/>
      <c r="H35" s="57"/>
    </row>
    <row r="36" spans="1:8">
      <c r="A36" s="57"/>
      <c r="B36" s="57"/>
      <c r="C36" s="57"/>
      <c r="E36" s="57"/>
      <c r="H36" s="57"/>
    </row>
    <row r="37" spans="1:8">
      <c r="A37" s="57"/>
      <c r="B37" s="57"/>
      <c r="C37" s="57"/>
      <c r="E37" s="57"/>
      <c r="H37" s="57"/>
    </row>
    <row r="38" spans="1:8">
      <c r="A38" s="57"/>
      <c r="B38" s="57"/>
      <c r="C38" s="57"/>
      <c r="E38" s="57"/>
      <c r="H38" s="57"/>
    </row>
    <row r="39" spans="1:8">
      <c r="A39" s="57"/>
      <c r="B39" s="57"/>
      <c r="C39" s="57"/>
      <c r="E39" s="57"/>
      <c r="H39" s="57"/>
    </row>
    <row r="40" spans="1:8">
      <c r="A40" s="57"/>
      <c r="B40" s="57"/>
      <c r="C40" s="57"/>
      <c r="E40" s="57"/>
      <c r="H40" s="57"/>
    </row>
    <row r="41" spans="1:8">
      <c r="A41" s="57"/>
      <c r="B41" s="57"/>
      <c r="C41" s="57"/>
      <c r="E41" s="57"/>
      <c r="H41" s="57"/>
    </row>
    <row r="42" spans="1:8">
      <c r="A42" s="57"/>
      <c r="B42" s="57"/>
      <c r="C42" s="57"/>
      <c r="E42" s="57"/>
      <c r="H42" s="57"/>
    </row>
    <row r="43" spans="1:8">
      <c r="A43" s="57"/>
      <c r="B43" s="57"/>
      <c r="C43" s="57"/>
      <c r="E43" s="57"/>
      <c r="H43" s="57"/>
    </row>
    <row r="44" spans="1:8">
      <c r="A44" s="57"/>
      <c r="B44" s="57"/>
      <c r="C44" s="57"/>
      <c r="E44" s="57"/>
      <c r="H44" s="57"/>
    </row>
    <row r="45" spans="1:8">
      <c r="A45" s="57"/>
      <c r="B45" s="57"/>
      <c r="C45" s="57"/>
      <c r="E45" s="57"/>
      <c r="H45" s="57"/>
    </row>
    <row r="46" spans="1:8">
      <c r="A46" s="57"/>
      <c r="B46" s="57"/>
      <c r="C46" s="57"/>
      <c r="E46" s="57"/>
      <c r="H46" s="57"/>
    </row>
    <row r="47" spans="1:8">
      <c r="A47" s="57"/>
      <c r="B47" s="57"/>
      <c r="C47" s="57"/>
      <c r="E47" s="57"/>
      <c r="H47" s="57"/>
    </row>
    <row r="48" spans="1:8">
      <c r="A48" s="57"/>
      <c r="B48" s="57"/>
      <c r="C48" s="57"/>
      <c r="E48" s="57"/>
      <c r="H48" s="57"/>
    </row>
    <row r="49" spans="1:8">
      <c r="A49" s="57"/>
      <c r="B49" s="57"/>
      <c r="C49" s="57"/>
      <c r="E49" s="57"/>
      <c r="H49" s="57"/>
    </row>
    <row r="50" spans="1:8">
      <c r="A50" s="57"/>
      <c r="B50" s="57"/>
      <c r="C50" s="57"/>
      <c r="E50" s="57"/>
      <c r="H50" s="57"/>
    </row>
    <row r="51" spans="1:8">
      <c r="A51" s="57"/>
      <c r="B51" s="57"/>
      <c r="C51" s="57"/>
      <c r="E51" s="57"/>
      <c r="H51" s="57"/>
    </row>
    <row r="52" spans="1:8">
      <c r="A52" s="57"/>
      <c r="B52" s="57"/>
      <c r="C52" s="57"/>
      <c r="E52" s="57"/>
      <c r="H52" s="57"/>
    </row>
    <row r="53" spans="1:8">
      <c r="A53" s="57"/>
      <c r="B53" s="57"/>
      <c r="C53" s="57"/>
      <c r="E53" s="57"/>
      <c r="H53" s="57"/>
    </row>
    <row r="54" spans="1:8">
      <c r="A54" s="57"/>
      <c r="B54" s="57"/>
      <c r="C54" s="57"/>
      <c r="E54" s="57"/>
      <c r="H54" s="57"/>
    </row>
    <row r="55" spans="1:8">
      <c r="A55" s="57"/>
      <c r="B55" s="57"/>
      <c r="C55" s="57"/>
      <c r="E55" s="57"/>
      <c r="H55" s="57"/>
    </row>
    <row r="56" spans="1:8">
      <c r="A56" s="57"/>
      <c r="B56" s="57"/>
      <c r="C56" s="57"/>
      <c r="E56" s="57"/>
      <c r="H56" s="57"/>
    </row>
    <row r="57" spans="1:8">
      <c r="A57" s="57"/>
      <c r="B57" s="57"/>
      <c r="C57" s="57"/>
      <c r="E57" s="57"/>
      <c r="H57" s="57"/>
    </row>
    <row r="58" spans="1:8">
      <c r="A58" s="57"/>
      <c r="B58" s="57"/>
      <c r="C58" s="57"/>
      <c r="E58" s="57"/>
      <c r="H58" s="57"/>
    </row>
    <row r="59" spans="1:8">
      <c r="A59" s="57"/>
      <c r="B59" s="57"/>
      <c r="C59" s="57"/>
      <c r="E59" s="57"/>
      <c r="H59" s="57"/>
    </row>
    <row r="60" spans="1:8">
      <c r="A60" s="57"/>
      <c r="B60" s="57"/>
      <c r="C60" s="57"/>
      <c r="E60" s="57"/>
      <c r="H60" s="57"/>
    </row>
    <row r="61" spans="1:8">
      <c r="A61" s="57"/>
      <c r="B61" s="57"/>
      <c r="C61" s="57"/>
      <c r="E61" s="57"/>
      <c r="H61" s="57"/>
    </row>
    <row r="62" spans="1:8">
      <c r="A62" s="57"/>
      <c r="B62" s="57"/>
      <c r="C62" s="57"/>
      <c r="E62" s="57"/>
      <c r="H62" s="57"/>
    </row>
    <row r="63" spans="1:8">
      <c r="A63" s="57"/>
      <c r="B63" s="57"/>
      <c r="C63" s="57"/>
      <c r="E63" s="57"/>
      <c r="H63" s="57"/>
    </row>
    <row r="64" spans="1:8">
      <c r="A64" s="57"/>
      <c r="B64" s="57"/>
      <c r="C64" s="57"/>
      <c r="E64" s="57"/>
      <c r="H64" s="57"/>
    </row>
    <row r="65" spans="1:8">
      <c r="A65" s="57"/>
      <c r="B65" s="57"/>
      <c r="C65" s="57"/>
      <c r="E65" s="57"/>
      <c r="H65" s="57"/>
    </row>
    <row r="66" spans="1:8">
      <c r="A66" s="57"/>
      <c r="B66" s="57"/>
      <c r="C66" s="57"/>
      <c r="E66" s="57"/>
      <c r="H66" s="57"/>
    </row>
    <row r="67" spans="1:8">
      <c r="A67" s="57"/>
      <c r="B67" s="57"/>
      <c r="C67" s="57"/>
      <c r="E67" s="57"/>
      <c r="H67" s="57"/>
    </row>
    <row r="68" spans="1:8">
      <c r="A68" s="57"/>
      <c r="B68" s="57"/>
      <c r="C68" s="57"/>
      <c r="E68" s="57"/>
      <c r="H68" s="57"/>
    </row>
    <row r="69" spans="1:8">
      <c r="A69" s="57"/>
      <c r="B69" s="57"/>
      <c r="C69" s="57"/>
      <c r="E69" s="57"/>
      <c r="H69" s="57"/>
    </row>
    <row r="70" spans="1:8">
      <c r="A70" s="57"/>
      <c r="B70" s="57"/>
      <c r="C70" s="57"/>
      <c r="E70" s="57"/>
      <c r="H70" s="57"/>
    </row>
    <row r="71" spans="1:8">
      <c r="A71" s="57"/>
      <c r="B71" s="57"/>
      <c r="C71" s="57"/>
      <c r="E71" s="57"/>
      <c r="H71" s="57"/>
    </row>
    <row r="72" spans="1:8">
      <c r="A72" s="57"/>
      <c r="B72" s="57"/>
      <c r="C72" s="57"/>
      <c r="E72" s="57"/>
      <c r="H72" s="57"/>
    </row>
    <row r="73" spans="1:8">
      <c r="A73" s="57"/>
      <c r="B73" s="57"/>
      <c r="C73" s="57"/>
      <c r="E73" s="57"/>
      <c r="H73" s="57"/>
    </row>
    <row r="74" spans="1:8">
      <c r="A74" s="57"/>
      <c r="B74" s="57"/>
      <c r="C74" s="57"/>
      <c r="E74" s="57"/>
      <c r="H74" s="57"/>
    </row>
    <row r="75" spans="1:8">
      <c r="A75" s="57"/>
      <c r="B75" s="57"/>
      <c r="C75" s="57"/>
      <c r="E75" s="57"/>
      <c r="H75" s="57"/>
    </row>
    <row r="76" spans="1:8">
      <c r="A76" s="57"/>
      <c r="B76" s="57"/>
      <c r="C76" s="57"/>
      <c r="E76" s="57"/>
      <c r="H76" s="57"/>
    </row>
    <row r="77" spans="1:8">
      <c r="A77" s="57"/>
      <c r="B77" s="57"/>
      <c r="C77" s="57"/>
      <c r="E77" s="57"/>
      <c r="H77" s="57"/>
    </row>
    <row r="78" spans="1:8">
      <c r="A78" s="57"/>
      <c r="B78" s="57"/>
      <c r="C78" s="57"/>
      <c r="E78" s="57"/>
      <c r="H78" s="57"/>
    </row>
    <row r="79" spans="1:8">
      <c r="A79" s="57"/>
      <c r="B79" s="57"/>
      <c r="C79" s="57"/>
      <c r="E79" s="57"/>
      <c r="H79" s="57"/>
    </row>
    <row r="80" spans="1:8">
      <c r="A80" s="57"/>
      <c r="B80" s="57"/>
      <c r="C80" s="57"/>
      <c r="E80" s="57"/>
      <c r="H80" s="57"/>
    </row>
    <row r="81" spans="1:8">
      <c r="A81" s="57"/>
      <c r="B81" s="57"/>
      <c r="C81" s="57"/>
      <c r="E81" s="57"/>
      <c r="H81" s="57"/>
    </row>
    <row r="82" spans="1:8">
      <c r="A82" s="57"/>
      <c r="B82" s="57"/>
      <c r="C82" s="57"/>
      <c r="E82" s="57"/>
      <c r="H82" s="57"/>
    </row>
    <row r="83" spans="1:8">
      <c r="A83" s="57"/>
      <c r="B83" s="57"/>
      <c r="C83" s="57"/>
      <c r="E83" s="57"/>
      <c r="H83" s="57"/>
    </row>
    <row r="84" spans="1:8">
      <c r="A84" s="57"/>
      <c r="B84" s="57"/>
      <c r="C84" s="57"/>
      <c r="E84" s="57"/>
      <c r="H84" s="57"/>
    </row>
    <row r="85" spans="1:8">
      <c r="A85" s="57"/>
      <c r="B85" s="57"/>
      <c r="C85" s="57"/>
      <c r="E85" s="57"/>
      <c r="H85" s="57"/>
    </row>
    <row r="86" spans="1:8">
      <c r="A86" s="57"/>
      <c r="B86" s="57"/>
      <c r="C86" s="57"/>
      <c r="E86" s="57"/>
      <c r="H86" s="57"/>
    </row>
    <row r="87" spans="1:8">
      <c r="A87" s="57"/>
      <c r="B87" s="57"/>
      <c r="C87" s="57"/>
      <c r="E87" s="57"/>
      <c r="H87" s="57"/>
    </row>
    <row r="88" spans="1:8">
      <c r="A88" s="57"/>
      <c r="B88" s="57"/>
      <c r="C88" s="57"/>
      <c r="E88" s="57"/>
      <c r="H88" s="57"/>
    </row>
    <row r="89" spans="1:8">
      <c r="A89" s="57"/>
      <c r="B89" s="57"/>
      <c r="C89" s="57"/>
      <c r="E89" s="57"/>
      <c r="H89" s="57"/>
    </row>
    <row r="90" spans="1:8">
      <c r="A90" s="57"/>
      <c r="B90" s="57"/>
      <c r="C90" s="57"/>
      <c r="E90" s="57"/>
      <c r="H90" s="57"/>
    </row>
    <row r="91" spans="1:8">
      <c r="A91" s="57"/>
      <c r="B91" s="57"/>
      <c r="C91" s="57"/>
      <c r="E91" s="57"/>
      <c r="H91" s="57"/>
    </row>
    <row r="92" spans="1:8">
      <c r="A92" s="57"/>
      <c r="B92" s="57"/>
      <c r="C92" s="57"/>
      <c r="E92" s="57"/>
      <c r="H92" s="57"/>
    </row>
    <row r="93" spans="1:8">
      <c r="A93" s="57"/>
      <c r="B93" s="57"/>
      <c r="C93" s="57"/>
      <c r="E93" s="57"/>
      <c r="H93" s="57"/>
    </row>
    <row r="94" spans="1:8">
      <c r="A94" s="57"/>
      <c r="B94" s="57"/>
      <c r="C94" s="57"/>
      <c r="E94" s="57"/>
      <c r="H94" s="57"/>
    </row>
    <row r="95" spans="1:8">
      <c r="A95" s="57"/>
      <c r="B95" s="57"/>
      <c r="C95" s="57"/>
      <c r="E95" s="57"/>
      <c r="H95" s="57"/>
    </row>
    <row r="96" spans="1:8">
      <c r="A96" s="57"/>
      <c r="B96" s="57"/>
      <c r="C96" s="57"/>
      <c r="E96" s="57"/>
      <c r="H96" s="57"/>
    </row>
    <row r="97" spans="1:8">
      <c r="A97" s="57"/>
      <c r="B97" s="57"/>
      <c r="C97" s="57"/>
      <c r="E97" s="57"/>
      <c r="H97" s="57"/>
    </row>
    <row r="98" spans="1:8">
      <c r="A98" s="57"/>
      <c r="B98" s="57"/>
      <c r="C98" s="57"/>
      <c r="E98" s="57"/>
      <c r="H98" s="57"/>
    </row>
    <row r="99" spans="1:8">
      <c r="A99" s="57"/>
      <c r="B99" s="57"/>
      <c r="C99" s="57"/>
      <c r="E99" s="57"/>
      <c r="H99" s="57"/>
    </row>
    <row r="100" spans="1:8">
      <c r="A100" s="57"/>
      <c r="B100" s="57"/>
      <c r="C100" s="57"/>
      <c r="E100" s="57"/>
      <c r="H100" s="57"/>
    </row>
    <row r="101" spans="1:8">
      <c r="A101" s="57"/>
      <c r="B101" s="57"/>
      <c r="C101" s="57"/>
      <c r="E101" s="57"/>
      <c r="H101" s="57"/>
    </row>
    <row r="102" spans="1:8">
      <c r="A102" s="57"/>
      <c r="B102" s="57"/>
      <c r="C102" s="57"/>
      <c r="E102" s="57"/>
      <c r="H102" s="57"/>
    </row>
    <row r="103" spans="1:8">
      <c r="A103" s="57"/>
      <c r="B103" s="57"/>
      <c r="C103" s="57"/>
      <c r="E103" s="57"/>
      <c r="H103" s="57"/>
    </row>
    <row r="104" spans="1:8">
      <c r="A104" s="57"/>
      <c r="B104" s="57"/>
      <c r="C104" s="57"/>
      <c r="E104" s="57"/>
      <c r="H104" s="57"/>
    </row>
    <row r="105" spans="1:8">
      <c r="A105" s="57"/>
      <c r="B105" s="57"/>
      <c r="C105" s="57"/>
      <c r="E105" s="57"/>
      <c r="H105" s="57"/>
    </row>
    <row r="106" spans="1:8">
      <c r="A106" s="57"/>
      <c r="B106" s="57"/>
      <c r="C106" s="57"/>
      <c r="E106" s="57"/>
      <c r="H106" s="57"/>
    </row>
    <row r="107" spans="1:8">
      <c r="A107" s="57"/>
      <c r="B107" s="57"/>
      <c r="C107" s="57"/>
      <c r="E107" s="57"/>
      <c r="H107" s="57"/>
    </row>
    <row r="108" spans="1:8">
      <c r="A108" s="57"/>
      <c r="B108" s="57"/>
      <c r="C108" s="57"/>
      <c r="E108" s="57"/>
      <c r="H108" s="57"/>
    </row>
    <row r="109" spans="1:8">
      <c r="A109" s="57"/>
      <c r="B109" s="57"/>
      <c r="C109" s="57"/>
      <c r="E109" s="57"/>
      <c r="H109" s="57"/>
    </row>
    <row r="110" spans="1:8">
      <c r="A110" s="57"/>
      <c r="B110" s="57"/>
      <c r="C110" s="57"/>
      <c r="E110" s="57"/>
      <c r="H110" s="57"/>
    </row>
    <row r="111" spans="1:8">
      <c r="A111" s="57"/>
      <c r="B111" s="57"/>
      <c r="C111" s="57"/>
      <c r="E111" s="57"/>
      <c r="H111" s="57"/>
    </row>
    <row r="112" spans="1:8">
      <c r="A112" s="57"/>
      <c r="B112" s="57"/>
      <c r="C112" s="57"/>
      <c r="E112" s="57"/>
      <c r="H112" s="57"/>
    </row>
    <row r="113" spans="1:8">
      <c r="A113" s="57"/>
      <c r="B113" s="57"/>
      <c r="C113" s="57"/>
      <c r="E113" s="57"/>
      <c r="H113" s="57"/>
    </row>
    <row r="114" spans="1:8">
      <c r="A114" s="57"/>
      <c r="B114" s="57"/>
      <c r="C114" s="57"/>
      <c r="E114" s="57"/>
      <c r="H114" s="57"/>
    </row>
    <row r="115" spans="1:8">
      <c r="A115" s="57"/>
      <c r="B115" s="57"/>
      <c r="C115" s="57"/>
      <c r="E115" s="57"/>
      <c r="H115" s="57"/>
    </row>
    <row r="116" spans="1:8">
      <c r="A116" s="57"/>
      <c r="B116" s="57"/>
      <c r="C116" s="57"/>
      <c r="E116" s="57"/>
      <c r="H116" s="57"/>
    </row>
    <row r="117" spans="1:8">
      <c r="A117" s="57"/>
      <c r="B117" s="57"/>
      <c r="C117" s="57"/>
      <c r="E117" s="57"/>
      <c r="H117" s="57"/>
    </row>
    <row r="118" spans="1:8">
      <c r="A118" s="57"/>
      <c r="B118" s="57"/>
      <c r="C118" s="57"/>
      <c r="E118" s="57"/>
      <c r="H118" s="57"/>
    </row>
    <row r="119" spans="1:8">
      <c r="A119" s="57"/>
      <c r="B119" s="57"/>
      <c r="C119" s="57"/>
      <c r="E119" s="57"/>
      <c r="H119" s="57"/>
    </row>
    <row r="120" spans="1:8">
      <c r="A120" s="57"/>
      <c r="B120" s="57"/>
      <c r="C120" s="57"/>
      <c r="E120" s="57"/>
      <c r="H120" s="57"/>
    </row>
    <row r="121" spans="1:8">
      <c r="A121" s="57"/>
      <c r="B121" s="57"/>
      <c r="C121" s="57"/>
      <c r="E121" s="57"/>
      <c r="H121" s="57"/>
    </row>
    <row r="122" spans="1:8">
      <c r="A122" s="57"/>
      <c r="B122" s="57"/>
      <c r="C122" s="57"/>
      <c r="E122" s="57"/>
      <c r="H122" s="57"/>
    </row>
    <row r="123" spans="1:8">
      <c r="A123" s="57"/>
      <c r="B123" s="57"/>
      <c r="C123" s="57"/>
      <c r="E123" s="57"/>
      <c r="H123" s="57"/>
    </row>
    <row r="124" spans="1:8">
      <c r="A124" s="57"/>
      <c r="B124" s="57"/>
      <c r="C124" s="57"/>
      <c r="E124" s="57"/>
      <c r="H124" s="57"/>
    </row>
    <row r="125" spans="1:8">
      <c r="A125" s="57"/>
      <c r="B125" s="57"/>
      <c r="C125" s="57"/>
      <c r="E125" s="57"/>
      <c r="H125" s="57"/>
    </row>
    <row r="126" spans="1:8">
      <c r="A126" s="57"/>
      <c r="B126" s="57"/>
      <c r="C126" s="57"/>
      <c r="E126" s="57"/>
      <c r="H126" s="57"/>
    </row>
    <row r="127" spans="1:8">
      <c r="A127" s="57"/>
      <c r="B127" s="57"/>
      <c r="C127" s="57"/>
      <c r="E127" s="57"/>
      <c r="H127" s="57"/>
    </row>
    <row r="128" spans="1:8">
      <c r="A128" s="57"/>
      <c r="B128" s="57"/>
      <c r="C128" s="57"/>
      <c r="E128" s="57"/>
      <c r="H128" s="57"/>
    </row>
    <row r="129" spans="1:8">
      <c r="A129" s="57"/>
      <c r="B129" s="57"/>
      <c r="C129" s="57"/>
      <c r="E129" s="57"/>
      <c r="H129" s="57"/>
    </row>
    <row r="130" spans="1:8">
      <c r="A130" s="57"/>
      <c r="B130" s="57"/>
      <c r="C130" s="57"/>
      <c r="E130" s="57"/>
      <c r="H130" s="57"/>
    </row>
    <row r="131" spans="1:8">
      <c r="A131" s="57"/>
      <c r="B131" s="57"/>
      <c r="C131" s="57"/>
      <c r="E131" s="57"/>
      <c r="H131" s="57"/>
    </row>
    <row r="132" spans="1:8">
      <c r="A132" s="57"/>
      <c r="B132" s="57"/>
      <c r="C132" s="57"/>
      <c r="E132" s="57"/>
      <c r="H132" s="57"/>
    </row>
    <row r="133" spans="1:8">
      <c r="A133" s="57"/>
      <c r="B133" s="57"/>
      <c r="C133" s="57"/>
      <c r="E133" s="57"/>
      <c r="H133" s="57"/>
    </row>
    <row r="134" spans="1:8">
      <c r="A134" s="57"/>
      <c r="B134" s="57"/>
      <c r="C134" s="57"/>
      <c r="E134" s="57"/>
      <c r="H134" s="57"/>
    </row>
    <row r="135" spans="1:8">
      <c r="A135" s="57"/>
      <c r="B135" s="57"/>
      <c r="C135" s="57"/>
      <c r="E135" s="57"/>
      <c r="H135" s="57"/>
    </row>
    <row r="136" spans="1:8">
      <c r="A136" s="57"/>
      <c r="B136" s="57"/>
      <c r="C136" s="57"/>
      <c r="E136" s="57"/>
      <c r="H136" s="57"/>
    </row>
    <row r="137" spans="1:8">
      <c r="A137" s="57"/>
      <c r="B137" s="57"/>
      <c r="C137" s="57"/>
      <c r="E137" s="57"/>
      <c r="H137" s="57"/>
    </row>
    <row r="138" spans="1:8">
      <c r="A138" s="57"/>
      <c r="B138" s="57"/>
      <c r="C138" s="57"/>
      <c r="E138" s="57"/>
      <c r="H138" s="57"/>
    </row>
    <row r="139" spans="1:8">
      <c r="A139" s="57"/>
      <c r="B139" s="57"/>
      <c r="C139" s="57"/>
      <c r="E139" s="57"/>
      <c r="H139" s="57"/>
    </row>
    <row r="140" spans="1:8">
      <c r="A140" s="57"/>
      <c r="B140" s="57"/>
      <c r="C140" s="57"/>
      <c r="E140" s="57"/>
      <c r="H140" s="57"/>
    </row>
    <row r="141" spans="1:8">
      <c r="A141" s="57"/>
      <c r="B141" s="57"/>
      <c r="C141" s="57"/>
      <c r="E141" s="57"/>
      <c r="H141" s="57"/>
    </row>
    <row r="142" spans="1:8">
      <c r="A142" s="57"/>
      <c r="B142" s="57"/>
      <c r="C142" s="57"/>
      <c r="E142" s="57"/>
      <c r="H142" s="57"/>
    </row>
    <row r="143" spans="1:8">
      <c r="A143" s="57"/>
      <c r="B143" s="57"/>
      <c r="C143" s="57"/>
      <c r="E143" s="57"/>
      <c r="H143" s="57"/>
    </row>
    <row r="144" spans="1:8">
      <c r="A144" s="57"/>
      <c r="B144" s="57"/>
      <c r="C144" s="57"/>
      <c r="E144" s="57"/>
      <c r="H144" s="57"/>
    </row>
    <row r="145" spans="1:8">
      <c r="A145" s="57"/>
      <c r="B145" s="57"/>
      <c r="C145" s="57"/>
      <c r="E145" s="57"/>
      <c r="H145" s="57"/>
    </row>
    <row r="146" spans="1:8">
      <c r="A146" s="57"/>
      <c r="B146" s="57"/>
      <c r="C146" s="57"/>
      <c r="E146" s="57"/>
      <c r="H146" s="57"/>
    </row>
    <row r="147" spans="1:8">
      <c r="A147" s="57"/>
      <c r="B147" s="57"/>
      <c r="C147" s="57"/>
      <c r="E147" s="57"/>
      <c r="H147" s="57"/>
    </row>
    <row r="148" spans="1:8">
      <c r="A148" s="57"/>
      <c r="B148" s="57"/>
      <c r="C148" s="57"/>
      <c r="E148" s="57"/>
      <c r="H148" s="57"/>
    </row>
    <row r="149" spans="1:8">
      <c r="A149" s="57"/>
      <c r="B149" s="57"/>
      <c r="C149" s="57"/>
      <c r="E149" s="57"/>
      <c r="H149" s="57"/>
    </row>
    <row r="150" spans="1:8">
      <c r="A150" s="57"/>
      <c r="B150" s="57"/>
      <c r="C150" s="57"/>
      <c r="E150" s="57"/>
      <c r="H150" s="57"/>
    </row>
    <row r="151" spans="1:8">
      <c r="A151" s="57"/>
      <c r="B151" s="57"/>
      <c r="C151" s="57"/>
      <c r="E151" s="57"/>
      <c r="H151" s="57"/>
    </row>
    <row r="152" spans="1:8">
      <c r="A152" s="57"/>
      <c r="B152" s="57"/>
      <c r="C152" s="57"/>
      <c r="E152" s="57"/>
      <c r="H152" s="57"/>
    </row>
    <row r="153" spans="1:8">
      <c r="A153" s="57"/>
      <c r="B153" s="57"/>
      <c r="C153" s="57"/>
      <c r="E153" s="57"/>
      <c r="H153" s="57"/>
    </row>
    <row r="154" spans="1:8">
      <c r="A154" s="57"/>
      <c r="B154" s="57"/>
      <c r="C154" s="57"/>
      <c r="E154" s="57"/>
      <c r="H154" s="57"/>
    </row>
    <row r="155" spans="1:8">
      <c r="A155" s="57"/>
      <c r="B155" s="57"/>
      <c r="C155" s="57"/>
      <c r="E155" s="57"/>
      <c r="H155" s="57"/>
    </row>
    <row r="156" spans="1:8">
      <c r="A156" s="57"/>
      <c r="B156" s="57"/>
      <c r="C156" s="57"/>
      <c r="E156" s="57"/>
      <c r="H156" s="57"/>
    </row>
    <row r="157" spans="1:8">
      <c r="A157" s="57"/>
      <c r="B157" s="57"/>
      <c r="C157" s="57"/>
      <c r="E157" s="57"/>
      <c r="H157" s="57"/>
    </row>
    <row r="158" spans="1:8">
      <c r="A158" s="57"/>
      <c r="B158" s="57"/>
      <c r="C158" s="57"/>
      <c r="E158" s="57"/>
      <c r="H158" s="57"/>
    </row>
    <row r="159" spans="1:8">
      <c r="A159" s="57"/>
      <c r="B159" s="57"/>
      <c r="C159" s="57"/>
      <c r="E159" s="57"/>
      <c r="H159" s="57"/>
    </row>
    <row r="160" spans="1:8">
      <c r="A160" s="57"/>
      <c r="B160" s="57"/>
      <c r="C160" s="57"/>
      <c r="E160" s="57"/>
      <c r="H160" s="57"/>
    </row>
    <row r="161" spans="1:8">
      <c r="A161" s="57"/>
      <c r="B161" s="57"/>
      <c r="C161" s="57"/>
      <c r="E161" s="57"/>
      <c r="H161" s="57"/>
    </row>
    <row r="162" spans="1:8">
      <c r="A162" s="57"/>
      <c r="B162" s="57"/>
      <c r="C162" s="57"/>
      <c r="E162" s="57"/>
      <c r="H162" s="57"/>
    </row>
    <row r="163" spans="1:8">
      <c r="A163" s="57"/>
      <c r="B163" s="57"/>
      <c r="C163" s="57"/>
      <c r="E163" s="57"/>
      <c r="H163" s="57"/>
    </row>
    <row r="164" spans="1:8">
      <c r="A164" s="57"/>
      <c r="B164" s="57"/>
      <c r="C164" s="57"/>
      <c r="E164" s="57"/>
      <c r="H164" s="57"/>
    </row>
    <row r="165" spans="1:8">
      <c r="A165" s="57"/>
      <c r="B165" s="57"/>
      <c r="C165" s="57"/>
      <c r="E165" s="57"/>
      <c r="H165" s="57"/>
    </row>
    <row r="166" spans="1:8">
      <c r="A166" s="57"/>
      <c r="B166" s="57"/>
      <c r="C166" s="57"/>
      <c r="E166" s="57"/>
      <c r="H166" s="57"/>
    </row>
  </sheetData>
  <mergeCells count="1">
    <mergeCell ref="A1:L1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9"/>
  <sheetViews>
    <sheetView topLeftCell="A85" workbookViewId="0">
      <selection activeCell="B109" sqref="B109"/>
    </sheetView>
  </sheetViews>
  <sheetFormatPr defaultColWidth="9.140625" defaultRowHeight="15" customHeight="1"/>
  <cols>
    <col min="1" max="1" width="3.85546875" style="315" customWidth="1"/>
    <col min="2" max="2" width="32.85546875" style="315" customWidth="1"/>
    <col min="3" max="3" width="5.5703125" style="366" customWidth="1"/>
    <col min="4" max="4" width="5.7109375" style="366" customWidth="1"/>
    <col min="5" max="5" width="6.42578125" style="315" customWidth="1"/>
    <col min="6" max="6" width="7.5703125" style="315" customWidth="1"/>
    <col min="7" max="7" width="7.42578125" style="315" customWidth="1"/>
    <col min="8" max="8" width="6.28515625" style="315" customWidth="1"/>
    <col min="9" max="9" width="10.28515625" style="315" customWidth="1"/>
    <col min="10" max="16384" width="9.140625" style="315"/>
  </cols>
  <sheetData>
    <row r="1" spans="1:9" ht="19.5" customHeight="1">
      <c r="A1" s="857" t="s">
        <v>2349</v>
      </c>
      <c r="B1" s="857"/>
      <c r="C1" s="857"/>
      <c r="D1" s="857"/>
      <c r="E1" s="857"/>
      <c r="F1" s="857"/>
      <c r="G1" s="857"/>
      <c r="H1" s="857"/>
      <c r="I1" s="857"/>
    </row>
    <row r="2" spans="1:9" ht="19.5" customHeight="1">
      <c r="A2" s="857" t="s">
        <v>2350</v>
      </c>
      <c r="B2" s="857"/>
      <c r="C2" s="857"/>
      <c r="D2" s="857"/>
      <c r="E2" s="857"/>
      <c r="F2" s="857"/>
      <c r="G2" s="857"/>
      <c r="H2" s="857"/>
      <c r="I2" s="857"/>
    </row>
    <row r="3" spans="1:9" ht="19.5" customHeight="1"/>
    <row r="4" spans="1:9" s="615" customFormat="1" ht="15" customHeight="1">
      <c r="A4" s="861" t="s">
        <v>2</v>
      </c>
      <c r="B4" s="861" t="s">
        <v>2351</v>
      </c>
      <c r="C4" s="858" t="s">
        <v>733</v>
      </c>
      <c r="D4" s="859"/>
      <c r="E4" s="861" t="s">
        <v>10</v>
      </c>
      <c r="F4" s="860" t="s">
        <v>2352</v>
      </c>
      <c r="G4" s="860"/>
      <c r="H4" s="863" t="s">
        <v>2353</v>
      </c>
      <c r="I4" s="860" t="s">
        <v>2354</v>
      </c>
    </row>
    <row r="5" spans="1:9" s="615" customFormat="1" ht="15" customHeight="1">
      <c r="A5" s="862"/>
      <c r="B5" s="862"/>
      <c r="C5" s="616" t="s">
        <v>17</v>
      </c>
      <c r="D5" s="616" t="s">
        <v>7</v>
      </c>
      <c r="E5" s="862"/>
      <c r="F5" s="616" t="s">
        <v>2355</v>
      </c>
      <c r="G5" s="616" t="s">
        <v>2356</v>
      </c>
      <c r="H5" s="864"/>
      <c r="I5" s="860"/>
    </row>
    <row r="6" spans="1:9" ht="15" customHeight="1">
      <c r="A6" s="503">
        <v>1</v>
      </c>
      <c r="B6" s="504" t="s">
        <v>233</v>
      </c>
      <c r="C6" s="488" t="s">
        <v>17</v>
      </c>
      <c r="D6" s="488"/>
      <c r="E6" s="488">
        <v>12</v>
      </c>
      <c r="F6" s="617"/>
      <c r="G6" s="503"/>
      <c r="H6" s="503"/>
      <c r="I6" s="503"/>
    </row>
    <row r="7" spans="1:9" ht="15" customHeight="1">
      <c r="A7" s="503">
        <v>2</v>
      </c>
      <c r="B7" s="504" t="s">
        <v>288</v>
      </c>
      <c r="C7" s="488" t="s">
        <v>17</v>
      </c>
      <c r="D7" s="488"/>
      <c r="E7" s="488">
        <v>12</v>
      </c>
      <c r="F7" s="617"/>
      <c r="G7" s="503"/>
      <c r="H7" s="503"/>
      <c r="I7" s="503"/>
    </row>
    <row r="8" spans="1:9" ht="15" customHeight="1">
      <c r="A8" s="503">
        <v>3</v>
      </c>
      <c r="B8" s="504" t="s">
        <v>365</v>
      </c>
      <c r="C8" s="488" t="s">
        <v>17</v>
      </c>
      <c r="D8" s="488"/>
      <c r="E8" s="488">
        <v>12</v>
      </c>
      <c r="F8" s="617"/>
      <c r="G8" s="503"/>
      <c r="H8" s="503"/>
      <c r="I8" s="503"/>
    </row>
    <row r="9" spans="1:9" ht="15" customHeight="1">
      <c r="A9" s="503">
        <v>4</v>
      </c>
      <c r="B9" s="504" t="s">
        <v>392</v>
      </c>
      <c r="C9" s="488" t="s">
        <v>17</v>
      </c>
      <c r="D9" s="488"/>
      <c r="E9" s="488">
        <v>12</v>
      </c>
      <c r="F9" s="617"/>
      <c r="G9" s="503"/>
      <c r="H9" s="503"/>
      <c r="I9" s="503"/>
    </row>
    <row r="10" spans="1:9" ht="15" customHeight="1">
      <c r="A10" s="503">
        <v>5</v>
      </c>
      <c r="B10" s="504" t="s">
        <v>521</v>
      </c>
      <c r="C10" s="488" t="s">
        <v>17</v>
      </c>
      <c r="D10" s="488"/>
      <c r="E10" s="488">
        <v>12</v>
      </c>
      <c r="F10" s="617"/>
      <c r="G10" s="503"/>
      <c r="H10" s="503"/>
      <c r="I10" s="503"/>
    </row>
    <row r="11" spans="1:9" ht="15" customHeight="1">
      <c r="A11" s="503">
        <v>6</v>
      </c>
      <c r="B11" s="504" t="s">
        <v>567</v>
      </c>
      <c r="C11" s="488" t="s">
        <v>17</v>
      </c>
      <c r="D11" s="488"/>
      <c r="E11" s="488">
        <v>12</v>
      </c>
      <c r="F11" s="617"/>
      <c r="G11" s="503"/>
      <c r="H11" s="503"/>
      <c r="I11" s="503"/>
    </row>
    <row r="12" spans="1:9" ht="15" customHeight="1">
      <c r="A12" s="503">
        <v>7</v>
      </c>
      <c r="B12" s="504" t="s">
        <v>580</v>
      </c>
      <c r="C12" s="488"/>
      <c r="D12" s="488" t="s">
        <v>7</v>
      </c>
      <c r="E12" s="488">
        <v>12</v>
      </c>
      <c r="F12" s="617"/>
      <c r="G12" s="503"/>
      <c r="H12" s="503"/>
      <c r="I12" s="503"/>
    </row>
    <row r="13" spans="1:9" ht="15" customHeight="1">
      <c r="A13" s="503">
        <v>8</v>
      </c>
      <c r="B13" s="811" t="s">
        <v>37</v>
      </c>
      <c r="C13" s="788" t="s">
        <v>17</v>
      </c>
      <c r="D13" s="488"/>
      <c r="E13" s="488">
        <v>13</v>
      </c>
      <c r="F13" s="617"/>
      <c r="G13" s="503"/>
      <c r="H13" s="503"/>
      <c r="I13" s="503"/>
    </row>
    <row r="14" spans="1:9" ht="15" customHeight="1">
      <c r="A14" s="503">
        <v>9</v>
      </c>
      <c r="B14" s="504" t="s">
        <v>115</v>
      </c>
      <c r="C14" s="488"/>
      <c r="D14" s="488" t="s">
        <v>7</v>
      </c>
      <c r="E14" s="488">
        <v>13</v>
      </c>
      <c r="F14" s="617"/>
      <c r="G14" s="503"/>
      <c r="H14" s="503"/>
      <c r="I14" s="503"/>
    </row>
    <row r="15" spans="1:9" ht="15" customHeight="1">
      <c r="A15" s="503">
        <v>10</v>
      </c>
      <c r="B15" s="504" t="s">
        <v>290</v>
      </c>
      <c r="C15" s="488"/>
      <c r="D15" s="488" t="s">
        <v>7</v>
      </c>
      <c r="E15" s="488">
        <v>13</v>
      </c>
      <c r="F15" s="617"/>
      <c r="G15" s="503"/>
      <c r="H15" s="503"/>
      <c r="I15" s="503"/>
    </row>
    <row r="16" spans="1:9" ht="15" customHeight="1">
      <c r="A16" s="503">
        <v>11</v>
      </c>
      <c r="B16" s="504" t="s">
        <v>465</v>
      </c>
      <c r="C16" s="488"/>
      <c r="D16" s="488" t="s">
        <v>7</v>
      </c>
      <c r="E16" s="488">
        <v>13</v>
      </c>
      <c r="F16" s="617"/>
      <c r="G16" s="503"/>
      <c r="H16" s="503"/>
      <c r="I16" s="503"/>
    </row>
    <row r="17" spans="1:9" ht="15" customHeight="1">
      <c r="A17" s="503">
        <v>12</v>
      </c>
      <c r="B17" s="504" t="s">
        <v>519</v>
      </c>
      <c r="C17" s="488"/>
      <c r="D17" s="488" t="s">
        <v>7</v>
      </c>
      <c r="E17" s="488">
        <v>13</v>
      </c>
      <c r="F17" s="617"/>
      <c r="G17" s="503"/>
      <c r="H17" s="503"/>
      <c r="I17" s="503"/>
    </row>
    <row r="18" spans="1:9" ht="15" customHeight="1">
      <c r="A18" s="503">
        <v>13</v>
      </c>
      <c r="B18" s="811" t="s">
        <v>32</v>
      </c>
      <c r="C18" s="788" t="s">
        <v>17</v>
      </c>
      <c r="D18" s="488"/>
      <c r="E18" s="488">
        <v>14</v>
      </c>
      <c r="F18" s="617"/>
      <c r="G18" s="503"/>
      <c r="H18" s="503"/>
      <c r="I18" s="503"/>
    </row>
    <row r="19" spans="1:9" ht="15" customHeight="1">
      <c r="A19" s="503">
        <v>14</v>
      </c>
      <c r="B19" s="504" t="s">
        <v>149</v>
      </c>
      <c r="C19" s="488" t="s">
        <v>17</v>
      </c>
      <c r="D19" s="488"/>
      <c r="E19" s="488">
        <v>14</v>
      </c>
      <c r="F19" s="617"/>
      <c r="G19" s="503"/>
      <c r="H19" s="503"/>
      <c r="I19" s="503"/>
    </row>
    <row r="20" spans="1:9" ht="15" customHeight="1">
      <c r="A20" s="503">
        <v>15</v>
      </c>
      <c r="B20" s="504" t="s">
        <v>204</v>
      </c>
      <c r="C20" s="488" t="s">
        <v>17</v>
      </c>
      <c r="D20" s="488"/>
      <c r="E20" s="488">
        <v>14</v>
      </c>
      <c r="F20" s="617"/>
      <c r="G20" s="503"/>
      <c r="H20" s="503"/>
      <c r="I20" s="503"/>
    </row>
    <row r="21" spans="1:9" ht="15" customHeight="1">
      <c r="A21" s="503">
        <v>16</v>
      </c>
      <c r="B21" s="504" t="s">
        <v>256</v>
      </c>
      <c r="C21" s="488" t="s">
        <v>17</v>
      </c>
      <c r="D21" s="488"/>
      <c r="E21" s="488">
        <v>14</v>
      </c>
      <c r="F21" s="617"/>
      <c r="G21" s="503"/>
      <c r="H21" s="503"/>
      <c r="I21" s="503"/>
    </row>
    <row r="22" spans="1:9" ht="15" customHeight="1">
      <c r="A22" s="503">
        <v>17</v>
      </c>
      <c r="B22" s="504" t="s">
        <v>501</v>
      </c>
      <c r="C22" s="488" t="s">
        <v>17</v>
      </c>
      <c r="D22" s="488"/>
      <c r="E22" s="488">
        <v>14</v>
      </c>
      <c r="F22" s="617"/>
      <c r="G22" s="503"/>
      <c r="H22" s="503"/>
      <c r="I22" s="503"/>
    </row>
    <row r="23" spans="1:9" ht="15" customHeight="1">
      <c r="A23" s="503">
        <v>18</v>
      </c>
      <c r="B23" s="504" t="s">
        <v>552</v>
      </c>
      <c r="C23" s="488" t="s">
        <v>17</v>
      </c>
      <c r="D23" s="488"/>
      <c r="E23" s="488">
        <v>14</v>
      </c>
      <c r="F23" s="617"/>
      <c r="G23" s="503"/>
      <c r="H23" s="503"/>
      <c r="I23" s="503"/>
    </row>
    <row r="24" spans="1:9" ht="15" customHeight="1">
      <c r="A24" s="503">
        <v>19</v>
      </c>
      <c r="B24" s="505" t="s">
        <v>620</v>
      </c>
      <c r="C24" s="488"/>
      <c r="D24" s="488" t="s">
        <v>7</v>
      </c>
      <c r="E24" s="488">
        <v>14</v>
      </c>
      <c r="F24" s="617"/>
      <c r="G24" s="503"/>
      <c r="H24" s="503"/>
      <c r="I24" s="503"/>
    </row>
    <row r="25" spans="1:9" ht="15" customHeight="1">
      <c r="A25" s="503">
        <v>20</v>
      </c>
      <c r="B25" s="504" t="s">
        <v>112</v>
      </c>
      <c r="C25" s="488" t="s">
        <v>17</v>
      </c>
      <c r="D25" s="488"/>
      <c r="E25" s="488">
        <v>15</v>
      </c>
      <c r="F25" s="617"/>
      <c r="G25" s="503"/>
      <c r="H25" s="503"/>
      <c r="I25" s="503"/>
    </row>
    <row r="26" spans="1:9" ht="15" customHeight="1">
      <c r="A26" s="503">
        <v>21</v>
      </c>
      <c r="B26" s="504" t="s">
        <v>195</v>
      </c>
      <c r="C26" s="488"/>
      <c r="D26" s="488" t="s">
        <v>7</v>
      </c>
      <c r="E26" s="488">
        <v>15</v>
      </c>
      <c r="F26" s="617"/>
      <c r="G26" s="503"/>
      <c r="H26" s="503"/>
      <c r="I26" s="503"/>
    </row>
    <row r="27" spans="1:9" ht="15" customHeight="1">
      <c r="A27" s="503">
        <v>22</v>
      </c>
      <c r="B27" s="504" t="s">
        <v>231</v>
      </c>
      <c r="C27" s="488" t="s">
        <v>17</v>
      </c>
      <c r="D27" s="488"/>
      <c r="E27" s="488">
        <v>15</v>
      </c>
      <c r="F27" s="617"/>
      <c r="G27" s="503"/>
      <c r="H27" s="503"/>
      <c r="I27" s="503"/>
    </row>
    <row r="28" spans="1:9" ht="15" customHeight="1">
      <c r="A28" s="503">
        <v>23</v>
      </c>
      <c r="B28" s="504" t="s">
        <v>420</v>
      </c>
      <c r="C28" s="488" t="s">
        <v>17</v>
      </c>
      <c r="D28" s="488"/>
      <c r="E28" s="488">
        <v>15</v>
      </c>
      <c r="F28" s="617"/>
      <c r="G28" s="503"/>
      <c r="H28" s="503"/>
      <c r="I28" s="503"/>
    </row>
    <row r="29" spans="1:9" ht="15" customHeight="1">
      <c r="A29" s="503">
        <v>24</v>
      </c>
      <c r="B29" s="504" t="s">
        <v>597</v>
      </c>
      <c r="C29" s="488"/>
      <c r="D29" s="488" t="s">
        <v>7</v>
      </c>
      <c r="E29" s="488">
        <v>15</v>
      </c>
      <c r="F29" s="617"/>
      <c r="G29" s="503"/>
      <c r="H29" s="503"/>
      <c r="I29" s="503"/>
    </row>
    <row r="30" spans="1:9" ht="15" customHeight="1">
      <c r="A30" s="503">
        <v>25</v>
      </c>
      <c r="B30" s="504" t="s">
        <v>147</v>
      </c>
      <c r="C30" s="488" t="s">
        <v>17</v>
      </c>
      <c r="D30" s="488"/>
      <c r="E30" s="488">
        <v>16</v>
      </c>
      <c r="F30" s="617"/>
      <c r="G30" s="503"/>
      <c r="H30" s="503"/>
      <c r="I30" s="503"/>
    </row>
    <row r="31" spans="1:9" ht="15" customHeight="1">
      <c r="A31" s="503">
        <v>26</v>
      </c>
      <c r="B31" s="504" t="s">
        <v>499</v>
      </c>
      <c r="C31" s="488"/>
      <c r="D31" s="488" t="s">
        <v>7</v>
      </c>
      <c r="E31" s="488">
        <v>16</v>
      </c>
      <c r="F31" s="617"/>
      <c r="G31" s="503"/>
      <c r="H31" s="503"/>
      <c r="I31" s="503"/>
    </row>
    <row r="32" spans="1:9" ht="15" customHeight="1">
      <c r="A32" s="503">
        <v>27</v>
      </c>
      <c r="B32" s="504" t="s">
        <v>595</v>
      </c>
      <c r="C32" s="488"/>
      <c r="D32" s="488" t="s">
        <v>7</v>
      </c>
      <c r="E32" s="488">
        <v>16</v>
      </c>
      <c r="F32" s="617"/>
      <c r="G32" s="503"/>
      <c r="H32" s="503"/>
      <c r="I32" s="503"/>
    </row>
    <row r="33" spans="1:9" ht="15" customHeight="1">
      <c r="A33" s="503">
        <v>28</v>
      </c>
      <c r="B33" s="504" t="s">
        <v>102</v>
      </c>
      <c r="C33" s="488"/>
      <c r="D33" s="488" t="s">
        <v>7</v>
      </c>
      <c r="E33" s="488">
        <v>17</v>
      </c>
      <c r="F33" s="617"/>
      <c r="G33" s="503"/>
      <c r="H33" s="503"/>
      <c r="I33" s="503"/>
    </row>
    <row r="34" spans="1:9" ht="15" customHeight="1">
      <c r="A34" s="503">
        <v>29</v>
      </c>
      <c r="B34" s="504" t="s">
        <v>110</v>
      </c>
      <c r="C34" s="488"/>
      <c r="D34" s="488" t="s">
        <v>7</v>
      </c>
      <c r="E34" s="488">
        <v>17</v>
      </c>
      <c r="F34" s="617"/>
      <c r="G34" s="503"/>
      <c r="H34" s="503"/>
      <c r="I34" s="503"/>
    </row>
    <row r="35" spans="1:9" ht="15" customHeight="1">
      <c r="A35" s="503">
        <v>30</v>
      </c>
      <c r="B35" s="504" t="s">
        <v>138</v>
      </c>
      <c r="C35" s="488" t="s">
        <v>17</v>
      </c>
      <c r="D35" s="488"/>
      <c r="E35" s="488">
        <v>17</v>
      </c>
      <c r="F35" s="617"/>
      <c r="G35" s="503"/>
      <c r="H35" s="503"/>
      <c r="I35" s="503"/>
    </row>
    <row r="36" spans="1:9" ht="15" customHeight="1">
      <c r="A36" s="503">
        <v>31</v>
      </c>
      <c r="B36" s="504" t="s">
        <v>157</v>
      </c>
      <c r="C36" s="488"/>
      <c r="D36" s="488" t="s">
        <v>7</v>
      </c>
      <c r="E36" s="488">
        <v>17</v>
      </c>
      <c r="F36" s="617"/>
      <c r="G36" s="503"/>
      <c r="H36" s="503"/>
      <c r="I36" s="503"/>
    </row>
    <row r="37" spans="1:9" ht="15" customHeight="1">
      <c r="A37" s="503">
        <v>32</v>
      </c>
      <c r="B37" s="504" t="s">
        <v>202</v>
      </c>
      <c r="C37" s="488" t="s">
        <v>17</v>
      </c>
      <c r="D37" s="488"/>
      <c r="E37" s="488">
        <v>17</v>
      </c>
      <c r="F37" s="617"/>
      <c r="G37" s="503"/>
      <c r="H37" s="503"/>
      <c r="I37" s="503"/>
    </row>
    <row r="38" spans="1:9" ht="15" customHeight="1">
      <c r="A38" s="503">
        <v>33</v>
      </c>
      <c r="B38" s="504" t="s">
        <v>219</v>
      </c>
      <c r="C38" s="488" t="s">
        <v>17</v>
      </c>
      <c r="D38" s="488"/>
      <c r="E38" s="488">
        <v>17</v>
      </c>
      <c r="F38" s="617"/>
      <c r="G38" s="503"/>
      <c r="H38" s="503"/>
      <c r="I38" s="503"/>
    </row>
    <row r="39" spans="1:9" ht="15" customHeight="1">
      <c r="A39" s="503">
        <v>34</v>
      </c>
      <c r="B39" s="504" t="s">
        <v>229</v>
      </c>
      <c r="C39" s="488" t="s">
        <v>17</v>
      </c>
      <c r="D39" s="488"/>
      <c r="E39" s="488">
        <v>17</v>
      </c>
      <c r="F39" s="617"/>
      <c r="G39" s="503"/>
      <c r="H39" s="503"/>
      <c r="I39" s="503"/>
    </row>
    <row r="40" spans="1:9" ht="15" customHeight="1">
      <c r="A40" s="503">
        <v>35</v>
      </c>
      <c r="B40" s="504" t="s">
        <v>254</v>
      </c>
      <c r="C40" s="488" t="s">
        <v>17</v>
      </c>
      <c r="D40" s="488"/>
      <c r="E40" s="488">
        <v>17</v>
      </c>
      <c r="F40" s="617"/>
      <c r="G40" s="503"/>
      <c r="H40" s="503"/>
      <c r="I40" s="503"/>
    </row>
    <row r="41" spans="1:9" ht="15" customHeight="1">
      <c r="A41" s="503">
        <v>36</v>
      </c>
      <c r="B41" s="504" t="s">
        <v>451</v>
      </c>
      <c r="C41" s="488"/>
      <c r="D41" s="488" t="s">
        <v>7</v>
      </c>
      <c r="E41" s="488">
        <v>17</v>
      </c>
      <c r="F41" s="617"/>
      <c r="G41" s="503"/>
      <c r="H41" s="503"/>
      <c r="I41" s="503"/>
    </row>
    <row r="42" spans="1:9" ht="15" customHeight="1">
      <c r="A42" s="503">
        <v>37</v>
      </c>
      <c r="B42" s="504" t="s">
        <v>453</v>
      </c>
      <c r="C42" s="488"/>
      <c r="D42" s="488" t="s">
        <v>7</v>
      </c>
      <c r="E42" s="488">
        <v>17</v>
      </c>
      <c r="F42" s="617"/>
      <c r="G42" s="503"/>
      <c r="H42" s="503"/>
      <c r="I42" s="503"/>
    </row>
    <row r="43" spans="1:9" ht="15" customHeight="1">
      <c r="A43" s="503">
        <v>38</v>
      </c>
      <c r="B43" s="504" t="s">
        <v>463</v>
      </c>
      <c r="C43" s="488" t="s">
        <v>17</v>
      </c>
      <c r="D43" s="488"/>
      <c r="E43" s="488">
        <v>17</v>
      </c>
      <c r="F43" s="617"/>
      <c r="G43" s="503"/>
      <c r="H43" s="503"/>
      <c r="I43" s="503"/>
    </row>
    <row r="44" spans="1:9" ht="15" customHeight="1">
      <c r="A44" s="503">
        <v>39</v>
      </c>
      <c r="B44" s="504" t="s">
        <v>511</v>
      </c>
      <c r="C44" s="488"/>
      <c r="D44" s="488" t="s">
        <v>7</v>
      </c>
      <c r="E44" s="488">
        <v>17</v>
      </c>
      <c r="F44" s="617"/>
      <c r="G44" s="503"/>
      <c r="H44" s="503"/>
      <c r="I44" s="503"/>
    </row>
    <row r="45" spans="1:9" ht="15" customHeight="1">
      <c r="A45" s="503">
        <v>40</v>
      </c>
      <c r="B45" s="506" t="s">
        <v>1017</v>
      </c>
      <c r="C45" s="618" t="s">
        <v>17</v>
      </c>
      <c r="D45" s="619"/>
      <c r="E45" s="488">
        <v>12</v>
      </c>
      <c r="F45" s="503"/>
      <c r="G45" s="503"/>
      <c r="H45" s="503"/>
      <c r="I45" s="503"/>
    </row>
    <row r="46" spans="1:9" ht="15" customHeight="1">
      <c r="A46" s="503">
        <v>41</v>
      </c>
      <c r="B46" s="507" t="s">
        <v>1180</v>
      </c>
      <c r="C46" s="620" t="s">
        <v>17</v>
      </c>
      <c r="D46" s="619"/>
      <c r="E46" s="488">
        <v>13</v>
      </c>
      <c r="F46" s="503"/>
      <c r="G46" s="503"/>
      <c r="H46" s="503"/>
      <c r="I46" s="503"/>
    </row>
    <row r="47" spans="1:9" ht="15" customHeight="1">
      <c r="A47" s="503">
        <v>42</v>
      </c>
      <c r="B47" s="507" t="s">
        <v>1015</v>
      </c>
      <c r="C47" s="620" t="s">
        <v>17</v>
      </c>
      <c r="D47" s="619"/>
      <c r="E47" s="488">
        <v>14</v>
      </c>
      <c r="F47" s="503"/>
      <c r="G47" s="503"/>
      <c r="H47" s="503"/>
      <c r="I47" s="503"/>
    </row>
    <row r="48" spans="1:9" ht="15" customHeight="1">
      <c r="A48" s="503">
        <v>43</v>
      </c>
      <c r="B48" s="506" t="s">
        <v>1119</v>
      </c>
      <c r="C48" s="621"/>
      <c r="D48" s="622" t="s">
        <v>7</v>
      </c>
      <c r="E48" s="488">
        <v>14</v>
      </c>
      <c r="F48" s="503"/>
      <c r="G48" s="503"/>
      <c r="H48" s="503"/>
      <c r="I48" s="503"/>
    </row>
    <row r="49" spans="1:9" ht="15" customHeight="1">
      <c r="A49" s="503">
        <v>44</v>
      </c>
      <c r="B49" s="507" t="s">
        <v>1176</v>
      </c>
      <c r="C49" s="488"/>
      <c r="D49" s="623" t="s">
        <v>7</v>
      </c>
      <c r="E49" s="488">
        <v>15</v>
      </c>
      <c r="F49" s="503"/>
      <c r="G49" s="503"/>
      <c r="H49" s="503"/>
      <c r="I49" s="503"/>
    </row>
    <row r="50" spans="1:9" ht="15" customHeight="1">
      <c r="A50" s="503">
        <v>45</v>
      </c>
      <c r="B50" s="506" t="s">
        <v>1178</v>
      </c>
      <c r="C50" s="618" t="s">
        <v>17</v>
      </c>
      <c r="D50" s="619"/>
      <c r="E50" s="488">
        <v>15</v>
      </c>
      <c r="F50" s="503"/>
      <c r="G50" s="503"/>
      <c r="H50" s="503"/>
      <c r="I50" s="503"/>
    </row>
    <row r="51" spans="1:9" ht="15" customHeight="1">
      <c r="A51" s="503">
        <v>46</v>
      </c>
      <c r="B51" s="507" t="s">
        <v>1209</v>
      </c>
      <c r="C51" s="624"/>
      <c r="D51" s="622" t="s">
        <v>7</v>
      </c>
      <c r="E51" s="488">
        <v>15</v>
      </c>
      <c r="F51" s="503"/>
      <c r="G51" s="503"/>
      <c r="H51" s="503"/>
      <c r="I51" s="503"/>
    </row>
    <row r="52" spans="1:9" ht="15" customHeight="1">
      <c r="A52" s="503">
        <v>47</v>
      </c>
      <c r="B52" s="506" t="s">
        <v>1013</v>
      </c>
      <c r="C52" s="625"/>
      <c r="D52" s="623" t="s">
        <v>7</v>
      </c>
      <c r="E52" s="488">
        <v>17</v>
      </c>
      <c r="F52" s="503"/>
      <c r="G52" s="503"/>
      <c r="H52" s="503"/>
      <c r="I52" s="503"/>
    </row>
    <row r="53" spans="1:9" ht="15" customHeight="1">
      <c r="A53" s="503">
        <v>48</v>
      </c>
      <c r="B53" s="507" t="s">
        <v>1060</v>
      </c>
      <c r="C53" s="488"/>
      <c r="D53" s="622" t="s">
        <v>7</v>
      </c>
      <c r="E53" s="488">
        <v>17</v>
      </c>
      <c r="F53" s="503"/>
      <c r="G53" s="503"/>
      <c r="H53" s="503"/>
      <c r="I53" s="503"/>
    </row>
    <row r="54" spans="1:9" ht="15" customHeight="1">
      <c r="A54" s="503">
        <v>49</v>
      </c>
      <c r="B54" s="509" t="s">
        <v>1433</v>
      </c>
      <c r="C54" s="626" t="s">
        <v>17</v>
      </c>
      <c r="D54" s="619"/>
      <c r="E54" s="508">
        <v>12</v>
      </c>
      <c r="F54" s="503"/>
      <c r="G54" s="503"/>
      <c r="H54" s="503"/>
      <c r="I54" s="503"/>
    </row>
    <row r="55" spans="1:9" ht="15" customHeight="1">
      <c r="A55" s="503">
        <v>50</v>
      </c>
      <c r="B55" s="486" t="s">
        <v>1761</v>
      </c>
      <c r="C55" s="489" t="s">
        <v>17</v>
      </c>
      <c r="D55" s="619"/>
      <c r="E55" s="508">
        <v>12</v>
      </c>
      <c r="F55" s="503"/>
      <c r="G55" s="503"/>
      <c r="H55" s="503"/>
      <c r="I55" s="503"/>
    </row>
    <row r="56" spans="1:9" ht="15" customHeight="1">
      <c r="A56" s="503">
        <v>51</v>
      </c>
      <c r="B56" s="486" t="s">
        <v>1846</v>
      </c>
      <c r="C56" s="489" t="s">
        <v>17</v>
      </c>
      <c r="D56" s="619"/>
      <c r="E56" s="508">
        <v>12</v>
      </c>
      <c r="F56" s="503"/>
      <c r="G56" s="503"/>
      <c r="H56" s="503"/>
      <c r="I56" s="503"/>
    </row>
    <row r="57" spans="1:9" ht="15" customHeight="1">
      <c r="A57" s="503">
        <v>52</v>
      </c>
      <c r="B57" s="486" t="s">
        <v>1898</v>
      </c>
      <c r="C57" s="489" t="s">
        <v>17</v>
      </c>
      <c r="D57" s="619"/>
      <c r="E57" s="508">
        <v>12</v>
      </c>
      <c r="F57" s="503"/>
      <c r="G57" s="503"/>
      <c r="H57" s="503"/>
      <c r="I57" s="503"/>
    </row>
    <row r="58" spans="1:9" ht="15" customHeight="1">
      <c r="A58" s="503">
        <v>53</v>
      </c>
      <c r="B58" s="486" t="s">
        <v>1916</v>
      </c>
      <c r="C58" s="619"/>
      <c r="D58" s="627" t="s">
        <v>7</v>
      </c>
      <c r="E58" s="508">
        <v>12</v>
      </c>
      <c r="F58" s="503"/>
      <c r="G58" s="503"/>
      <c r="H58" s="503"/>
      <c r="I58" s="503"/>
    </row>
    <row r="59" spans="1:9" ht="15" customHeight="1">
      <c r="A59" s="503">
        <v>54</v>
      </c>
      <c r="B59" s="486" t="s">
        <v>2034</v>
      </c>
      <c r="C59" s="619"/>
      <c r="D59" s="627" t="s">
        <v>7</v>
      </c>
      <c r="E59" s="508">
        <v>12</v>
      </c>
      <c r="F59" s="503"/>
      <c r="G59" s="503"/>
      <c r="H59" s="503"/>
      <c r="I59" s="503"/>
    </row>
    <row r="60" spans="1:9" ht="15" customHeight="1">
      <c r="A60" s="503">
        <v>55</v>
      </c>
      <c r="B60" s="628" t="s">
        <v>2057</v>
      </c>
      <c r="C60" s="619" t="s">
        <v>17</v>
      </c>
      <c r="D60" s="619"/>
      <c r="E60" s="629">
        <v>12</v>
      </c>
      <c r="F60" s="503"/>
      <c r="G60" s="503"/>
      <c r="H60" s="503"/>
      <c r="I60" s="503"/>
    </row>
    <row r="61" spans="1:9" ht="15" customHeight="1">
      <c r="A61" s="503">
        <v>56</v>
      </c>
      <c r="B61" s="630" t="s">
        <v>2167</v>
      </c>
      <c r="C61" s="619"/>
      <c r="D61" s="631" t="s">
        <v>7</v>
      </c>
      <c r="E61" s="508">
        <v>12</v>
      </c>
      <c r="F61" s="503"/>
      <c r="G61" s="503"/>
      <c r="H61" s="503"/>
      <c r="I61" s="503"/>
    </row>
    <row r="62" spans="1:9" ht="15" customHeight="1">
      <c r="A62" s="503">
        <v>57</v>
      </c>
      <c r="B62" s="486" t="s">
        <v>2205</v>
      </c>
      <c r="C62" s="619"/>
      <c r="D62" s="627" t="s">
        <v>7</v>
      </c>
      <c r="E62" s="508">
        <v>12</v>
      </c>
      <c r="F62" s="503"/>
      <c r="G62" s="503"/>
      <c r="H62" s="503"/>
      <c r="I62" s="503"/>
    </row>
    <row r="63" spans="1:9" ht="15" customHeight="1">
      <c r="A63" s="503">
        <v>58</v>
      </c>
      <c r="B63" s="486" t="s">
        <v>1463</v>
      </c>
      <c r="C63" s="619"/>
      <c r="D63" s="627" t="s">
        <v>7</v>
      </c>
      <c r="E63" s="508">
        <v>13</v>
      </c>
      <c r="F63" s="503"/>
      <c r="G63" s="503"/>
      <c r="H63" s="503"/>
      <c r="I63" s="503"/>
    </row>
    <row r="64" spans="1:9" ht="15" customHeight="1">
      <c r="A64" s="503">
        <v>59</v>
      </c>
      <c r="B64" s="486" t="s">
        <v>1477</v>
      </c>
      <c r="C64" s="489" t="s">
        <v>17</v>
      </c>
      <c r="D64" s="619"/>
      <c r="E64" s="508">
        <v>13</v>
      </c>
      <c r="F64" s="503"/>
      <c r="G64" s="503"/>
      <c r="H64" s="503"/>
      <c r="I64" s="503"/>
    </row>
    <row r="65" spans="1:9" ht="15" customHeight="1">
      <c r="A65" s="503">
        <v>60</v>
      </c>
      <c r="B65" s="486" t="s">
        <v>1588</v>
      </c>
      <c r="C65" s="489" t="s">
        <v>17</v>
      </c>
      <c r="D65" s="619"/>
      <c r="E65" s="508">
        <v>13</v>
      </c>
      <c r="F65" s="503"/>
      <c r="G65" s="503"/>
      <c r="H65" s="503"/>
      <c r="I65" s="503"/>
    </row>
    <row r="66" spans="1:9" ht="15" customHeight="1">
      <c r="A66" s="503">
        <v>61</v>
      </c>
      <c r="B66" s="486" t="s">
        <v>1997</v>
      </c>
      <c r="C66" s="489" t="s">
        <v>17</v>
      </c>
      <c r="D66" s="619"/>
      <c r="E66" s="508">
        <v>13</v>
      </c>
      <c r="F66" s="503"/>
      <c r="G66" s="503"/>
      <c r="H66" s="503"/>
      <c r="I66" s="503"/>
    </row>
    <row r="67" spans="1:9" ht="15" customHeight="1">
      <c r="A67" s="503">
        <v>62</v>
      </c>
      <c r="B67" s="486" t="s">
        <v>1558</v>
      </c>
      <c r="C67" s="619"/>
      <c r="D67" s="627" t="s">
        <v>7</v>
      </c>
      <c r="E67" s="508">
        <v>14</v>
      </c>
      <c r="F67" s="503"/>
      <c r="G67" s="503"/>
      <c r="H67" s="503"/>
      <c r="I67" s="503"/>
    </row>
    <row r="68" spans="1:9" ht="15" customHeight="1">
      <c r="A68" s="503">
        <v>63</v>
      </c>
      <c r="B68" s="486" t="s">
        <v>1605</v>
      </c>
      <c r="C68" s="619"/>
      <c r="D68" s="627" t="s">
        <v>7</v>
      </c>
      <c r="E68" s="508">
        <v>14</v>
      </c>
      <c r="F68" s="503"/>
      <c r="G68" s="503"/>
      <c r="H68" s="503"/>
      <c r="I68" s="503"/>
    </row>
    <row r="69" spans="1:9" ht="15" customHeight="1">
      <c r="A69" s="503">
        <v>64</v>
      </c>
      <c r="B69" s="486" t="s">
        <v>1759</v>
      </c>
      <c r="C69" s="489" t="s">
        <v>17</v>
      </c>
      <c r="D69" s="619"/>
      <c r="E69" s="508">
        <v>14</v>
      </c>
      <c r="F69" s="503"/>
      <c r="G69" s="503"/>
      <c r="H69" s="503"/>
      <c r="I69" s="503"/>
    </row>
    <row r="70" spans="1:9" ht="15" customHeight="1">
      <c r="A70" s="503">
        <v>65</v>
      </c>
      <c r="B70" s="486" t="s">
        <v>1840</v>
      </c>
      <c r="C70" s="619"/>
      <c r="D70" s="627" t="s">
        <v>7</v>
      </c>
      <c r="E70" s="508">
        <v>14</v>
      </c>
      <c r="F70" s="503"/>
      <c r="G70" s="503"/>
      <c r="H70" s="503"/>
      <c r="I70" s="503"/>
    </row>
    <row r="71" spans="1:9" ht="15" customHeight="1">
      <c r="A71" s="503">
        <v>66</v>
      </c>
      <c r="B71" s="486" t="s">
        <v>2032</v>
      </c>
      <c r="C71" s="619"/>
      <c r="D71" s="627" t="s">
        <v>7</v>
      </c>
      <c r="E71" s="508">
        <v>14</v>
      </c>
      <c r="F71" s="503"/>
      <c r="G71" s="503"/>
      <c r="H71" s="503"/>
      <c r="I71" s="503"/>
    </row>
    <row r="72" spans="1:9" ht="15" customHeight="1">
      <c r="A72" s="503">
        <v>67</v>
      </c>
      <c r="B72" s="628" t="s">
        <v>2055</v>
      </c>
      <c r="C72" s="619"/>
      <c r="D72" s="632" t="s">
        <v>7</v>
      </c>
      <c r="E72" s="629">
        <v>14</v>
      </c>
      <c r="F72" s="503"/>
      <c r="G72" s="503"/>
      <c r="H72" s="503"/>
      <c r="I72" s="503"/>
    </row>
    <row r="73" spans="1:9" ht="15" customHeight="1">
      <c r="A73" s="503">
        <v>68</v>
      </c>
      <c r="B73" s="630" t="s">
        <v>2197</v>
      </c>
      <c r="C73" s="619"/>
      <c r="D73" s="631" t="s">
        <v>7</v>
      </c>
      <c r="E73" s="508">
        <v>14</v>
      </c>
      <c r="F73" s="503"/>
      <c r="G73" s="503"/>
      <c r="H73" s="503"/>
      <c r="I73" s="503"/>
    </row>
    <row r="74" spans="1:9" ht="15" customHeight="1">
      <c r="A74" s="503">
        <v>69</v>
      </c>
      <c r="B74" s="486" t="s">
        <v>1348</v>
      </c>
      <c r="C74" s="619"/>
      <c r="D74" s="627" t="s">
        <v>7</v>
      </c>
      <c r="E74" s="508">
        <v>15</v>
      </c>
      <c r="F74" s="503"/>
      <c r="G74" s="503"/>
      <c r="H74" s="503"/>
      <c r="I74" s="503"/>
    </row>
    <row r="75" spans="1:9" ht="15" customHeight="1">
      <c r="A75" s="503">
        <v>70</v>
      </c>
      <c r="B75" s="486" t="s">
        <v>1586</v>
      </c>
      <c r="C75" s="489" t="s">
        <v>17</v>
      </c>
      <c r="D75" s="619"/>
      <c r="E75" s="508">
        <v>15</v>
      </c>
      <c r="F75" s="503"/>
      <c r="G75" s="503"/>
      <c r="H75" s="503"/>
      <c r="I75" s="503"/>
    </row>
    <row r="76" spans="1:9" ht="15" customHeight="1">
      <c r="A76" s="503">
        <v>71</v>
      </c>
      <c r="B76" s="486" t="s">
        <v>1809</v>
      </c>
      <c r="C76" s="619"/>
      <c r="D76" s="627" t="s">
        <v>7</v>
      </c>
      <c r="E76" s="508">
        <v>15</v>
      </c>
      <c r="F76" s="503"/>
      <c r="G76" s="503"/>
      <c r="H76" s="503"/>
      <c r="I76" s="503"/>
    </row>
    <row r="77" spans="1:9" ht="15" customHeight="1">
      <c r="A77" s="503">
        <v>72</v>
      </c>
      <c r="B77" s="486" t="s">
        <v>1938</v>
      </c>
      <c r="C77" s="619"/>
      <c r="D77" s="627" t="s">
        <v>7</v>
      </c>
      <c r="E77" s="508">
        <v>15</v>
      </c>
      <c r="F77" s="503"/>
      <c r="G77" s="503"/>
      <c r="H77" s="503"/>
      <c r="I77" s="503"/>
    </row>
    <row r="78" spans="1:9" ht="15" customHeight="1">
      <c r="A78" s="503">
        <v>73</v>
      </c>
      <c r="B78" s="628" t="s">
        <v>2244</v>
      </c>
      <c r="C78" s="619" t="s">
        <v>17</v>
      </c>
      <c r="D78" s="619"/>
      <c r="E78" s="633">
        <v>15</v>
      </c>
      <c r="F78" s="503"/>
      <c r="G78" s="503"/>
      <c r="H78" s="503"/>
      <c r="I78" s="503"/>
    </row>
    <row r="79" spans="1:9" ht="15" customHeight="1">
      <c r="A79" s="503">
        <v>74</v>
      </c>
      <c r="B79" s="630" t="s">
        <v>2255</v>
      </c>
      <c r="C79" s="619"/>
      <c r="D79" s="619" t="s">
        <v>7</v>
      </c>
      <c r="E79" s="633">
        <v>15</v>
      </c>
      <c r="F79" s="503"/>
      <c r="G79" s="503"/>
      <c r="H79" s="503"/>
      <c r="I79" s="503"/>
    </row>
    <row r="80" spans="1:9" ht="15" customHeight="1">
      <c r="A80" s="503">
        <v>75</v>
      </c>
      <c r="B80" s="510" t="s">
        <v>1345</v>
      </c>
      <c r="C80" s="619" t="s">
        <v>17</v>
      </c>
      <c r="D80" s="619"/>
      <c r="E80" s="508">
        <v>16</v>
      </c>
      <c r="F80" s="503"/>
      <c r="G80" s="503"/>
      <c r="H80" s="503"/>
      <c r="I80" s="503"/>
    </row>
    <row r="81" spans="1:9" ht="15" customHeight="1">
      <c r="A81" s="503">
        <v>76</v>
      </c>
      <c r="B81" s="486" t="s">
        <v>1838</v>
      </c>
      <c r="C81" s="619"/>
      <c r="D81" s="619" t="s">
        <v>7</v>
      </c>
      <c r="E81" s="508">
        <v>16</v>
      </c>
      <c r="F81" s="503"/>
      <c r="G81" s="503"/>
      <c r="H81" s="503"/>
      <c r="I81" s="503"/>
    </row>
    <row r="82" spans="1:9" ht="15" customHeight="1">
      <c r="A82" s="503">
        <v>77</v>
      </c>
      <c r="B82" s="486" t="s">
        <v>1884</v>
      </c>
      <c r="C82" s="619" t="s">
        <v>17</v>
      </c>
      <c r="D82" s="619"/>
      <c r="E82" s="508">
        <v>16</v>
      </c>
      <c r="F82" s="503"/>
      <c r="G82" s="503"/>
      <c r="H82" s="503"/>
      <c r="I82" s="503"/>
    </row>
    <row r="83" spans="1:9" ht="15" customHeight="1">
      <c r="A83" s="503">
        <v>78</v>
      </c>
      <c r="B83" s="486" t="s">
        <v>2030</v>
      </c>
      <c r="C83" s="619"/>
      <c r="D83" s="619" t="s">
        <v>7</v>
      </c>
      <c r="E83" s="508">
        <v>16</v>
      </c>
      <c r="F83" s="503"/>
      <c r="G83" s="503"/>
      <c r="H83" s="503"/>
      <c r="I83" s="503"/>
    </row>
    <row r="84" spans="1:9" ht="15" customHeight="1">
      <c r="A84" s="503">
        <v>79</v>
      </c>
      <c r="B84" s="486" t="s">
        <v>2113</v>
      </c>
      <c r="C84" s="619"/>
      <c r="D84" s="619" t="s">
        <v>7</v>
      </c>
      <c r="E84" s="508">
        <v>16</v>
      </c>
      <c r="F84" s="503"/>
      <c r="G84" s="503"/>
      <c r="H84" s="503"/>
      <c r="I84" s="503"/>
    </row>
    <row r="85" spans="1:9" ht="15" customHeight="1">
      <c r="A85" s="503">
        <v>80</v>
      </c>
      <c r="B85" s="630" t="s">
        <v>2230</v>
      </c>
      <c r="C85" s="619" t="s">
        <v>17</v>
      </c>
      <c r="D85" s="619"/>
      <c r="E85" s="634">
        <v>16</v>
      </c>
      <c r="F85" s="503"/>
      <c r="G85" s="503"/>
      <c r="H85" s="503"/>
      <c r="I85" s="503"/>
    </row>
    <row r="86" spans="1:9" ht="15" customHeight="1">
      <c r="A86" s="503">
        <v>81</v>
      </c>
      <c r="B86" s="486" t="s">
        <v>1461</v>
      </c>
      <c r="C86" s="619"/>
      <c r="D86" s="619" t="s">
        <v>7</v>
      </c>
      <c r="E86" s="508">
        <v>17</v>
      </c>
      <c r="F86" s="503"/>
      <c r="G86" s="503"/>
      <c r="H86" s="503"/>
      <c r="I86" s="503"/>
    </row>
    <row r="87" spans="1:9" ht="15" customHeight="1">
      <c r="A87" s="503">
        <v>82</v>
      </c>
      <c r="B87" s="486" t="s">
        <v>1475</v>
      </c>
      <c r="C87" s="619"/>
      <c r="D87" s="619" t="s">
        <v>7</v>
      </c>
      <c r="E87" s="508">
        <v>17</v>
      </c>
      <c r="F87" s="503"/>
      <c r="G87" s="503"/>
      <c r="H87" s="503"/>
      <c r="I87" s="503"/>
    </row>
    <row r="88" spans="1:9" ht="15" customHeight="1">
      <c r="A88" s="503">
        <v>83</v>
      </c>
      <c r="B88" s="486" t="s">
        <v>1757</v>
      </c>
      <c r="C88" s="619" t="s">
        <v>17</v>
      </c>
      <c r="D88" s="619"/>
      <c r="E88" s="508">
        <v>17</v>
      </c>
      <c r="F88" s="503"/>
      <c r="G88" s="503"/>
      <c r="H88" s="503"/>
      <c r="I88" s="503"/>
    </row>
    <row r="89" spans="1:9" ht="15" customHeight="1">
      <c r="A89" s="503">
        <v>84</v>
      </c>
      <c r="B89" s="486" t="s">
        <v>1936</v>
      </c>
      <c r="C89" s="619" t="s">
        <v>17</v>
      </c>
      <c r="D89" s="619"/>
      <c r="E89" s="508">
        <v>17</v>
      </c>
      <c r="F89" s="503"/>
      <c r="G89" s="503"/>
      <c r="H89" s="503"/>
      <c r="I89" s="503"/>
    </row>
    <row r="90" spans="1:9" ht="15" customHeight="1">
      <c r="A90" s="503">
        <v>85</v>
      </c>
      <c r="B90" s="486" t="s">
        <v>1995</v>
      </c>
      <c r="C90" s="619"/>
      <c r="D90" s="619" t="s">
        <v>7</v>
      </c>
      <c r="E90" s="508">
        <v>17</v>
      </c>
      <c r="F90" s="503"/>
      <c r="G90" s="503"/>
      <c r="H90" s="503"/>
      <c r="I90" s="503"/>
    </row>
    <row r="91" spans="1:9" ht="15" customHeight="1">
      <c r="A91" s="503">
        <v>86</v>
      </c>
      <c r="B91" s="630" t="s">
        <v>2211</v>
      </c>
      <c r="C91" s="619" t="s">
        <v>17</v>
      </c>
      <c r="D91" s="619"/>
      <c r="E91" s="508">
        <v>17</v>
      </c>
      <c r="F91" s="503"/>
      <c r="G91" s="503"/>
      <c r="H91" s="503"/>
      <c r="I91" s="503"/>
    </row>
    <row r="92" spans="1:9" ht="15" customHeight="1">
      <c r="A92" s="503">
        <v>87</v>
      </c>
      <c r="B92" s="630" t="s">
        <v>2253</v>
      </c>
      <c r="C92" s="619"/>
      <c r="D92" s="619" t="s">
        <v>7</v>
      </c>
      <c r="E92" s="633">
        <v>17</v>
      </c>
      <c r="F92" s="503"/>
      <c r="G92" s="503"/>
      <c r="H92" s="503"/>
      <c r="I92" s="503"/>
    </row>
    <row r="93" spans="1:9" ht="15" customHeight="1">
      <c r="A93" s="503">
        <v>90</v>
      </c>
      <c r="B93" s="486" t="s">
        <v>824</v>
      </c>
      <c r="C93" s="619"/>
      <c r="D93" s="619" t="s">
        <v>7</v>
      </c>
      <c r="E93" s="508">
        <v>12</v>
      </c>
      <c r="F93" s="503"/>
      <c r="G93" s="503"/>
      <c r="H93" s="503"/>
      <c r="I93" s="503"/>
    </row>
    <row r="94" spans="1:9" ht="15" customHeight="1">
      <c r="A94" s="503">
        <v>91</v>
      </c>
      <c r="B94" s="486" t="s">
        <v>862</v>
      </c>
      <c r="C94" s="619" t="s">
        <v>17</v>
      </c>
      <c r="D94" s="619"/>
      <c r="E94" s="508">
        <v>12</v>
      </c>
      <c r="F94" s="503"/>
      <c r="G94" s="503"/>
      <c r="H94" s="503"/>
      <c r="I94" s="503"/>
    </row>
    <row r="95" spans="1:9" ht="15" customHeight="1">
      <c r="A95" s="503">
        <v>92</v>
      </c>
      <c r="B95" s="489" t="s">
        <v>923</v>
      </c>
      <c r="C95" s="619" t="s">
        <v>17</v>
      </c>
      <c r="D95" s="619"/>
      <c r="E95" s="508">
        <v>13</v>
      </c>
      <c r="F95" s="503"/>
      <c r="G95" s="503"/>
      <c r="H95" s="503"/>
      <c r="I95" s="503"/>
    </row>
    <row r="96" spans="1:9" ht="15" customHeight="1">
      <c r="A96" s="503">
        <v>93</v>
      </c>
      <c r="B96" s="486" t="s">
        <v>930</v>
      </c>
      <c r="C96" s="619"/>
      <c r="D96" s="619" t="s">
        <v>7</v>
      </c>
      <c r="E96" s="508">
        <v>13</v>
      </c>
      <c r="F96" s="503"/>
      <c r="G96" s="503"/>
      <c r="H96" s="503"/>
      <c r="I96" s="503"/>
    </row>
    <row r="97" spans="1:9" ht="15" customHeight="1">
      <c r="A97" s="503">
        <v>94</v>
      </c>
      <c r="B97" s="486" t="s">
        <v>755</v>
      </c>
      <c r="C97" s="619" t="s">
        <v>17</v>
      </c>
      <c r="D97" s="619"/>
      <c r="E97" s="508">
        <v>14</v>
      </c>
      <c r="F97" s="503"/>
      <c r="G97" s="503"/>
      <c r="H97" s="503"/>
      <c r="I97" s="503"/>
    </row>
    <row r="98" spans="1:9" ht="15" customHeight="1">
      <c r="A98" s="503">
        <v>95</v>
      </c>
      <c r="B98" s="509" t="s">
        <v>822</v>
      </c>
      <c r="C98" s="619" t="s">
        <v>17</v>
      </c>
      <c r="D98" s="619"/>
      <c r="E98" s="508">
        <v>14</v>
      </c>
      <c r="F98" s="503"/>
      <c r="G98" s="503"/>
      <c r="H98" s="503"/>
      <c r="I98" s="503"/>
    </row>
    <row r="99" spans="1:9" ht="15" customHeight="1">
      <c r="A99" s="503">
        <v>96</v>
      </c>
      <c r="B99" s="510" t="s">
        <v>836</v>
      </c>
      <c r="C99" s="619"/>
      <c r="D99" s="619" t="s">
        <v>7</v>
      </c>
      <c r="E99" s="508">
        <v>14</v>
      </c>
      <c r="F99" s="503"/>
      <c r="G99" s="503"/>
      <c r="H99" s="503"/>
      <c r="I99" s="503"/>
    </row>
    <row r="100" spans="1:9" ht="15" customHeight="1">
      <c r="A100" s="503">
        <v>97</v>
      </c>
      <c r="B100" s="510" t="s">
        <v>872</v>
      </c>
      <c r="C100" s="619" t="s">
        <v>17</v>
      </c>
      <c r="D100" s="619"/>
      <c r="E100" s="508">
        <v>14</v>
      </c>
      <c r="F100" s="503"/>
      <c r="G100" s="503"/>
      <c r="H100" s="503"/>
      <c r="I100" s="503"/>
    </row>
    <row r="101" spans="1:9" ht="15" customHeight="1">
      <c r="A101" s="503">
        <v>98</v>
      </c>
      <c r="B101" s="486" t="s">
        <v>966</v>
      </c>
      <c r="C101" s="619"/>
      <c r="D101" s="619" t="s">
        <v>7</v>
      </c>
      <c r="E101" s="508">
        <v>14</v>
      </c>
      <c r="F101" s="503"/>
      <c r="G101" s="503"/>
      <c r="H101" s="503"/>
      <c r="I101" s="503"/>
    </row>
    <row r="102" spans="1:9" ht="15" customHeight="1">
      <c r="A102" s="503">
        <v>99</v>
      </c>
      <c r="B102" s="510" t="s">
        <v>793</v>
      </c>
      <c r="C102" s="619"/>
      <c r="D102" s="619" t="s">
        <v>7</v>
      </c>
      <c r="E102" s="508">
        <v>15</v>
      </c>
      <c r="F102" s="503"/>
      <c r="G102" s="503"/>
      <c r="H102" s="503"/>
      <c r="I102" s="503"/>
    </row>
    <row r="103" spans="1:9" ht="15" customHeight="1">
      <c r="A103" s="503">
        <v>100</v>
      </c>
      <c r="B103" s="509" t="s">
        <v>780</v>
      </c>
      <c r="C103" s="619"/>
      <c r="D103" s="619" t="s">
        <v>7</v>
      </c>
      <c r="E103" s="508">
        <v>16</v>
      </c>
      <c r="F103" s="503"/>
      <c r="G103" s="503"/>
      <c r="H103" s="503"/>
      <c r="I103" s="503"/>
    </row>
    <row r="104" spans="1:9" ht="15" customHeight="1">
      <c r="A104" s="503">
        <v>101</v>
      </c>
      <c r="B104" s="486" t="s">
        <v>908</v>
      </c>
      <c r="C104" s="619"/>
      <c r="D104" s="619" t="s">
        <v>7</v>
      </c>
      <c r="E104" s="508">
        <v>16</v>
      </c>
      <c r="F104" s="503"/>
      <c r="G104" s="503"/>
      <c r="H104" s="503"/>
      <c r="I104" s="503"/>
    </row>
    <row r="105" spans="1:9" ht="15" customHeight="1">
      <c r="A105" s="503">
        <v>102</v>
      </c>
      <c r="B105" s="486" t="s">
        <v>964</v>
      </c>
      <c r="C105" s="619" t="s">
        <v>17</v>
      </c>
      <c r="D105" s="619"/>
      <c r="E105" s="508">
        <v>16</v>
      </c>
      <c r="F105" s="503"/>
      <c r="G105" s="503"/>
      <c r="H105" s="503"/>
      <c r="I105" s="503"/>
    </row>
    <row r="106" spans="1:9" ht="15" customHeight="1">
      <c r="A106" s="503">
        <v>103</v>
      </c>
      <c r="B106" s="486" t="s">
        <v>834</v>
      </c>
      <c r="C106" s="619" t="s">
        <v>17</v>
      </c>
      <c r="D106" s="619"/>
      <c r="E106" s="508">
        <v>17</v>
      </c>
      <c r="F106" s="503"/>
      <c r="G106" s="503"/>
      <c r="H106" s="503"/>
      <c r="I106" s="503"/>
    </row>
    <row r="107" spans="1:9" ht="15" customHeight="1">
      <c r="A107" s="503">
        <v>104</v>
      </c>
      <c r="B107" s="489" t="s">
        <v>893</v>
      </c>
      <c r="C107" s="619"/>
      <c r="D107" s="619" t="s">
        <v>7</v>
      </c>
      <c r="E107" s="508">
        <v>17</v>
      </c>
      <c r="F107" s="503"/>
      <c r="G107" s="503"/>
      <c r="H107" s="503"/>
      <c r="I107" s="503"/>
    </row>
    <row r="108" spans="1:9" ht="15" customHeight="1">
      <c r="A108" s="503">
        <v>105</v>
      </c>
      <c r="B108" s="489" t="s">
        <v>921</v>
      </c>
      <c r="C108" s="619" t="s">
        <v>17</v>
      </c>
      <c r="D108" s="619"/>
      <c r="E108" s="508">
        <v>17</v>
      </c>
      <c r="F108" s="503"/>
      <c r="G108" s="503"/>
      <c r="H108" s="503"/>
      <c r="I108" s="503"/>
    </row>
    <row r="109" spans="1:9" ht="15" customHeight="1">
      <c r="A109" s="503">
        <v>106</v>
      </c>
      <c r="B109" s="503"/>
      <c r="C109" s="619"/>
      <c r="D109" s="619"/>
      <c r="E109" s="503"/>
      <c r="F109" s="503"/>
      <c r="G109" s="503"/>
      <c r="H109" s="503"/>
      <c r="I109" s="503"/>
    </row>
    <row r="110" spans="1:9" ht="15" customHeight="1">
      <c r="A110" s="503">
        <v>107</v>
      </c>
      <c r="B110" s="503"/>
      <c r="C110" s="619"/>
      <c r="D110" s="619"/>
      <c r="E110" s="503"/>
      <c r="F110" s="503"/>
      <c r="G110" s="503"/>
      <c r="H110" s="503"/>
      <c r="I110" s="503"/>
    </row>
    <row r="111" spans="1:9" ht="15" customHeight="1">
      <c r="A111" s="503">
        <v>108</v>
      </c>
      <c r="B111" s="503"/>
      <c r="C111" s="619"/>
      <c r="D111" s="619"/>
      <c r="E111" s="503"/>
      <c r="F111" s="503"/>
      <c r="G111" s="503"/>
      <c r="H111" s="503"/>
      <c r="I111" s="503"/>
    </row>
    <row r="112" spans="1:9" ht="15" customHeight="1">
      <c r="A112" s="503">
        <v>109</v>
      </c>
      <c r="B112" s="503"/>
      <c r="C112" s="619"/>
      <c r="D112" s="619"/>
      <c r="E112" s="503"/>
      <c r="F112" s="503"/>
      <c r="G112" s="503"/>
      <c r="H112" s="503"/>
      <c r="I112" s="503"/>
    </row>
    <row r="114" spans="8:8" ht="15" customHeight="1">
      <c r="H114" s="366" t="s">
        <v>2357</v>
      </c>
    </row>
    <row r="115" spans="8:8" ht="15" customHeight="1">
      <c r="H115" s="366" t="s">
        <v>2358</v>
      </c>
    </row>
    <row r="119" spans="8:8" ht="15" customHeight="1">
      <c r="H119" s="366" t="s">
        <v>2122</v>
      </c>
    </row>
  </sheetData>
  <mergeCells count="9">
    <mergeCell ref="A1:I1"/>
    <mergeCell ref="A2:I2"/>
    <mergeCell ref="C4:D4"/>
    <mergeCell ref="F4:G4"/>
    <mergeCell ref="A4:A5"/>
    <mergeCell ref="B4:B5"/>
    <mergeCell ref="E4:E5"/>
    <mergeCell ref="H4:H5"/>
    <mergeCell ref="I4:I5"/>
  </mergeCell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0"/>
  <sheetViews>
    <sheetView workbookViewId="0">
      <selection activeCell="A20" sqref="A20:XFD23"/>
    </sheetView>
  </sheetViews>
  <sheetFormatPr defaultColWidth="9.140625" defaultRowHeight="15" customHeight="1"/>
  <cols>
    <col min="1" max="1" width="5.28515625" style="599" customWidth="1"/>
    <col min="2" max="2" width="30.7109375" style="599" customWidth="1"/>
    <col min="3" max="3" width="5.5703125" style="600" customWidth="1"/>
    <col min="4" max="4" width="5.7109375" style="600" customWidth="1"/>
    <col min="5" max="5" width="6.42578125" style="599" customWidth="1"/>
    <col min="6" max="6" width="7.5703125" style="599" customWidth="1"/>
    <col min="7" max="7" width="7.42578125" style="599" customWidth="1"/>
    <col min="8" max="8" width="8.42578125" style="599" customWidth="1"/>
    <col min="9" max="9" width="14.28515625" style="599" customWidth="1"/>
    <col min="10" max="16384" width="9.140625" style="599"/>
  </cols>
  <sheetData>
    <row r="1" spans="1:9" ht="12.75">
      <c r="A1" s="865" t="s">
        <v>2359</v>
      </c>
      <c r="B1" s="865"/>
      <c r="C1" s="865"/>
      <c r="D1" s="865"/>
      <c r="E1" s="865"/>
      <c r="F1" s="865"/>
      <c r="G1" s="865"/>
      <c r="H1" s="865"/>
      <c r="I1" s="865"/>
    </row>
    <row r="2" spans="1:9" ht="12.75">
      <c r="A2" s="865" t="s">
        <v>2360</v>
      </c>
      <c r="B2" s="865"/>
      <c r="C2" s="865"/>
      <c r="D2" s="865"/>
      <c r="E2" s="865"/>
      <c r="F2" s="865"/>
      <c r="G2" s="865"/>
      <c r="H2" s="865"/>
      <c r="I2" s="865"/>
    </row>
    <row r="3" spans="1:9" ht="12.75">
      <c r="A3" s="865" t="s">
        <v>2350</v>
      </c>
      <c r="B3" s="865"/>
      <c r="C3" s="865"/>
      <c r="D3" s="865"/>
      <c r="E3" s="865"/>
      <c r="F3" s="865"/>
      <c r="G3" s="865"/>
      <c r="H3" s="865"/>
      <c r="I3" s="865"/>
    </row>
    <row r="4" spans="1:9" ht="12.75"/>
    <row r="5" spans="1:9" ht="12.75">
      <c r="A5" s="600"/>
    </row>
    <row r="6" spans="1:9" ht="12.75">
      <c r="A6" s="866" t="s">
        <v>2361</v>
      </c>
      <c r="B6" s="866"/>
    </row>
    <row r="7" spans="1:9" s="598" customFormat="1" ht="12.75">
      <c r="A7" s="870" t="s">
        <v>2</v>
      </c>
      <c r="B7" s="872" t="s">
        <v>2351</v>
      </c>
      <c r="C7" s="867" t="s">
        <v>733</v>
      </c>
      <c r="D7" s="868"/>
      <c r="E7" s="872" t="s">
        <v>10</v>
      </c>
      <c r="F7" s="869" t="s">
        <v>2352</v>
      </c>
      <c r="G7" s="869"/>
      <c r="H7" s="874" t="s">
        <v>2353</v>
      </c>
      <c r="I7" s="876" t="s">
        <v>2354</v>
      </c>
    </row>
    <row r="8" spans="1:9" s="598" customFormat="1" ht="12.75">
      <c r="A8" s="871"/>
      <c r="B8" s="873"/>
      <c r="C8" s="601" t="s">
        <v>17</v>
      </c>
      <c r="D8" s="601" t="s">
        <v>7</v>
      </c>
      <c r="E8" s="873"/>
      <c r="F8" s="601" t="s">
        <v>2355</v>
      </c>
      <c r="G8" s="601" t="s">
        <v>2356</v>
      </c>
      <c r="H8" s="875"/>
      <c r="I8" s="877"/>
    </row>
    <row r="9" spans="1:9" ht="12.75">
      <c r="A9" s="602">
        <f>ROWS($A$9:A9)</f>
        <v>1</v>
      </c>
      <c r="B9" s="603" t="s">
        <v>16</v>
      </c>
      <c r="C9" s="604" t="s">
        <v>17</v>
      </c>
      <c r="D9" s="604"/>
      <c r="E9" s="604">
        <v>67</v>
      </c>
      <c r="F9" s="471" t="s">
        <v>2362</v>
      </c>
      <c r="G9" s="471" t="s">
        <v>2362</v>
      </c>
      <c r="H9" s="602"/>
      <c r="I9" s="608"/>
    </row>
    <row r="10" spans="1:9" ht="12.75">
      <c r="A10" s="602">
        <f>ROWS($A$9:A10)</f>
        <v>2</v>
      </c>
      <c r="B10" s="522" t="s">
        <v>22</v>
      </c>
      <c r="C10" s="605"/>
      <c r="D10" s="605" t="s">
        <v>7</v>
      </c>
      <c r="E10" s="605">
        <v>64</v>
      </c>
      <c r="F10" s="471" t="s">
        <v>2362</v>
      </c>
      <c r="G10" s="471" t="s">
        <v>2362</v>
      </c>
      <c r="H10" s="606"/>
      <c r="I10" s="606"/>
    </row>
    <row r="11" spans="1:9" ht="12.75">
      <c r="A11" s="602">
        <f>ROWS($A$9:A11)</f>
        <v>3</v>
      </c>
      <c r="B11" s="522" t="s">
        <v>26</v>
      </c>
      <c r="C11" s="605"/>
      <c r="D11" s="605" t="s">
        <v>7</v>
      </c>
      <c r="E11" s="605">
        <v>24</v>
      </c>
      <c r="F11" s="471" t="s">
        <v>2362</v>
      </c>
      <c r="G11" s="471" t="s">
        <v>2362</v>
      </c>
      <c r="H11" s="606"/>
      <c r="I11" s="606"/>
    </row>
    <row r="12" spans="1:9" ht="12.75">
      <c r="A12" s="602">
        <f>ROWS($A$9:A12)</f>
        <v>4</v>
      </c>
      <c r="B12" s="812" t="s">
        <v>29</v>
      </c>
      <c r="C12" s="813" t="s">
        <v>17</v>
      </c>
      <c r="D12" s="605"/>
      <c r="E12" s="605">
        <v>27</v>
      </c>
      <c r="F12" s="471" t="s">
        <v>2362</v>
      </c>
      <c r="G12" s="471" t="s">
        <v>2362</v>
      </c>
      <c r="H12" s="606"/>
      <c r="I12" s="606"/>
    </row>
    <row r="13" spans="1:9" ht="12.75">
      <c r="A13" s="602">
        <f>ROWS($A$9:A13)</f>
        <v>5</v>
      </c>
      <c r="B13" s="522" t="s">
        <v>41</v>
      </c>
      <c r="C13" s="605" t="s">
        <v>17</v>
      </c>
      <c r="D13" s="605"/>
      <c r="E13" s="605">
        <v>33</v>
      </c>
      <c r="F13" s="471" t="s">
        <v>2362</v>
      </c>
      <c r="G13" s="471" t="s">
        <v>2362</v>
      </c>
      <c r="H13" s="606"/>
      <c r="I13" s="606"/>
    </row>
    <row r="14" spans="1:9" ht="12.75">
      <c r="A14" s="602">
        <f>ROWS($A$9:A14)</f>
        <v>6</v>
      </c>
      <c r="B14" s="522" t="s">
        <v>44</v>
      </c>
      <c r="C14" s="605"/>
      <c r="D14" s="605" t="s">
        <v>7</v>
      </c>
      <c r="E14" s="605">
        <v>25</v>
      </c>
      <c r="F14" s="471" t="s">
        <v>2362</v>
      </c>
      <c r="G14" s="471" t="s">
        <v>2362</v>
      </c>
      <c r="H14" s="606"/>
      <c r="I14" s="606"/>
    </row>
    <row r="15" spans="1:9" ht="12.75">
      <c r="A15" s="602">
        <f>ROWS($A$9:A15)</f>
        <v>7</v>
      </c>
      <c r="B15" s="522" t="s">
        <v>59</v>
      </c>
      <c r="C15" s="605" t="s">
        <v>17</v>
      </c>
      <c r="D15" s="605"/>
      <c r="E15" s="605">
        <v>31</v>
      </c>
      <c r="F15" s="471" t="s">
        <v>2362</v>
      </c>
      <c r="G15" s="471" t="s">
        <v>2362</v>
      </c>
      <c r="H15" s="606"/>
      <c r="I15" s="606"/>
    </row>
    <row r="16" spans="1:9" ht="12.75">
      <c r="A16" s="602">
        <f>ROWS($A$9:A16)</f>
        <v>8</v>
      </c>
      <c r="B16" s="522" t="s">
        <v>61</v>
      </c>
      <c r="C16" s="605"/>
      <c r="D16" s="605" t="s">
        <v>7</v>
      </c>
      <c r="E16" s="605">
        <v>31</v>
      </c>
      <c r="F16" s="471" t="s">
        <v>2362</v>
      </c>
      <c r="G16" s="471" t="s">
        <v>2362</v>
      </c>
      <c r="H16" s="606"/>
      <c r="I16" s="606"/>
    </row>
    <row r="17" spans="1:9" ht="12.75">
      <c r="A17" s="602">
        <f>ROWS($A$9:A17)</f>
        <v>9</v>
      </c>
      <c r="B17" s="522" t="s">
        <v>69</v>
      </c>
      <c r="C17" s="605"/>
      <c r="D17" s="605" t="s">
        <v>7</v>
      </c>
      <c r="E17" s="605">
        <v>59</v>
      </c>
      <c r="F17" s="607"/>
      <c r="G17" s="606"/>
      <c r="H17" s="606"/>
      <c r="I17" s="606"/>
    </row>
    <row r="18" spans="1:9" ht="12.75">
      <c r="A18" s="602">
        <f>ROWS($A$9:A18)</f>
        <v>10</v>
      </c>
      <c r="B18" s="812" t="s">
        <v>71</v>
      </c>
      <c r="C18" s="605" t="s">
        <v>17</v>
      </c>
      <c r="D18" s="605"/>
      <c r="E18" s="605">
        <v>33</v>
      </c>
      <c r="F18" s="607"/>
      <c r="G18" s="606"/>
      <c r="H18" s="606"/>
      <c r="I18" s="606"/>
    </row>
    <row r="19" spans="1:9" ht="12.75">
      <c r="A19" s="602">
        <f>ROWS($A$9:A19)</f>
        <v>11</v>
      </c>
      <c r="B19" s="522" t="s">
        <v>77</v>
      </c>
      <c r="C19" s="605" t="s">
        <v>17</v>
      </c>
      <c r="D19" s="605"/>
      <c r="E19" s="605">
        <v>34</v>
      </c>
      <c r="F19" s="471" t="s">
        <v>2362</v>
      </c>
      <c r="G19" s="471" t="s">
        <v>2362</v>
      </c>
      <c r="H19" s="606"/>
      <c r="I19" s="606"/>
    </row>
    <row r="20" spans="1:9" ht="12.75">
      <c r="A20" s="602">
        <f>ROWS($A$9:A20)</f>
        <v>12</v>
      </c>
      <c r="B20" s="522" t="s">
        <v>80</v>
      </c>
      <c r="C20" s="605"/>
      <c r="D20" s="605" t="s">
        <v>7</v>
      </c>
      <c r="E20" s="605">
        <v>36</v>
      </c>
      <c r="F20" s="471" t="s">
        <v>2362</v>
      </c>
      <c r="G20" s="471" t="s">
        <v>2362</v>
      </c>
      <c r="H20" s="606"/>
      <c r="I20" s="606"/>
    </row>
    <row r="21" spans="1:9" ht="12.75">
      <c r="A21" s="602">
        <f>ROWS($A$9:A21)</f>
        <v>13</v>
      </c>
      <c r="B21" s="522" t="s">
        <v>88</v>
      </c>
      <c r="C21" s="605" t="s">
        <v>17</v>
      </c>
      <c r="D21" s="605"/>
      <c r="E21" s="605">
        <v>46</v>
      </c>
      <c r="F21" s="607"/>
      <c r="G21" s="606"/>
      <c r="H21" s="606"/>
      <c r="I21" s="606"/>
    </row>
    <row r="22" spans="1:9" ht="12.75">
      <c r="A22" s="602">
        <f>ROWS($A$9:A22)</f>
        <v>14</v>
      </c>
      <c r="B22" s="522" t="s">
        <v>90</v>
      </c>
      <c r="C22" s="605"/>
      <c r="D22" s="605" t="s">
        <v>7</v>
      </c>
      <c r="E22" s="605">
        <v>49</v>
      </c>
      <c r="F22" s="471" t="s">
        <v>2362</v>
      </c>
      <c r="G22" s="471" t="s">
        <v>2362</v>
      </c>
      <c r="H22" s="606"/>
      <c r="I22" s="606"/>
    </row>
    <row r="23" spans="1:9" ht="12.75">
      <c r="A23" s="602">
        <f>ROWS($A$9:A23)</f>
        <v>15</v>
      </c>
      <c r="B23" s="522" t="s">
        <v>94</v>
      </c>
      <c r="C23" s="605" t="s">
        <v>17</v>
      </c>
      <c r="D23" s="605"/>
      <c r="E23" s="605">
        <v>60</v>
      </c>
      <c r="F23" s="471" t="s">
        <v>2362</v>
      </c>
      <c r="G23" s="471" t="s">
        <v>2362</v>
      </c>
      <c r="H23" s="606"/>
      <c r="I23" s="606"/>
    </row>
    <row r="24" spans="1:9" ht="12.75">
      <c r="A24" s="602">
        <f>ROWS($A$9:A24)</f>
        <v>16</v>
      </c>
      <c r="B24" s="522" t="s">
        <v>96</v>
      </c>
      <c r="C24" s="605"/>
      <c r="D24" s="605" t="s">
        <v>7</v>
      </c>
      <c r="E24" s="605">
        <v>24</v>
      </c>
      <c r="F24" s="471"/>
      <c r="G24" s="471"/>
      <c r="H24" s="606"/>
      <c r="I24" s="606"/>
    </row>
    <row r="25" spans="1:9" ht="12.75">
      <c r="A25" s="602">
        <f>ROWS($A$9:A25)</f>
        <v>17</v>
      </c>
      <c r="B25" s="522" t="s">
        <v>100</v>
      </c>
      <c r="C25" s="605" t="s">
        <v>17</v>
      </c>
      <c r="D25" s="605"/>
      <c r="E25" s="605">
        <v>22</v>
      </c>
      <c r="F25" s="471"/>
      <c r="G25" s="471"/>
      <c r="H25" s="606"/>
      <c r="I25" s="606"/>
    </row>
    <row r="26" spans="1:9" ht="12.75">
      <c r="A26" s="602">
        <f>ROWS($A$9:A26)</f>
        <v>18</v>
      </c>
      <c r="B26" s="522" t="s">
        <v>105</v>
      </c>
      <c r="C26" s="605" t="s">
        <v>17</v>
      </c>
      <c r="D26" s="605"/>
      <c r="E26" s="605">
        <v>38</v>
      </c>
      <c r="F26" s="471" t="s">
        <v>2362</v>
      </c>
      <c r="G26" s="471" t="s">
        <v>2362</v>
      </c>
      <c r="H26" s="606"/>
      <c r="I26" s="606"/>
    </row>
    <row r="27" spans="1:9" ht="12.75">
      <c r="A27" s="602">
        <f>ROWS($A$9:A27)</f>
        <v>19</v>
      </c>
      <c r="B27" s="522" t="s">
        <v>107</v>
      </c>
      <c r="C27" s="605"/>
      <c r="D27" s="605" t="s">
        <v>7</v>
      </c>
      <c r="E27" s="605">
        <v>42</v>
      </c>
      <c r="F27" s="471" t="s">
        <v>2362</v>
      </c>
      <c r="G27" s="471" t="s">
        <v>2362</v>
      </c>
      <c r="H27" s="606"/>
      <c r="I27" s="606"/>
    </row>
    <row r="28" spans="1:9" ht="12.75">
      <c r="A28" s="602">
        <f>ROWS($A$9:A28)</f>
        <v>20</v>
      </c>
      <c r="B28" s="522" t="s">
        <v>126</v>
      </c>
      <c r="C28" s="605" t="s">
        <v>17</v>
      </c>
      <c r="D28" s="605"/>
      <c r="E28" s="605">
        <v>56</v>
      </c>
      <c r="F28" s="471" t="s">
        <v>2362</v>
      </c>
      <c r="G28" s="471" t="s">
        <v>2362</v>
      </c>
      <c r="H28" s="606"/>
      <c r="I28" s="606"/>
    </row>
    <row r="29" spans="1:9" ht="12.75">
      <c r="A29" s="602">
        <f>ROWS($A$9:A29)</f>
        <v>21</v>
      </c>
      <c r="B29" s="522" t="s">
        <v>128</v>
      </c>
      <c r="C29" s="605"/>
      <c r="D29" s="605" t="s">
        <v>7</v>
      </c>
      <c r="E29" s="605">
        <v>53</v>
      </c>
      <c r="F29" s="471" t="s">
        <v>2362</v>
      </c>
      <c r="G29" s="471"/>
      <c r="H29" s="606"/>
      <c r="I29" s="606"/>
    </row>
    <row r="30" spans="1:9" ht="12.75">
      <c r="A30" s="602">
        <f>ROWS($A$9:A30)</f>
        <v>22</v>
      </c>
      <c r="B30" s="522" t="s">
        <v>131</v>
      </c>
      <c r="C30" s="605"/>
      <c r="D30" s="605" t="s">
        <v>7</v>
      </c>
      <c r="E30" s="605">
        <v>24</v>
      </c>
      <c r="F30" s="471" t="s">
        <v>2362</v>
      </c>
      <c r="G30" s="471" t="s">
        <v>2362</v>
      </c>
      <c r="H30" s="606"/>
      <c r="I30" s="606"/>
    </row>
    <row r="31" spans="1:9" ht="12.75">
      <c r="A31" s="602">
        <f>ROWS($A$9:A31)</f>
        <v>23</v>
      </c>
      <c r="B31" s="522" t="s">
        <v>133</v>
      </c>
      <c r="C31" s="605"/>
      <c r="D31" s="605" t="s">
        <v>7</v>
      </c>
      <c r="E31" s="605">
        <v>18</v>
      </c>
      <c r="F31" s="471" t="s">
        <v>2362</v>
      </c>
      <c r="G31" s="471"/>
      <c r="H31" s="606"/>
      <c r="I31" s="606"/>
    </row>
    <row r="32" spans="1:9" ht="12.75">
      <c r="A32" s="602">
        <f>ROWS($A$9:A32)</f>
        <v>24</v>
      </c>
      <c r="B32" s="522" t="s">
        <v>136</v>
      </c>
      <c r="C32" s="605"/>
      <c r="D32" s="605" t="s">
        <v>7</v>
      </c>
      <c r="E32" s="605">
        <v>47</v>
      </c>
      <c r="F32" s="471" t="s">
        <v>2362</v>
      </c>
      <c r="G32" s="471" t="s">
        <v>2362</v>
      </c>
      <c r="H32" s="606"/>
      <c r="I32" s="606"/>
    </row>
    <row r="33" spans="1:9" ht="12.75">
      <c r="A33" s="602">
        <f>ROWS($A$9:A33)</f>
        <v>25</v>
      </c>
      <c r="B33" s="522" t="s">
        <v>142</v>
      </c>
      <c r="C33" s="605" t="s">
        <v>17</v>
      </c>
      <c r="D33" s="605"/>
      <c r="E33" s="605">
        <v>50</v>
      </c>
      <c r="F33" s="471" t="s">
        <v>2362</v>
      </c>
      <c r="G33" s="471" t="s">
        <v>2362</v>
      </c>
      <c r="H33" s="606"/>
      <c r="I33" s="606"/>
    </row>
    <row r="34" spans="1:9" ht="12.75">
      <c r="A34" s="602">
        <f>ROWS($A$9:A34)</f>
        <v>26</v>
      </c>
      <c r="B34" s="522" t="s">
        <v>144</v>
      </c>
      <c r="C34" s="605"/>
      <c r="D34" s="605" t="s">
        <v>7</v>
      </c>
      <c r="E34" s="605">
        <v>51</v>
      </c>
      <c r="F34" s="471" t="s">
        <v>2362</v>
      </c>
      <c r="G34" s="471" t="s">
        <v>2362</v>
      </c>
      <c r="H34" s="606"/>
      <c r="I34" s="606"/>
    </row>
    <row r="35" spans="1:9" ht="12.75">
      <c r="A35" s="602">
        <f>ROWS($A$9:A35)</f>
        <v>27</v>
      </c>
      <c r="B35" s="522" t="s">
        <v>152</v>
      </c>
      <c r="C35" s="605"/>
      <c r="D35" s="605" t="s">
        <v>7</v>
      </c>
      <c r="E35" s="605">
        <v>54</v>
      </c>
      <c r="F35" s="471" t="s">
        <v>2362</v>
      </c>
      <c r="G35" s="471" t="s">
        <v>2362</v>
      </c>
      <c r="H35" s="606"/>
      <c r="I35" s="606"/>
    </row>
    <row r="36" spans="1:9" ht="12.75">
      <c r="A36" s="602">
        <f>ROWS($A$9:A36)</f>
        <v>28</v>
      </c>
      <c r="B36" s="522" t="s">
        <v>155</v>
      </c>
      <c r="C36" s="605" t="s">
        <v>17</v>
      </c>
      <c r="D36" s="605"/>
      <c r="E36" s="605">
        <v>18</v>
      </c>
      <c r="F36" s="471" t="s">
        <v>2362</v>
      </c>
      <c r="G36" s="471" t="s">
        <v>2362</v>
      </c>
      <c r="H36" s="606"/>
      <c r="I36" s="606"/>
    </row>
    <row r="37" spans="1:9" ht="12.75">
      <c r="A37" s="602">
        <f>ROWS($A$9:A37)</f>
        <v>29</v>
      </c>
      <c r="B37" s="522" t="s">
        <v>160</v>
      </c>
      <c r="C37" s="605" t="s">
        <v>17</v>
      </c>
      <c r="D37" s="605"/>
      <c r="E37" s="605">
        <v>69</v>
      </c>
      <c r="F37" s="471" t="s">
        <v>2362</v>
      </c>
      <c r="G37" s="471" t="s">
        <v>2362</v>
      </c>
      <c r="H37" s="606"/>
      <c r="I37" s="606"/>
    </row>
    <row r="38" spans="1:9" ht="12.75">
      <c r="A38" s="602">
        <f>ROWS($A$9:A38)</f>
        <v>30</v>
      </c>
      <c r="B38" s="522" t="s">
        <v>162</v>
      </c>
      <c r="C38" s="605"/>
      <c r="D38" s="605" t="s">
        <v>7</v>
      </c>
      <c r="E38" s="605">
        <v>64</v>
      </c>
      <c r="F38" s="471" t="s">
        <v>2362</v>
      </c>
      <c r="G38" s="471" t="s">
        <v>2362</v>
      </c>
      <c r="H38" s="606"/>
      <c r="I38" s="606"/>
    </row>
    <row r="39" spans="1:9" ht="12.75">
      <c r="A39" s="602">
        <f>ROWS($A$9:A39)</f>
        <v>31</v>
      </c>
      <c r="B39" s="522" t="s">
        <v>165</v>
      </c>
      <c r="C39" s="605" t="s">
        <v>17</v>
      </c>
      <c r="D39" s="605"/>
      <c r="E39" s="605">
        <v>41</v>
      </c>
      <c r="F39" s="471"/>
      <c r="G39" s="471"/>
      <c r="H39" s="606"/>
      <c r="I39" s="606"/>
    </row>
    <row r="40" spans="1:9" ht="12.75">
      <c r="A40" s="602">
        <f>ROWS($A$9:A40)</f>
        <v>32</v>
      </c>
      <c r="B40" s="522" t="s">
        <v>168</v>
      </c>
      <c r="C40" s="605" t="s">
        <v>17</v>
      </c>
      <c r="D40" s="605"/>
      <c r="E40" s="605">
        <v>39</v>
      </c>
      <c r="F40" s="471"/>
      <c r="G40" s="471"/>
      <c r="H40" s="606"/>
      <c r="I40" s="606"/>
    </row>
    <row r="41" spans="1:9" ht="12.75">
      <c r="A41" s="602">
        <f>ROWS($A$9:A41)</f>
        <v>33</v>
      </c>
      <c r="B41" s="522" t="s">
        <v>170</v>
      </c>
      <c r="C41" s="605" t="s">
        <v>17</v>
      </c>
      <c r="D41" s="605"/>
      <c r="E41" s="605">
        <v>38</v>
      </c>
      <c r="F41" s="471" t="s">
        <v>2362</v>
      </c>
      <c r="G41" s="471"/>
      <c r="H41" s="606"/>
      <c r="I41" s="606"/>
    </row>
    <row r="42" spans="1:9" ht="12.75">
      <c r="A42" s="602">
        <f>ROWS($A$9:A42)</f>
        <v>34</v>
      </c>
      <c r="B42" s="522" t="s">
        <v>172</v>
      </c>
      <c r="C42" s="605" t="s">
        <v>17</v>
      </c>
      <c r="D42" s="605"/>
      <c r="E42" s="605">
        <v>35</v>
      </c>
      <c r="F42" s="471"/>
      <c r="G42" s="471"/>
      <c r="H42" s="606"/>
      <c r="I42" s="606"/>
    </row>
    <row r="43" spans="1:9" ht="12.75">
      <c r="A43" s="602">
        <f>ROWS($A$9:A43)</f>
        <v>35</v>
      </c>
      <c r="B43" s="522" t="s">
        <v>174</v>
      </c>
      <c r="C43" s="605" t="s">
        <v>17</v>
      </c>
      <c r="D43" s="605"/>
      <c r="E43" s="605">
        <v>27</v>
      </c>
      <c r="F43" s="471"/>
      <c r="G43" s="471"/>
      <c r="H43" s="606"/>
      <c r="I43" s="606"/>
    </row>
    <row r="44" spans="1:9" ht="12.75">
      <c r="A44" s="602">
        <f>ROWS($A$9:A44)</f>
        <v>36</v>
      </c>
      <c r="B44" s="522" t="s">
        <v>176</v>
      </c>
      <c r="C44" s="605" t="s">
        <v>17</v>
      </c>
      <c r="D44" s="605"/>
      <c r="E44" s="605">
        <v>25</v>
      </c>
      <c r="F44" s="471"/>
      <c r="G44" s="471"/>
      <c r="H44" s="606"/>
      <c r="I44" s="606"/>
    </row>
    <row r="45" spans="1:9" ht="12.75">
      <c r="A45" s="602">
        <f>ROWS($A$9:A45)</f>
        <v>37</v>
      </c>
      <c r="B45" s="522" t="s">
        <v>179</v>
      </c>
      <c r="C45" s="605" t="s">
        <v>17</v>
      </c>
      <c r="D45" s="605"/>
      <c r="E45" s="605">
        <v>40</v>
      </c>
      <c r="F45" s="471" t="s">
        <v>2362</v>
      </c>
      <c r="G45" s="471"/>
      <c r="H45" s="606"/>
      <c r="I45" s="606"/>
    </row>
    <row r="46" spans="1:9" ht="12.75">
      <c r="A46" s="602">
        <f>ROWS($A$9:A46)</f>
        <v>38</v>
      </c>
      <c r="B46" s="522" t="s">
        <v>181</v>
      </c>
      <c r="C46" s="605"/>
      <c r="D46" s="605" t="s">
        <v>7</v>
      </c>
      <c r="E46" s="605">
        <v>38</v>
      </c>
      <c r="F46" s="471"/>
      <c r="G46" s="471"/>
      <c r="H46" s="606"/>
      <c r="I46" s="606"/>
    </row>
    <row r="47" spans="1:9" ht="12.75">
      <c r="A47" s="602">
        <f>ROWS($A$9:A47)</f>
        <v>39</v>
      </c>
      <c r="B47" s="522" t="s">
        <v>184</v>
      </c>
      <c r="C47" s="605" t="s">
        <v>17</v>
      </c>
      <c r="D47" s="605"/>
      <c r="E47" s="605">
        <v>50</v>
      </c>
      <c r="F47" s="471" t="s">
        <v>2362</v>
      </c>
      <c r="G47" s="471" t="s">
        <v>2362</v>
      </c>
      <c r="H47" s="606"/>
      <c r="I47" s="606"/>
    </row>
    <row r="48" spans="1:9" ht="12.75">
      <c r="A48" s="602">
        <f>ROWS($A$9:A48)</f>
        <v>40</v>
      </c>
      <c r="B48" s="522" t="s">
        <v>187</v>
      </c>
      <c r="C48" s="605"/>
      <c r="D48" s="605" t="s">
        <v>7</v>
      </c>
      <c r="E48" s="605">
        <v>45</v>
      </c>
      <c r="F48" s="471" t="s">
        <v>2362</v>
      </c>
      <c r="G48" s="471" t="s">
        <v>2362</v>
      </c>
      <c r="H48" s="606"/>
      <c r="I48" s="606"/>
    </row>
    <row r="49" spans="1:9" ht="12.75">
      <c r="A49" s="602">
        <f>ROWS($A$9:A49)</f>
        <v>41</v>
      </c>
      <c r="B49" s="522" t="s">
        <v>190</v>
      </c>
      <c r="C49" s="605" t="s">
        <v>17</v>
      </c>
      <c r="D49" s="605"/>
      <c r="E49" s="605">
        <v>23</v>
      </c>
      <c r="F49" s="471"/>
      <c r="G49" s="471"/>
      <c r="H49" s="606"/>
      <c r="I49" s="606"/>
    </row>
    <row r="50" spans="1:9" ht="12.75">
      <c r="A50" s="602">
        <f>ROWS($A$9:A50)</f>
        <v>42</v>
      </c>
      <c r="B50" s="522" t="s">
        <v>193</v>
      </c>
      <c r="C50" s="605"/>
      <c r="D50" s="605" t="s">
        <v>7</v>
      </c>
      <c r="E50" s="605">
        <v>20</v>
      </c>
      <c r="F50" s="471" t="s">
        <v>2362</v>
      </c>
      <c r="G50" s="471" t="s">
        <v>2362</v>
      </c>
      <c r="H50" s="606"/>
      <c r="I50" s="606"/>
    </row>
    <row r="51" spans="1:9" ht="12.75">
      <c r="A51" s="602">
        <f>ROWS($A$9:A51)</f>
        <v>43</v>
      </c>
      <c r="B51" s="522" t="s">
        <v>198</v>
      </c>
      <c r="C51" s="605" t="s">
        <v>17</v>
      </c>
      <c r="D51" s="605"/>
      <c r="E51" s="605">
        <v>38</v>
      </c>
      <c r="F51" s="471" t="s">
        <v>2362</v>
      </c>
      <c r="G51" s="471" t="s">
        <v>2362</v>
      </c>
      <c r="H51" s="606"/>
      <c r="I51" s="606"/>
    </row>
    <row r="52" spans="1:9" ht="12.75">
      <c r="A52" s="602">
        <f>ROWS($A$9:A52)</f>
        <v>44</v>
      </c>
      <c r="B52" s="522" t="s">
        <v>200</v>
      </c>
      <c r="C52" s="605"/>
      <c r="D52" s="605" t="s">
        <v>7</v>
      </c>
      <c r="E52" s="605">
        <v>39</v>
      </c>
      <c r="F52" s="471" t="s">
        <v>2362</v>
      </c>
      <c r="G52" s="471" t="s">
        <v>2362</v>
      </c>
      <c r="H52" s="606"/>
      <c r="I52" s="606"/>
    </row>
    <row r="53" spans="1:9" ht="12.75">
      <c r="A53" s="602">
        <f>ROWS($A$9:A53)</f>
        <v>45</v>
      </c>
      <c r="B53" s="522" t="s">
        <v>212</v>
      </c>
      <c r="C53" s="605" t="s">
        <v>17</v>
      </c>
      <c r="D53" s="605"/>
      <c r="E53" s="605">
        <v>50</v>
      </c>
      <c r="F53" s="471" t="s">
        <v>2362</v>
      </c>
      <c r="G53" s="471" t="s">
        <v>2362</v>
      </c>
      <c r="H53" s="606"/>
      <c r="I53" s="606"/>
    </row>
    <row r="54" spans="1:9" ht="12.75">
      <c r="A54" s="602">
        <f>ROWS($A$9:A54)</f>
        <v>46</v>
      </c>
      <c r="B54" s="522" t="s">
        <v>214</v>
      </c>
      <c r="C54" s="605"/>
      <c r="D54" s="605" t="s">
        <v>7</v>
      </c>
      <c r="E54" s="605">
        <v>48</v>
      </c>
      <c r="F54" s="471" t="s">
        <v>2362</v>
      </c>
      <c r="G54" s="471" t="s">
        <v>2362</v>
      </c>
      <c r="H54" s="606"/>
      <c r="I54" s="606"/>
    </row>
    <row r="55" spans="1:9" ht="12.75">
      <c r="A55" s="602">
        <f>ROWS($A$9:A55)</f>
        <v>47</v>
      </c>
      <c r="B55" s="522" t="s">
        <v>217</v>
      </c>
      <c r="C55" s="605"/>
      <c r="D55" s="605" t="s">
        <v>7</v>
      </c>
      <c r="E55" s="605">
        <v>18</v>
      </c>
      <c r="F55" s="471" t="s">
        <v>2362</v>
      </c>
      <c r="G55" s="471" t="s">
        <v>2362</v>
      </c>
      <c r="H55" s="606"/>
      <c r="I55" s="606"/>
    </row>
    <row r="56" spans="1:9" ht="12.75">
      <c r="A56" s="602">
        <f>ROWS($A$9:A56)</f>
        <v>48</v>
      </c>
      <c r="B56" s="522" t="s">
        <v>224</v>
      </c>
      <c r="C56" s="605"/>
      <c r="D56" s="605" t="s">
        <v>7</v>
      </c>
      <c r="E56" s="605">
        <v>52</v>
      </c>
      <c r="F56" s="471" t="s">
        <v>2362</v>
      </c>
      <c r="G56" s="471" t="s">
        <v>2362</v>
      </c>
      <c r="H56" s="606"/>
      <c r="I56" s="606"/>
    </row>
    <row r="57" spans="1:9" ht="12.75">
      <c r="A57" s="602">
        <f>ROWS($A$9:A57)</f>
        <v>49</v>
      </c>
      <c r="B57" s="522" t="s">
        <v>227</v>
      </c>
      <c r="C57" s="605" t="s">
        <v>17</v>
      </c>
      <c r="D57" s="605"/>
      <c r="E57" s="605">
        <v>22</v>
      </c>
      <c r="F57" s="471" t="s">
        <v>2362</v>
      </c>
      <c r="G57" s="471" t="s">
        <v>2362</v>
      </c>
      <c r="H57" s="606"/>
      <c r="I57" s="606"/>
    </row>
    <row r="58" spans="1:9" ht="12.75">
      <c r="A58" s="602">
        <f>ROWS($A$9:A58)</f>
        <v>50</v>
      </c>
      <c r="B58" s="522" t="s">
        <v>236</v>
      </c>
      <c r="C58" s="605" t="s">
        <v>17</v>
      </c>
      <c r="D58" s="605"/>
      <c r="E58" s="605">
        <v>61</v>
      </c>
      <c r="F58" s="471" t="s">
        <v>2362</v>
      </c>
      <c r="G58" s="471" t="s">
        <v>2362</v>
      </c>
      <c r="H58" s="606"/>
      <c r="I58" s="606"/>
    </row>
    <row r="59" spans="1:9" ht="12.75">
      <c r="A59" s="602">
        <f>ROWS($A$9:A59)</f>
        <v>51</v>
      </c>
      <c r="B59" s="522" t="s">
        <v>238</v>
      </c>
      <c r="C59" s="605"/>
      <c r="D59" s="605" t="s">
        <v>7</v>
      </c>
      <c r="E59" s="605">
        <v>51</v>
      </c>
      <c r="F59" s="471" t="s">
        <v>2362</v>
      </c>
      <c r="G59" s="471" t="s">
        <v>2362</v>
      </c>
      <c r="H59" s="606"/>
      <c r="I59" s="606"/>
    </row>
    <row r="60" spans="1:9" ht="12.75">
      <c r="A60" s="602">
        <f>ROWS($A$9:A60)</f>
        <v>52</v>
      </c>
      <c r="B60" s="522" t="s">
        <v>240</v>
      </c>
      <c r="C60" s="605" t="s">
        <v>17</v>
      </c>
      <c r="D60" s="605"/>
      <c r="E60" s="605">
        <v>28</v>
      </c>
      <c r="F60" s="471"/>
      <c r="G60" s="471"/>
      <c r="H60" s="606"/>
      <c r="I60" s="606"/>
    </row>
    <row r="61" spans="1:9" ht="12.75">
      <c r="A61" s="602">
        <f>ROWS($A$9:A61)</f>
        <v>53</v>
      </c>
      <c r="B61" s="522" t="s">
        <v>242</v>
      </c>
      <c r="C61" s="605"/>
      <c r="D61" s="605" t="s">
        <v>7</v>
      </c>
      <c r="E61" s="605">
        <v>27</v>
      </c>
      <c r="F61" s="471" t="s">
        <v>2362</v>
      </c>
      <c r="G61" s="471" t="s">
        <v>2362</v>
      </c>
      <c r="H61" s="606"/>
      <c r="I61" s="606"/>
    </row>
    <row r="62" spans="1:9" ht="12.75">
      <c r="A62" s="602">
        <f>ROWS($A$9:A62)</f>
        <v>54</v>
      </c>
      <c r="B62" s="522" t="s">
        <v>244</v>
      </c>
      <c r="C62" s="605" t="s">
        <v>17</v>
      </c>
      <c r="D62" s="605"/>
      <c r="E62" s="605">
        <v>20</v>
      </c>
      <c r="F62" s="471"/>
      <c r="G62" s="471"/>
      <c r="H62" s="606"/>
      <c r="I62" s="606"/>
    </row>
    <row r="63" spans="1:9" ht="12.75">
      <c r="A63" s="602">
        <f>ROWS($A$9:A63)</f>
        <v>55</v>
      </c>
      <c r="B63" s="522" t="s">
        <v>248</v>
      </c>
      <c r="C63" s="605" t="s">
        <v>17</v>
      </c>
      <c r="D63" s="605"/>
      <c r="E63" s="605">
        <v>52</v>
      </c>
      <c r="F63" s="471" t="s">
        <v>2362</v>
      </c>
      <c r="G63" s="471" t="s">
        <v>2362</v>
      </c>
      <c r="H63" s="606"/>
      <c r="I63" s="606"/>
    </row>
    <row r="64" spans="1:9" ht="12.75">
      <c r="A64" s="602">
        <f>ROWS($A$9:A64)</f>
        <v>56</v>
      </c>
      <c r="B64" s="522" t="s">
        <v>251</v>
      </c>
      <c r="C64" s="605"/>
      <c r="D64" s="605" t="s">
        <v>7</v>
      </c>
      <c r="E64" s="605">
        <v>52</v>
      </c>
      <c r="F64" s="471" t="s">
        <v>2362</v>
      </c>
      <c r="G64" s="471"/>
      <c r="H64" s="606"/>
      <c r="I64" s="606"/>
    </row>
    <row r="65" spans="1:9" ht="12.75">
      <c r="A65" s="602">
        <f>ROWS($A$9:A65)</f>
        <v>57</v>
      </c>
      <c r="B65" s="522" t="s">
        <v>259</v>
      </c>
      <c r="C65" s="605"/>
      <c r="D65" s="605" t="s">
        <v>7</v>
      </c>
      <c r="E65" s="605">
        <v>67</v>
      </c>
      <c r="F65" s="471" t="s">
        <v>2362</v>
      </c>
      <c r="G65" s="471" t="s">
        <v>2362</v>
      </c>
      <c r="H65" s="606"/>
      <c r="I65" s="606"/>
    </row>
    <row r="66" spans="1:9" ht="12.75">
      <c r="A66" s="602">
        <f>ROWS($A$9:A66)</f>
        <v>58</v>
      </c>
      <c r="B66" s="522" t="s">
        <v>263</v>
      </c>
      <c r="C66" s="605" t="s">
        <v>17</v>
      </c>
      <c r="D66" s="605"/>
      <c r="E66" s="605">
        <v>37</v>
      </c>
      <c r="F66" s="471" t="s">
        <v>2362</v>
      </c>
      <c r="G66" s="471" t="s">
        <v>2362</v>
      </c>
      <c r="H66" s="606"/>
      <c r="I66" s="606"/>
    </row>
    <row r="67" spans="1:9" ht="12.75">
      <c r="A67" s="602">
        <f>ROWS($A$9:A67)</f>
        <v>59</v>
      </c>
      <c r="B67" s="522" t="s">
        <v>265</v>
      </c>
      <c r="C67" s="605"/>
      <c r="D67" s="605" t="s">
        <v>7</v>
      </c>
      <c r="E67" s="605">
        <v>29</v>
      </c>
      <c r="F67" s="471" t="s">
        <v>2362</v>
      </c>
      <c r="G67" s="471" t="s">
        <v>2362</v>
      </c>
      <c r="H67" s="606"/>
      <c r="I67" s="606"/>
    </row>
    <row r="68" spans="1:9" ht="12.75">
      <c r="A68" s="602">
        <f>ROWS($A$9:A68)</f>
        <v>60</v>
      </c>
      <c r="B68" s="522" t="s">
        <v>2363</v>
      </c>
      <c r="C68" s="605"/>
      <c r="D68" s="605" t="s">
        <v>7</v>
      </c>
      <c r="E68" s="605">
        <v>62</v>
      </c>
      <c r="F68" s="471" t="s">
        <v>2362</v>
      </c>
      <c r="G68" s="471" t="s">
        <v>2362</v>
      </c>
      <c r="H68" s="606"/>
      <c r="I68" s="606"/>
    </row>
    <row r="69" spans="1:9" ht="25.5">
      <c r="A69" s="602">
        <f>ROWS($A$9:A69)</f>
        <v>61</v>
      </c>
      <c r="B69" s="609" t="s">
        <v>276</v>
      </c>
      <c r="C69" s="605" t="s">
        <v>17</v>
      </c>
      <c r="D69" s="605"/>
      <c r="E69" s="605">
        <v>26</v>
      </c>
      <c r="F69" s="471"/>
      <c r="G69" s="471"/>
      <c r="H69" s="606"/>
      <c r="I69" s="606"/>
    </row>
    <row r="70" spans="1:9" ht="12.75">
      <c r="A70" s="602">
        <f>ROWS($A$9:A70)</f>
        <v>62</v>
      </c>
      <c r="B70" s="522" t="s">
        <v>278</v>
      </c>
      <c r="C70" s="605"/>
      <c r="D70" s="605" t="s">
        <v>7</v>
      </c>
      <c r="E70" s="605">
        <v>20</v>
      </c>
      <c r="F70" s="471" t="s">
        <v>2362</v>
      </c>
      <c r="G70" s="471" t="s">
        <v>2362</v>
      </c>
      <c r="H70" s="606"/>
      <c r="I70" s="606"/>
    </row>
    <row r="71" spans="1:9" ht="12.75">
      <c r="A71" s="602">
        <f>ROWS($A$9:A71)</f>
        <v>63</v>
      </c>
      <c r="B71" s="522" t="s">
        <v>281</v>
      </c>
      <c r="C71" s="605" t="s">
        <v>17</v>
      </c>
      <c r="D71" s="605"/>
      <c r="E71" s="605">
        <v>58</v>
      </c>
      <c r="F71" s="471"/>
      <c r="G71" s="471"/>
      <c r="H71" s="606"/>
      <c r="I71" s="606"/>
    </row>
    <row r="72" spans="1:9" ht="12.75">
      <c r="A72" s="602">
        <f>ROWS($A$9:A72)</f>
        <v>64</v>
      </c>
      <c r="B72" s="522" t="s">
        <v>283</v>
      </c>
      <c r="C72" s="605"/>
      <c r="D72" s="605" t="s">
        <v>7</v>
      </c>
      <c r="E72" s="605">
        <v>54</v>
      </c>
      <c r="F72" s="471"/>
      <c r="G72" s="471"/>
      <c r="H72" s="606"/>
      <c r="I72" s="606"/>
    </row>
    <row r="73" spans="1:9" ht="12.75">
      <c r="A73" s="602">
        <f>ROWS($A$9:A73)</f>
        <v>65</v>
      </c>
      <c r="B73" s="522" t="s">
        <v>286</v>
      </c>
      <c r="C73" s="605" t="s">
        <v>17</v>
      </c>
      <c r="D73" s="605"/>
      <c r="E73" s="605">
        <v>29</v>
      </c>
      <c r="F73" s="471" t="s">
        <v>2362</v>
      </c>
      <c r="G73" s="471"/>
      <c r="H73" s="606"/>
      <c r="I73" s="606"/>
    </row>
    <row r="74" spans="1:9" ht="12.75">
      <c r="A74" s="602">
        <f>ROWS($A$9:A74)</f>
        <v>66</v>
      </c>
      <c r="B74" s="522" t="s">
        <v>296</v>
      </c>
      <c r="C74" s="605" t="s">
        <v>17</v>
      </c>
      <c r="D74" s="605"/>
      <c r="E74" s="605">
        <v>35</v>
      </c>
      <c r="F74" s="471"/>
      <c r="G74" s="471"/>
      <c r="H74" s="606"/>
      <c r="I74" s="606"/>
    </row>
    <row r="75" spans="1:9" ht="12.75">
      <c r="A75" s="602">
        <f>ROWS($A$9:A75)</f>
        <v>67</v>
      </c>
      <c r="B75" s="522" t="s">
        <v>298</v>
      </c>
      <c r="C75" s="605"/>
      <c r="D75" s="605" t="s">
        <v>7</v>
      </c>
      <c r="E75" s="605">
        <v>38</v>
      </c>
      <c r="F75" s="471" t="s">
        <v>2362</v>
      </c>
      <c r="G75" s="471" t="s">
        <v>2362</v>
      </c>
      <c r="H75" s="606"/>
      <c r="I75" s="606"/>
    </row>
    <row r="76" spans="1:9" ht="12.75">
      <c r="A76" s="602">
        <f>ROWS($A$9:A76)</f>
        <v>68</v>
      </c>
      <c r="B76" s="522" t="s">
        <v>308</v>
      </c>
      <c r="C76" s="605" t="s">
        <v>17</v>
      </c>
      <c r="D76" s="605"/>
      <c r="E76" s="605">
        <v>60</v>
      </c>
      <c r="F76" s="471" t="s">
        <v>2362</v>
      </c>
      <c r="G76" s="471" t="s">
        <v>2362</v>
      </c>
      <c r="H76" s="606"/>
      <c r="I76" s="606"/>
    </row>
    <row r="77" spans="1:9" ht="12.75">
      <c r="A77" s="602">
        <f>ROWS($A$9:A77)</f>
        <v>69</v>
      </c>
      <c r="B77" s="522" t="s">
        <v>310</v>
      </c>
      <c r="C77" s="605"/>
      <c r="D77" s="605" t="s">
        <v>7</v>
      </c>
      <c r="E77" s="605">
        <v>44</v>
      </c>
      <c r="F77" s="471" t="s">
        <v>2362</v>
      </c>
      <c r="G77" s="471" t="s">
        <v>2362</v>
      </c>
      <c r="H77" s="606"/>
      <c r="I77" s="606"/>
    </row>
    <row r="78" spans="1:9" ht="12.75">
      <c r="A78" s="602">
        <f>ROWS($A$9:A78)</f>
        <v>70</v>
      </c>
      <c r="B78" s="522" t="s">
        <v>313</v>
      </c>
      <c r="C78" s="605" t="s">
        <v>17</v>
      </c>
      <c r="D78" s="605"/>
      <c r="E78" s="605">
        <v>24</v>
      </c>
      <c r="F78" s="471" t="s">
        <v>2362</v>
      </c>
      <c r="G78" s="471" t="s">
        <v>2362</v>
      </c>
      <c r="H78" s="606"/>
      <c r="I78" s="606"/>
    </row>
    <row r="79" spans="1:9" ht="12.75">
      <c r="A79" s="602">
        <f>ROWS($A$9:A79)</f>
        <v>71</v>
      </c>
      <c r="B79" s="522" t="s">
        <v>316</v>
      </c>
      <c r="C79" s="605"/>
      <c r="D79" s="605" t="s">
        <v>7</v>
      </c>
      <c r="E79" s="605">
        <v>22</v>
      </c>
      <c r="F79" s="471" t="s">
        <v>2362</v>
      </c>
      <c r="G79" s="471" t="s">
        <v>2362</v>
      </c>
      <c r="H79" s="606"/>
      <c r="I79" s="606"/>
    </row>
    <row r="80" spans="1:9" ht="12.75">
      <c r="A80" s="602">
        <f>ROWS($A$9:A80)</f>
        <v>72</v>
      </c>
      <c r="B80" s="522" t="s">
        <v>319</v>
      </c>
      <c r="C80" s="605"/>
      <c r="D80" s="605" t="s">
        <v>7</v>
      </c>
      <c r="E80" s="605">
        <v>22</v>
      </c>
      <c r="F80" s="471" t="s">
        <v>2362</v>
      </c>
      <c r="G80" s="471" t="s">
        <v>2362</v>
      </c>
      <c r="H80" s="606"/>
      <c r="I80" s="606"/>
    </row>
    <row r="81" spans="1:9" ht="12.75">
      <c r="A81" s="602">
        <f>ROWS($A$9:A81)</f>
        <v>73</v>
      </c>
      <c r="B81" s="522" t="s">
        <v>322</v>
      </c>
      <c r="C81" s="605" t="s">
        <v>17</v>
      </c>
      <c r="D81" s="605"/>
      <c r="E81" s="605">
        <v>56</v>
      </c>
      <c r="F81" s="471" t="s">
        <v>2362</v>
      </c>
      <c r="G81" s="471"/>
      <c r="H81" s="606"/>
      <c r="I81" s="606"/>
    </row>
    <row r="82" spans="1:9" ht="12.75">
      <c r="A82" s="602">
        <f>ROWS($A$9:A82)</f>
        <v>74</v>
      </c>
      <c r="B82" s="522" t="s">
        <v>325</v>
      </c>
      <c r="C82" s="605"/>
      <c r="D82" s="605" t="s">
        <v>7</v>
      </c>
      <c r="E82" s="605">
        <v>54</v>
      </c>
      <c r="F82" s="471" t="s">
        <v>2362</v>
      </c>
      <c r="G82" s="471" t="s">
        <v>2362</v>
      </c>
      <c r="H82" s="606"/>
      <c r="I82" s="606"/>
    </row>
    <row r="83" spans="1:9" ht="12.75">
      <c r="A83" s="602">
        <f>ROWS($A$9:A83)</f>
        <v>75</v>
      </c>
      <c r="B83" s="609" t="s">
        <v>327</v>
      </c>
      <c r="C83" s="605"/>
      <c r="D83" s="605" t="s">
        <v>7</v>
      </c>
      <c r="E83" s="600">
        <v>30</v>
      </c>
      <c r="F83" s="471"/>
      <c r="G83" s="471"/>
      <c r="H83" s="606"/>
      <c r="I83" s="606"/>
    </row>
    <row r="84" spans="1:9" ht="15" customHeight="1">
      <c r="A84" s="602">
        <f>ROWS($A$9:A84)</f>
        <v>76</v>
      </c>
      <c r="B84" s="522" t="s">
        <v>329</v>
      </c>
      <c r="C84" s="605" t="s">
        <v>17</v>
      </c>
      <c r="D84" s="605"/>
      <c r="E84" s="605">
        <v>23</v>
      </c>
      <c r="F84" s="471" t="s">
        <v>2362</v>
      </c>
      <c r="G84" s="471" t="s">
        <v>2362</v>
      </c>
      <c r="H84" s="606"/>
      <c r="I84" s="606"/>
    </row>
    <row r="85" spans="1:9" ht="15" customHeight="1">
      <c r="A85" s="602">
        <f>ROWS($A$9:A85)</f>
        <v>77</v>
      </c>
      <c r="B85" s="522" t="s">
        <v>332</v>
      </c>
      <c r="C85" s="605"/>
      <c r="D85" s="605" t="s">
        <v>7</v>
      </c>
      <c r="E85" s="605">
        <v>57</v>
      </c>
      <c r="F85" s="471" t="s">
        <v>2362</v>
      </c>
      <c r="G85" s="471" t="s">
        <v>2362</v>
      </c>
      <c r="H85" s="606"/>
      <c r="I85" s="606"/>
    </row>
    <row r="86" spans="1:9" ht="15" customHeight="1">
      <c r="A86" s="602">
        <f>ROWS($A$9:A86)</f>
        <v>78</v>
      </c>
      <c r="B86" s="522" t="s">
        <v>334</v>
      </c>
      <c r="C86" s="605" t="s">
        <v>17</v>
      </c>
      <c r="D86" s="605"/>
      <c r="E86" s="605">
        <v>29</v>
      </c>
      <c r="F86" s="471" t="s">
        <v>2362</v>
      </c>
      <c r="G86" s="471" t="s">
        <v>2362</v>
      </c>
      <c r="H86" s="606"/>
      <c r="I86" s="606"/>
    </row>
    <row r="87" spans="1:9" ht="15" customHeight="1">
      <c r="A87" s="602">
        <f>ROWS($A$9:A87)</f>
        <v>79</v>
      </c>
      <c r="B87" s="522" t="s">
        <v>337</v>
      </c>
      <c r="C87" s="605"/>
      <c r="D87" s="605" t="s">
        <v>7</v>
      </c>
      <c r="E87" s="605">
        <v>74</v>
      </c>
      <c r="F87" s="471" t="s">
        <v>2362</v>
      </c>
      <c r="G87" s="471" t="s">
        <v>2362</v>
      </c>
      <c r="H87" s="606"/>
      <c r="I87" s="606"/>
    </row>
    <row r="88" spans="1:9" ht="15" customHeight="1">
      <c r="A88" s="602">
        <f>ROWS($A$9:A88)</f>
        <v>80</v>
      </c>
      <c r="B88" s="522" t="s">
        <v>341</v>
      </c>
      <c r="C88" s="605" t="s">
        <v>17</v>
      </c>
      <c r="D88" s="605"/>
      <c r="E88" s="605">
        <v>44</v>
      </c>
      <c r="F88" s="471" t="s">
        <v>2362</v>
      </c>
      <c r="G88" s="471" t="s">
        <v>2362</v>
      </c>
      <c r="H88" s="606"/>
      <c r="I88" s="606"/>
    </row>
    <row r="89" spans="1:9" ht="15" customHeight="1">
      <c r="A89" s="602">
        <f>ROWS($A$9:A89)</f>
        <v>81</v>
      </c>
      <c r="B89" s="522" t="s">
        <v>344</v>
      </c>
      <c r="C89" s="605"/>
      <c r="D89" s="605" t="s">
        <v>7</v>
      </c>
      <c r="E89" s="605">
        <v>38</v>
      </c>
      <c r="F89" s="471" t="s">
        <v>2362</v>
      </c>
      <c r="G89" s="471" t="s">
        <v>2362</v>
      </c>
      <c r="H89" s="606"/>
      <c r="I89" s="606"/>
    </row>
    <row r="90" spans="1:9" ht="15" customHeight="1">
      <c r="A90" s="602">
        <f>ROWS($A$9:A90)</f>
        <v>82</v>
      </c>
      <c r="B90" s="522" t="s">
        <v>359</v>
      </c>
      <c r="C90" s="605"/>
      <c r="D90" s="605" t="s">
        <v>7</v>
      </c>
      <c r="E90" s="605">
        <v>83</v>
      </c>
      <c r="F90" s="471" t="s">
        <v>2362</v>
      </c>
      <c r="G90" s="471" t="s">
        <v>2362</v>
      </c>
      <c r="H90" s="606"/>
      <c r="I90" s="606"/>
    </row>
    <row r="91" spans="1:9" ht="15" customHeight="1">
      <c r="A91" s="602">
        <f>ROWS($A$9:A91)</f>
        <v>83</v>
      </c>
      <c r="B91" s="522" t="s">
        <v>363</v>
      </c>
      <c r="C91" s="605"/>
      <c r="D91" s="605" t="s">
        <v>7</v>
      </c>
      <c r="E91" s="605">
        <v>39</v>
      </c>
      <c r="F91" s="471" t="s">
        <v>2362</v>
      </c>
      <c r="G91" s="471" t="s">
        <v>2362</v>
      </c>
      <c r="H91" s="606"/>
      <c r="I91" s="606"/>
    </row>
    <row r="92" spans="1:9" ht="15" customHeight="1">
      <c r="A92" s="602">
        <f>ROWS($A$9:A92)</f>
        <v>84</v>
      </c>
      <c r="B92" s="522" t="s">
        <v>370</v>
      </c>
      <c r="C92" s="605"/>
      <c r="D92" s="605" t="s">
        <v>7</v>
      </c>
      <c r="E92" s="605">
        <v>57</v>
      </c>
      <c r="F92" s="471" t="s">
        <v>2362</v>
      </c>
      <c r="G92" s="471" t="s">
        <v>2362</v>
      </c>
      <c r="H92" s="606"/>
      <c r="I92" s="606"/>
    </row>
    <row r="93" spans="1:9" ht="15" customHeight="1">
      <c r="A93" s="602">
        <f>ROWS($A$9:A93)</f>
        <v>85</v>
      </c>
      <c r="B93" s="522" t="s">
        <v>373</v>
      </c>
      <c r="C93" s="605"/>
      <c r="D93" s="605" t="s">
        <v>7</v>
      </c>
      <c r="E93" s="605">
        <v>25</v>
      </c>
      <c r="F93" s="471"/>
      <c r="G93" s="471"/>
      <c r="H93" s="606"/>
      <c r="I93" s="606"/>
    </row>
    <row r="94" spans="1:9" ht="15" customHeight="1">
      <c r="A94" s="602">
        <f>ROWS($A$9:A94)</f>
        <v>86</v>
      </c>
      <c r="B94" s="522" t="s">
        <v>375</v>
      </c>
      <c r="C94" s="605"/>
      <c r="D94" s="605" t="s">
        <v>7</v>
      </c>
      <c r="E94" s="605">
        <v>24</v>
      </c>
      <c r="F94" s="471"/>
      <c r="G94" s="471"/>
      <c r="H94" s="606"/>
      <c r="I94" s="606"/>
    </row>
    <row r="95" spans="1:9" ht="15" customHeight="1">
      <c r="A95" s="602">
        <f>ROWS($A$9:A95)</f>
        <v>87</v>
      </c>
      <c r="B95" s="522" t="s">
        <v>378</v>
      </c>
      <c r="C95" s="605" t="s">
        <v>17</v>
      </c>
      <c r="D95" s="605"/>
      <c r="E95" s="605">
        <v>30</v>
      </c>
      <c r="F95" s="471" t="s">
        <v>2362</v>
      </c>
      <c r="G95" s="471" t="s">
        <v>2362</v>
      </c>
      <c r="H95" s="606"/>
      <c r="I95" s="606"/>
    </row>
    <row r="96" spans="1:9" ht="15" customHeight="1">
      <c r="A96" s="602">
        <f>ROWS($A$9:A96)</f>
        <v>88</v>
      </c>
      <c r="B96" s="522" t="s">
        <v>380</v>
      </c>
      <c r="C96" s="605"/>
      <c r="D96" s="605" t="s">
        <v>7</v>
      </c>
      <c r="E96" s="605">
        <v>31</v>
      </c>
      <c r="F96" s="471" t="s">
        <v>2362</v>
      </c>
      <c r="G96" s="471" t="s">
        <v>2362</v>
      </c>
      <c r="H96" s="606"/>
      <c r="I96" s="606"/>
    </row>
    <row r="97" spans="1:9" ht="15" customHeight="1">
      <c r="A97" s="602">
        <f>ROWS($A$9:A97)</f>
        <v>89</v>
      </c>
      <c r="B97" s="522" t="s">
        <v>388</v>
      </c>
      <c r="C97" s="605" t="s">
        <v>17</v>
      </c>
      <c r="D97" s="605"/>
      <c r="E97" s="605">
        <v>41</v>
      </c>
      <c r="F97" s="471"/>
      <c r="G97" s="471"/>
      <c r="H97" s="606"/>
      <c r="I97" s="606"/>
    </row>
    <row r="98" spans="1:9" ht="15" customHeight="1">
      <c r="A98" s="602">
        <f>ROWS($A$9:A98)</f>
        <v>90</v>
      </c>
      <c r="B98" s="522" t="s">
        <v>390</v>
      </c>
      <c r="C98" s="605"/>
      <c r="D98" s="605" t="s">
        <v>7</v>
      </c>
      <c r="E98" s="605">
        <v>38</v>
      </c>
      <c r="F98" s="471" t="s">
        <v>2362</v>
      </c>
      <c r="G98" s="471"/>
      <c r="H98" s="606"/>
      <c r="I98" s="606"/>
    </row>
    <row r="99" spans="1:9" ht="15" customHeight="1">
      <c r="A99" s="602">
        <f>ROWS($A$9:A99)</f>
        <v>91</v>
      </c>
      <c r="B99" s="522" t="s">
        <v>402</v>
      </c>
      <c r="C99" s="605" t="s">
        <v>17</v>
      </c>
      <c r="D99" s="605"/>
      <c r="E99" s="605">
        <v>43</v>
      </c>
      <c r="F99" s="471" t="s">
        <v>2362</v>
      </c>
      <c r="G99" s="471"/>
      <c r="H99" s="606"/>
      <c r="I99" s="606"/>
    </row>
    <row r="100" spans="1:9" ht="12.75">
      <c r="A100" s="602">
        <f>ROWS($A$9:A100)</f>
        <v>92</v>
      </c>
      <c r="B100" s="522" t="s">
        <v>404</v>
      </c>
      <c r="C100" s="605"/>
      <c r="D100" s="605" t="s">
        <v>7</v>
      </c>
      <c r="E100" s="605">
        <v>35</v>
      </c>
      <c r="F100" s="471"/>
      <c r="G100" s="471"/>
      <c r="H100" s="606"/>
      <c r="I100" s="606"/>
    </row>
    <row r="101" spans="1:9" ht="12.75">
      <c r="A101" s="602">
        <f>ROWS($A$9:A101)</f>
        <v>93</v>
      </c>
      <c r="B101" s="522" t="s">
        <v>411</v>
      </c>
      <c r="C101" s="605"/>
      <c r="D101" s="605" t="s">
        <v>7</v>
      </c>
      <c r="E101" s="605">
        <v>79</v>
      </c>
      <c r="F101" s="471" t="s">
        <v>2362</v>
      </c>
      <c r="G101" s="471" t="s">
        <v>2362</v>
      </c>
      <c r="H101" s="606"/>
      <c r="I101" s="606"/>
    </row>
    <row r="102" spans="1:9" ht="12.75">
      <c r="A102" s="602">
        <f>ROWS($A$9:A102)</f>
        <v>94</v>
      </c>
      <c r="B102" s="522" t="s">
        <v>415</v>
      </c>
      <c r="C102" s="605" t="s">
        <v>17</v>
      </c>
      <c r="D102" s="605"/>
      <c r="E102" s="605">
        <v>48</v>
      </c>
      <c r="F102" s="471" t="s">
        <v>2362</v>
      </c>
      <c r="G102" s="471"/>
      <c r="H102" s="606"/>
      <c r="I102" s="606"/>
    </row>
    <row r="103" spans="1:9" ht="12.75">
      <c r="A103" s="602">
        <f>ROWS($A$9:A103)</f>
        <v>95</v>
      </c>
      <c r="B103" s="522" t="s">
        <v>417</v>
      </c>
      <c r="C103" s="605"/>
      <c r="D103" s="605" t="s">
        <v>7</v>
      </c>
      <c r="E103" s="605">
        <v>43</v>
      </c>
      <c r="F103" s="471" t="s">
        <v>2362</v>
      </c>
      <c r="G103" s="471" t="s">
        <v>2362</v>
      </c>
      <c r="H103" s="606"/>
      <c r="I103" s="606"/>
    </row>
    <row r="104" spans="1:9" ht="12.75">
      <c r="A104" s="602">
        <f>ROWS($A$9:A104)</f>
        <v>96</v>
      </c>
      <c r="B104" s="522" t="s">
        <v>428</v>
      </c>
      <c r="C104" s="605"/>
      <c r="D104" s="605" t="s">
        <v>7</v>
      </c>
      <c r="E104" s="605">
        <v>47</v>
      </c>
      <c r="F104" s="471" t="s">
        <v>2362</v>
      </c>
      <c r="G104" s="471" t="s">
        <v>2362</v>
      </c>
      <c r="H104" s="606"/>
      <c r="I104" s="606"/>
    </row>
    <row r="105" spans="1:9" ht="12.75">
      <c r="A105" s="602">
        <f>ROWS($A$9:A105)</f>
        <v>97</v>
      </c>
      <c r="B105" s="522" t="s">
        <v>434</v>
      </c>
      <c r="C105" s="605" t="s">
        <v>17</v>
      </c>
      <c r="D105" s="605"/>
      <c r="E105" s="605">
        <v>66</v>
      </c>
      <c r="F105" s="471" t="s">
        <v>2362</v>
      </c>
      <c r="G105" s="471" t="s">
        <v>2362</v>
      </c>
      <c r="H105" s="606"/>
      <c r="I105" s="606"/>
    </row>
    <row r="106" spans="1:9" ht="12.75">
      <c r="A106" s="602">
        <f>ROWS($A$9:A106)</f>
        <v>98</v>
      </c>
      <c r="B106" s="522" t="s">
        <v>436</v>
      </c>
      <c r="C106" s="605"/>
      <c r="D106" s="605" t="s">
        <v>7</v>
      </c>
      <c r="E106" s="605">
        <v>62</v>
      </c>
      <c r="F106" s="471"/>
      <c r="G106" s="471"/>
      <c r="H106" s="606"/>
      <c r="I106" s="606"/>
    </row>
    <row r="107" spans="1:9" ht="12.75">
      <c r="A107" s="602">
        <f>ROWS($A$9:A107)</f>
        <v>99</v>
      </c>
      <c r="B107" s="522" t="s">
        <v>439</v>
      </c>
      <c r="C107" s="605"/>
      <c r="D107" s="605" t="s">
        <v>7</v>
      </c>
      <c r="E107" s="605">
        <v>27</v>
      </c>
      <c r="F107" s="471"/>
      <c r="G107" s="471"/>
      <c r="H107" s="606"/>
      <c r="I107" s="606"/>
    </row>
    <row r="108" spans="1:9" ht="12.75">
      <c r="A108" s="602">
        <f>ROWS($A$9:A108)</f>
        <v>100</v>
      </c>
      <c r="B108" s="522" t="s">
        <v>441</v>
      </c>
      <c r="C108" s="605" t="s">
        <v>17</v>
      </c>
      <c r="D108" s="605"/>
      <c r="E108" s="605">
        <v>22</v>
      </c>
      <c r="F108" s="471" t="s">
        <v>2362</v>
      </c>
      <c r="G108" s="471" t="s">
        <v>2362</v>
      </c>
      <c r="H108" s="606"/>
      <c r="I108" s="606"/>
    </row>
    <row r="109" spans="1:9" ht="12.75">
      <c r="A109" s="602">
        <f>ROWS($A$9:A109)</f>
        <v>101</v>
      </c>
      <c r="B109" s="522" t="s">
        <v>443</v>
      </c>
      <c r="C109" s="605" t="s">
        <v>17</v>
      </c>
      <c r="D109" s="605"/>
      <c r="E109" s="605">
        <v>18</v>
      </c>
      <c r="F109" s="471"/>
      <c r="G109" s="471"/>
      <c r="H109" s="606"/>
      <c r="I109" s="606"/>
    </row>
    <row r="110" spans="1:9" ht="12.75">
      <c r="A110" s="602">
        <f>ROWS($A$9:A110)</f>
        <v>102</v>
      </c>
      <c r="B110" s="522" t="s">
        <v>446</v>
      </c>
      <c r="C110" s="605" t="s">
        <v>17</v>
      </c>
      <c r="D110" s="605"/>
      <c r="E110" s="605">
        <v>60</v>
      </c>
      <c r="F110" s="471" t="s">
        <v>2362</v>
      </c>
      <c r="G110" s="471" t="s">
        <v>2362</v>
      </c>
      <c r="H110" s="606"/>
      <c r="I110" s="606"/>
    </row>
    <row r="111" spans="1:9" ht="12.75">
      <c r="A111" s="602">
        <f>ROWS($A$9:A111)</f>
        <v>103</v>
      </c>
      <c r="B111" s="522" t="s">
        <v>448</v>
      </c>
      <c r="C111" s="605"/>
      <c r="D111" s="605" t="s">
        <v>7</v>
      </c>
      <c r="E111" s="605">
        <v>55</v>
      </c>
      <c r="F111" s="471" t="s">
        <v>2362</v>
      </c>
      <c r="G111" s="471" t="s">
        <v>2362</v>
      </c>
      <c r="H111" s="606"/>
      <c r="I111" s="606"/>
    </row>
    <row r="112" spans="1:9" ht="12.75">
      <c r="A112" s="602">
        <f>ROWS($A$9:A112)</f>
        <v>104</v>
      </c>
      <c r="B112" s="522" t="s">
        <v>456</v>
      </c>
      <c r="C112" s="605" t="s">
        <v>17</v>
      </c>
      <c r="D112" s="605"/>
      <c r="E112" s="605">
        <v>45</v>
      </c>
      <c r="F112" s="471"/>
      <c r="G112" s="471"/>
      <c r="H112" s="606"/>
      <c r="I112" s="606"/>
    </row>
    <row r="113" spans="1:9" ht="12.75">
      <c r="A113" s="602">
        <f>ROWS($A$9:A113)</f>
        <v>105</v>
      </c>
      <c r="B113" s="522" t="s">
        <v>458</v>
      </c>
      <c r="C113" s="605"/>
      <c r="D113" s="605" t="s">
        <v>7</v>
      </c>
      <c r="E113" s="605">
        <v>43</v>
      </c>
      <c r="F113" s="471" t="s">
        <v>2362</v>
      </c>
      <c r="G113" s="471"/>
      <c r="H113" s="606"/>
      <c r="I113" s="606"/>
    </row>
    <row r="114" spans="1:9" ht="15" customHeight="1">
      <c r="A114" s="602">
        <f>ROWS($A$9:A114)</f>
        <v>106</v>
      </c>
      <c r="B114" s="522" t="s">
        <v>461</v>
      </c>
      <c r="C114" s="605"/>
      <c r="D114" s="605" t="s">
        <v>7</v>
      </c>
      <c r="E114" s="605">
        <v>18</v>
      </c>
      <c r="F114" s="471"/>
      <c r="G114" s="471"/>
      <c r="H114" s="606"/>
      <c r="I114" s="606"/>
    </row>
    <row r="115" spans="1:9" ht="15" customHeight="1">
      <c r="A115" s="602">
        <f>ROWS($A$9:A115)</f>
        <v>107</v>
      </c>
      <c r="B115" s="522" t="s">
        <v>470</v>
      </c>
      <c r="C115" s="605" t="s">
        <v>17</v>
      </c>
      <c r="D115" s="605"/>
      <c r="E115" s="605">
        <v>41</v>
      </c>
      <c r="F115" s="471" t="s">
        <v>2362</v>
      </c>
      <c r="G115" s="471"/>
      <c r="H115" s="606"/>
      <c r="I115" s="606"/>
    </row>
    <row r="116" spans="1:9" ht="15" customHeight="1">
      <c r="A116" s="602">
        <f>ROWS($A$9:A116)</f>
        <v>108</v>
      </c>
      <c r="B116" s="522" t="s">
        <v>474</v>
      </c>
      <c r="C116" s="605"/>
      <c r="D116" s="605" t="s">
        <v>7</v>
      </c>
      <c r="E116" s="605">
        <v>42</v>
      </c>
      <c r="F116" s="471" t="s">
        <v>2362</v>
      </c>
      <c r="G116" s="471"/>
      <c r="H116" s="606"/>
      <c r="I116" s="606"/>
    </row>
    <row r="117" spans="1:9" ht="12.75">
      <c r="A117" s="602">
        <f>ROWS($A$9:A117)</f>
        <v>109</v>
      </c>
      <c r="B117" s="522" t="s">
        <v>481</v>
      </c>
      <c r="C117" s="605" t="s">
        <v>17</v>
      </c>
      <c r="D117" s="605"/>
      <c r="E117" s="605">
        <v>69</v>
      </c>
      <c r="F117" s="471" t="s">
        <v>2362</v>
      </c>
      <c r="G117" s="471" t="s">
        <v>2362</v>
      </c>
      <c r="H117" s="606"/>
      <c r="I117" s="606"/>
    </row>
    <row r="118" spans="1:9" ht="15" customHeight="1">
      <c r="A118" s="602">
        <f>ROWS($A$9:A118)</f>
        <v>110</v>
      </c>
      <c r="B118" s="522" t="s">
        <v>483</v>
      </c>
      <c r="C118" s="605"/>
      <c r="D118" s="605" t="s">
        <v>7</v>
      </c>
      <c r="E118" s="605">
        <v>68</v>
      </c>
      <c r="F118" s="471"/>
      <c r="G118" s="471"/>
      <c r="H118" s="606"/>
      <c r="I118" s="606"/>
    </row>
    <row r="119" spans="1:9" ht="15" customHeight="1">
      <c r="A119" s="602">
        <f>ROWS($A$9:A119)</f>
        <v>111</v>
      </c>
      <c r="B119" s="522" t="s">
        <v>486</v>
      </c>
      <c r="C119" s="605" t="s">
        <v>17</v>
      </c>
      <c r="D119" s="605"/>
      <c r="E119" s="605">
        <v>64</v>
      </c>
      <c r="F119" s="471"/>
      <c r="G119" s="471"/>
      <c r="H119" s="606"/>
      <c r="I119" s="606"/>
    </row>
    <row r="120" spans="1:9" ht="15" customHeight="1">
      <c r="A120" s="602">
        <f>ROWS($A$9:A120)</f>
        <v>112</v>
      </c>
      <c r="B120" s="522" t="s">
        <v>489</v>
      </c>
      <c r="C120" s="605" t="s">
        <v>17</v>
      </c>
      <c r="D120" s="605"/>
      <c r="E120" s="605">
        <v>56</v>
      </c>
      <c r="F120" s="471"/>
      <c r="G120" s="471"/>
      <c r="H120" s="606"/>
      <c r="I120" s="606"/>
    </row>
    <row r="121" spans="1:9" ht="15" customHeight="1">
      <c r="A121" s="602">
        <f>ROWS($A$9:A121)</f>
        <v>113</v>
      </c>
      <c r="B121" s="522" t="s">
        <v>491</v>
      </c>
      <c r="C121" s="605"/>
      <c r="D121" s="605" t="s">
        <v>7</v>
      </c>
      <c r="E121" s="605">
        <v>55</v>
      </c>
      <c r="F121" s="471"/>
      <c r="G121" s="471"/>
      <c r="H121" s="606"/>
      <c r="I121" s="606"/>
    </row>
    <row r="122" spans="1:9" ht="15" customHeight="1">
      <c r="A122" s="602">
        <f>ROWS($A$9:A122)</f>
        <v>114</v>
      </c>
      <c r="B122" s="522" t="s">
        <v>494</v>
      </c>
      <c r="C122" s="605" t="s">
        <v>17</v>
      </c>
      <c r="D122" s="605"/>
      <c r="E122" s="605">
        <v>27</v>
      </c>
      <c r="F122" s="471"/>
      <c r="G122" s="471"/>
      <c r="H122" s="606"/>
      <c r="I122" s="606"/>
    </row>
    <row r="123" spans="1:9" ht="15" customHeight="1">
      <c r="A123" s="602">
        <f>ROWS($A$9:A123)</f>
        <v>115</v>
      </c>
      <c r="B123" s="522" t="s">
        <v>497</v>
      </c>
      <c r="C123" s="605" t="s">
        <v>17</v>
      </c>
      <c r="D123" s="605"/>
      <c r="E123" s="605">
        <v>20</v>
      </c>
      <c r="F123" s="471"/>
      <c r="G123" s="471"/>
      <c r="H123" s="606"/>
      <c r="I123" s="606"/>
    </row>
    <row r="124" spans="1:9" ht="15" customHeight="1">
      <c r="A124" s="602">
        <f>ROWS($A$9:A124)</f>
        <v>116</v>
      </c>
      <c r="B124" s="522" t="s">
        <v>504</v>
      </c>
      <c r="C124" s="605" t="s">
        <v>17</v>
      </c>
      <c r="D124" s="605"/>
      <c r="E124" s="605">
        <v>51</v>
      </c>
      <c r="F124" s="471" t="s">
        <v>2362</v>
      </c>
      <c r="G124" s="471"/>
      <c r="H124" s="606"/>
      <c r="I124" s="606"/>
    </row>
    <row r="125" spans="1:9" ht="15" customHeight="1">
      <c r="A125" s="602">
        <f>ROWS($A$9:A125)</f>
        <v>117</v>
      </c>
      <c r="B125" s="522" t="s">
        <v>506</v>
      </c>
      <c r="C125" s="605"/>
      <c r="D125" s="605" t="s">
        <v>7</v>
      </c>
      <c r="E125" s="605">
        <v>49</v>
      </c>
      <c r="F125" s="471" t="s">
        <v>2362</v>
      </c>
      <c r="G125" s="471" t="s">
        <v>2362</v>
      </c>
      <c r="H125" s="606"/>
      <c r="I125" s="606"/>
    </row>
    <row r="126" spans="1:9" ht="15" customHeight="1">
      <c r="A126" s="602">
        <f>ROWS($A$9:A126)</f>
        <v>118</v>
      </c>
      <c r="B126" s="522" t="s">
        <v>509</v>
      </c>
      <c r="C126" s="605" t="s">
        <v>17</v>
      </c>
      <c r="D126" s="605"/>
      <c r="E126" s="605">
        <v>20</v>
      </c>
      <c r="F126" s="471" t="s">
        <v>2362</v>
      </c>
      <c r="G126" s="471" t="s">
        <v>2362</v>
      </c>
      <c r="H126" s="606"/>
      <c r="I126" s="606"/>
    </row>
    <row r="127" spans="1:9" ht="15" customHeight="1">
      <c r="A127" s="602">
        <f>ROWS($A$9:A127)</f>
        <v>119</v>
      </c>
      <c r="B127" s="522" t="s">
        <v>514</v>
      </c>
      <c r="C127" s="605" t="s">
        <v>17</v>
      </c>
      <c r="D127" s="605"/>
      <c r="E127" s="605">
        <v>39</v>
      </c>
      <c r="F127" s="471"/>
      <c r="G127" s="471"/>
      <c r="H127" s="606"/>
      <c r="I127" s="606"/>
    </row>
    <row r="128" spans="1:9" ht="15" customHeight="1">
      <c r="A128" s="602">
        <f>ROWS($A$9:A128)</f>
        <v>120</v>
      </c>
      <c r="B128" s="522" t="s">
        <v>516</v>
      </c>
      <c r="C128" s="605"/>
      <c r="D128" s="605" t="s">
        <v>7</v>
      </c>
      <c r="E128" s="605">
        <v>38</v>
      </c>
      <c r="F128" s="471"/>
      <c r="G128" s="471"/>
      <c r="H128" s="606"/>
      <c r="I128" s="606"/>
    </row>
    <row r="129" spans="1:9" ht="15" customHeight="1">
      <c r="A129" s="602">
        <f>ROWS($A$9:A129)</f>
        <v>121</v>
      </c>
      <c r="B129" s="522" t="s">
        <v>529</v>
      </c>
      <c r="C129" s="605"/>
      <c r="D129" s="605" t="s">
        <v>7</v>
      </c>
      <c r="E129" s="605">
        <v>56</v>
      </c>
      <c r="F129" s="471" t="s">
        <v>2362</v>
      </c>
      <c r="G129" s="471" t="s">
        <v>2362</v>
      </c>
      <c r="H129" s="606"/>
      <c r="I129" s="606"/>
    </row>
    <row r="130" spans="1:9" ht="15" customHeight="1">
      <c r="A130" s="602">
        <f>ROWS($A$9:A130)</f>
        <v>122</v>
      </c>
      <c r="B130" s="522" t="s">
        <v>532</v>
      </c>
      <c r="C130" s="605" t="s">
        <v>17</v>
      </c>
      <c r="D130" s="605"/>
      <c r="E130" s="605">
        <v>27</v>
      </c>
      <c r="F130" s="471"/>
      <c r="G130" s="471"/>
      <c r="H130" s="606"/>
      <c r="I130" s="606"/>
    </row>
    <row r="131" spans="1:9" ht="15" customHeight="1">
      <c r="A131" s="602">
        <f>ROWS($A$9:A131)</f>
        <v>123</v>
      </c>
      <c r="B131" s="522" t="s">
        <v>536</v>
      </c>
      <c r="C131" s="605" t="s">
        <v>17</v>
      </c>
      <c r="D131" s="605"/>
      <c r="E131" s="605">
        <v>37</v>
      </c>
      <c r="F131" s="471" t="s">
        <v>2362</v>
      </c>
      <c r="G131" s="471" t="s">
        <v>2362</v>
      </c>
      <c r="H131" s="606"/>
      <c r="I131" s="606"/>
    </row>
    <row r="132" spans="1:9" ht="15" customHeight="1">
      <c r="A132" s="602">
        <f>ROWS($A$9:A132)</f>
        <v>124</v>
      </c>
      <c r="B132" s="522" t="s">
        <v>538</v>
      </c>
      <c r="C132" s="605"/>
      <c r="D132" s="605" t="s">
        <v>7</v>
      </c>
      <c r="E132" s="605">
        <v>34</v>
      </c>
      <c r="F132" s="471" t="s">
        <v>2362</v>
      </c>
      <c r="G132" s="471" t="s">
        <v>2362</v>
      </c>
      <c r="H132" s="606"/>
      <c r="I132" s="606"/>
    </row>
    <row r="133" spans="1:9" ht="15" customHeight="1">
      <c r="A133" s="602">
        <f>ROWS($A$9:A133)</f>
        <v>125</v>
      </c>
      <c r="B133" s="522" t="s">
        <v>543</v>
      </c>
      <c r="C133" s="605" t="s">
        <v>17</v>
      </c>
      <c r="D133" s="605"/>
      <c r="E133" s="605">
        <v>49</v>
      </c>
      <c r="F133" s="471"/>
      <c r="G133" s="471"/>
      <c r="H133" s="606"/>
      <c r="I133" s="606"/>
    </row>
    <row r="134" spans="1:9" ht="15" customHeight="1">
      <c r="A134" s="602">
        <f>ROWS($A$9:A134)</f>
        <v>126</v>
      </c>
      <c r="B134" s="522" t="s">
        <v>545</v>
      </c>
      <c r="C134" s="605"/>
      <c r="D134" s="605" t="s">
        <v>7</v>
      </c>
      <c r="E134" s="605">
        <v>49</v>
      </c>
      <c r="F134" s="471"/>
      <c r="G134" s="471"/>
      <c r="H134" s="606"/>
      <c r="I134" s="606"/>
    </row>
    <row r="135" spans="1:9" ht="15" customHeight="1">
      <c r="A135" s="602">
        <f>ROWS($A$9:A135)</f>
        <v>127</v>
      </c>
      <c r="B135" s="522" t="s">
        <v>548</v>
      </c>
      <c r="C135" s="605" t="s">
        <v>17</v>
      </c>
      <c r="D135" s="605"/>
      <c r="E135" s="605">
        <v>19</v>
      </c>
      <c r="F135" s="471"/>
      <c r="G135" s="471"/>
      <c r="H135" s="606"/>
      <c r="I135" s="606"/>
    </row>
    <row r="136" spans="1:9" ht="15" customHeight="1">
      <c r="A136" s="602">
        <f>ROWS($A$9:A136)</f>
        <v>128</v>
      </c>
      <c r="B136" s="522" t="s">
        <v>550</v>
      </c>
      <c r="C136" s="605" t="s">
        <v>17</v>
      </c>
      <c r="D136" s="605"/>
      <c r="E136" s="605">
        <v>18</v>
      </c>
      <c r="F136" s="471"/>
      <c r="G136" s="471"/>
      <c r="H136" s="606"/>
      <c r="I136" s="606"/>
    </row>
    <row r="137" spans="1:9" ht="15" customHeight="1">
      <c r="A137" s="602">
        <f>ROWS($A$9:A137)</f>
        <v>129</v>
      </c>
      <c r="B137" s="522" t="s">
        <v>557</v>
      </c>
      <c r="C137" s="605" t="s">
        <v>17</v>
      </c>
      <c r="D137" s="605"/>
      <c r="E137" s="605">
        <v>40</v>
      </c>
      <c r="F137" s="471" t="s">
        <v>2362</v>
      </c>
      <c r="G137" s="471" t="s">
        <v>2362</v>
      </c>
      <c r="H137" s="606"/>
      <c r="I137" s="606"/>
    </row>
    <row r="138" spans="1:9" ht="15" customHeight="1">
      <c r="A138" s="602">
        <f>ROWS($A$9:A138)</f>
        <v>130</v>
      </c>
      <c r="B138" s="522" t="s">
        <v>560</v>
      </c>
      <c r="C138" s="605"/>
      <c r="D138" s="605" t="s">
        <v>7</v>
      </c>
      <c r="E138" s="605">
        <v>44</v>
      </c>
      <c r="F138" s="471" t="s">
        <v>2362</v>
      </c>
      <c r="G138" s="471"/>
      <c r="H138" s="606"/>
      <c r="I138" s="606"/>
    </row>
    <row r="139" spans="1:9" ht="15" customHeight="1">
      <c r="A139" s="602">
        <f>ROWS($A$9:A139)</f>
        <v>131</v>
      </c>
      <c r="B139" s="522" t="s">
        <v>571</v>
      </c>
      <c r="C139" s="605" t="s">
        <v>17</v>
      </c>
      <c r="D139" s="605"/>
      <c r="E139" s="605">
        <v>47</v>
      </c>
      <c r="F139" s="471"/>
      <c r="G139" s="471"/>
      <c r="H139" s="606"/>
      <c r="I139" s="606"/>
    </row>
    <row r="140" spans="1:9" ht="15" customHeight="1">
      <c r="A140" s="602">
        <f>ROWS($A$9:A140)</f>
        <v>132</v>
      </c>
      <c r="B140" s="522" t="s">
        <v>573</v>
      </c>
      <c r="C140" s="605"/>
      <c r="D140" s="605" t="s">
        <v>7</v>
      </c>
      <c r="E140" s="605">
        <v>47</v>
      </c>
      <c r="F140" s="471" t="s">
        <v>2362</v>
      </c>
      <c r="G140" s="471" t="s">
        <v>2362</v>
      </c>
      <c r="H140" s="606"/>
      <c r="I140" s="606"/>
    </row>
    <row r="141" spans="1:9" ht="15" customHeight="1">
      <c r="A141" s="602">
        <f>ROWS($A$9:A141)</f>
        <v>133</v>
      </c>
      <c r="B141" s="522" t="s">
        <v>576</v>
      </c>
      <c r="C141" s="605"/>
      <c r="D141" s="605" t="s">
        <v>7</v>
      </c>
      <c r="E141" s="605">
        <v>21</v>
      </c>
      <c r="F141" s="471"/>
      <c r="G141" s="471"/>
      <c r="H141" s="606"/>
      <c r="I141" s="606"/>
    </row>
    <row r="142" spans="1:9" ht="15" customHeight="1">
      <c r="A142" s="602">
        <f>ROWS($A$9:A142)</f>
        <v>134</v>
      </c>
      <c r="B142" s="522" t="s">
        <v>578</v>
      </c>
      <c r="C142" s="605" t="s">
        <v>17</v>
      </c>
      <c r="D142" s="605"/>
      <c r="E142" s="605">
        <v>19</v>
      </c>
      <c r="F142" s="471" t="s">
        <v>2362</v>
      </c>
      <c r="G142" s="471" t="s">
        <v>2362</v>
      </c>
      <c r="H142" s="606"/>
      <c r="I142" s="606"/>
    </row>
    <row r="143" spans="1:9" ht="15" customHeight="1">
      <c r="A143" s="602">
        <f>ROWS($A$9:A143)</f>
        <v>135</v>
      </c>
      <c r="B143" s="522" t="s">
        <v>583</v>
      </c>
      <c r="C143" s="605"/>
      <c r="D143" s="605" t="s">
        <v>7</v>
      </c>
      <c r="E143" s="605">
        <v>49</v>
      </c>
      <c r="F143" s="471" t="s">
        <v>2362</v>
      </c>
      <c r="G143" s="471" t="s">
        <v>2362</v>
      </c>
      <c r="H143" s="606"/>
      <c r="I143" s="606"/>
    </row>
    <row r="144" spans="1:9" ht="15" customHeight="1">
      <c r="A144" s="602">
        <f>ROWS($A$9:A144)</f>
        <v>136</v>
      </c>
      <c r="B144" s="522" t="s">
        <v>586</v>
      </c>
      <c r="C144" s="605" t="s">
        <v>17</v>
      </c>
      <c r="D144" s="605"/>
      <c r="E144" s="605">
        <v>49</v>
      </c>
      <c r="F144" s="471"/>
      <c r="G144" s="471"/>
      <c r="H144" s="606"/>
      <c r="I144" s="606"/>
    </row>
    <row r="145" spans="1:9" ht="15" customHeight="1">
      <c r="A145" s="602">
        <f>ROWS($A$9:A145)</f>
        <v>137</v>
      </c>
      <c r="B145" s="522" t="s">
        <v>589</v>
      </c>
      <c r="C145" s="605"/>
      <c r="D145" s="605" t="s">
        <v>7</v>
      </c>
      <c r="E145" s="605">
        <v>49</v>
      </c>
      <c r="F145" s="471"/>
      <c r="G145" s="471"/>
      <c r="H145" s="606"/>
      <c r="I145" s="606"/>
    </row>
    <row r="146" spans="1:9" ht="15" customHeight="1">
      <c r="A146" s="602">
        <f>ROWS($A$9:A146)</f>
        <v>138</v>
      </c>
      <c r="B146" s="522" t="s">
        <v>591</v>
      </c>
      <c r="C146" s="605" t="s">
        <v>17</v>
      </c>
      <c r="D146" s="605"/>
      <c r="E146" s="605">
        <v>21</v>
      </c>
      <c r="F146" s="471"/>
      <c r="G146" s="471"/>
      <c r="H146" s="606"/>
      <c r="I146" s="606"/>
    </row>
    <row r="147" spans="1:9" ht="15" customHeight="1">
      <c r="A147" s="602">
        <f>ROWS($A$9:A147)</f>
        <v>139</v>
      </c>
      <c r="B147" s="522" t="s">
        <v>593</v>
      </c>
      <c r="C147" s="605"/>
      <c r="D147" s="605" t="s">
        <v>7</v>
      </c>
      <c r="E147" s="605">
        <v>19</v>
      </c>
      <c r="F147" s="471"/>
      <c r="G147" s="471"/>
      <c r="H147" s="606"/>
      <c r="I147" s="606"/>
    </row>
    <row r="148" spans="1:9" ht="15" customHeight="1">
      <c r="A148" s="602">
        <f>ROWS($A$9:A148)</f>
        <v>140</v>
      </c>
      <c r="B148" s="522" t="s">
        <v>602</v>
      </c>
      <c r="C148" s="605" t="s">
        <v>17</v>
      </c>
      <c r="D148" s="605"/>
      <c r="E148" s="605">
        <v>38</v>
      </c>
      <c r="F148" s="471" t="s">
        <v>2362</v>
      </c>
      <c r="G148" s="471" t="s">
        <v>2362</v>
      </c>
      <c r="H148" s="606"/>
      <c r="I148" s="606"/>
    </row>
    <row r="149" spans="1:9" ht="15" customHeight="1">
      <c r="A149" s="602">
        <f>ROWS($A$9:A149)</f>
        <v>141</v>
      </c>
      <c r="B149" s="609" t="s">
        <v>606</v>
      </c>
      <c r="C149" s="605" t="s">
        <v>17</v>
      </c>
      <c r="D149" s="605"/>
      <c r="E149" s="605">
        <v>59</v>
      </c>
      <c r="F149" s="471"/>
      <c r="G149" s="471"/>
      <c r="H149" s="606"/>
      <c r="I149" s="606"/>
    </row>
    <row r="150" spans="1:9" ht="15" customHeight="1">
      <c r="A150" s="602">
        <f>ROWS($A$9:A150)</f>
        <v>142</v>
      </c>
      <c r="B150" s="609" t="s">
        <v>608</v>
      </c>
      <c r="C150" s="605" t="s">
        <v>17</v>
      </c>
      <c r="D150" s="605"/>
      <c r="E150" s="605">
        <v>30</v>
      </c>
      <c r="F150" s="471"/>
      <c r="G150" s="471"/>
      <c r="H150" s="606"/>
      <c r="I150" s="606"/>
    </row>
    <row r="151" spans="1:9" ht="15" customHeight="1">
      <c r="A151" s="602">
        <f>ROWS($A$9:A151)</f>
        <v>143</v>
      </c>
      <c r="B151" s="609" t="s">
        <v>610</v>
      </c>
      <c r="C151" s="605"/>
      <c r="D151" s="605" t="s">
        <v>7</v>
      </c>
      <c r="E151" s="605">
        <v>58</v>
      </c>
      <c r="F151" s="471"/>
      <c r="G151" s="471"/>
      <c r="H151" s="606"/>
      <c r="I151" s="606"/>
    </row>
    <row r="152" spans="1:9" ht="15" customHeight="1">
      <c r="A152" s="602">
        <f>ROWS($A$9:A152)</f>
        <v>144</v>
      </c>
      <c r="B152" s="609" t="s">
        <v>613</v>
      </c>
      <c r="C152" s="605"/>
      <c r="D152" s="605" t="s">
        <v>7</v>
      </c>
      <c r="E152" s="605">
        <v>25</v>
      </c>
      <c r="F152" s="471"/>
      <c r="G152" s="471"/>
      <c r="H152" s="606"/>
      <c r="I152" s="606"/>
    </row>
    <row r="153" spans="1:9" ht="15" customHeight="1">
      <c r="A153" s="602">
        <f>ROWS($A$9:A153)</f>
        <v>145</v>
      </c>
      <c r="B153" s="609" t="s">
        <v>615</v>
      </c>
      <c r="C153" s="605" t="s">
        <v>17</v>
      </c>
      <c r="D153" s="605"/>
      <c r="E153" s="605">
        <v>25</v>
      </c>
      <c r="F153" s="471"/>
      <c r="G153" s="471"/>
      <c r="H153" s="606"/>
      <c r="I153" s="606"/>
    </row>
    <row r="154" spans="1:9" ht="15" customHeight="1">
      <c r="A154" s="602">
        <f>ROWS($A$9:A154)</f>
        <v>146</v>
      </c>
      <c r="B154" s="609" t="s">
        <v>618</v>
      </c>
      <c r="C154" s="605"/>
      <c r="D154" s="605" t="s">
        <v>7</v>
      </c>
      <c r="E154" s="605">
        <v>20</v>
      </c>
      <c r="F154" s="471"/>
      <c r="G154" s="471"/>
      <c r="H154" s="606"/>
      <c r="I154" s="606"/>
    </row>
    <row r="155" spans="1:9" ht="15" customHeight="1">
      <c r="A155" s="602">
        <f>ROWS($A$9:A155)</f>
        <v>147</v>
      </c>
      <c r="B155" s="609" t="s">
        <v>2364</v>
      </c>
      <c r="C155" s="605" t="s">
        <v>17</v>
      </c>
      <c r="D155" s="605"/>
      <c r="E155" s="605">
        <v>58</v>
      </c>
      <c r="F155" s="471"/>
      <c r="G155" s="471"/>
      <c r="H155" s="606"/>
      <c r="I155" s="606"/>
    </row>
    <row r="156" spans="1:9" ht="15" customHeight="1">
      <c r="A156" s="602">
        <f>ROWS($A$9:A156)</f>
        <v>148</v>
      </c>
      <c r="B156" s="609" t="s">
        <v>625</v>
      </c>
      <c r="C156" s="605"/>
      <c r="D156" s="605" t="s">
        <v>7</v>
      </c>
      <c r="E156" s="605">
        <v>50</v>
      </c>
      <c r="F156" s="471"/>
      <c r="G156" s="471"/>
      <c r="H156" s="606"/>
      <c r="I156" s="606"/>
    </row>
    <row r="157" spans="1:9" ht="15" customHeight="1">
      <c r="A157" s="602">
        <f>ROWS($A$9:A157)</f>
        <v>149</v>
      </c>
      <c r="B157" s="609" t="s">
        <v>628</v>
      </c>
      <c r="C157" s="605" t="s">
        <v>17</v>
      </c>
      <c r="D157" s="605"/>
      <c r="E157" s="605">
        <v>28</v>
      </c>
      <c r="F157" s="471"/>
      <c r="G157" s="471"/>
      <c r="H157" s="606"/>
      <c r="I157" s="606"/>
    </row>
    <row r="158" spans="1:9" ht="15" customHeight="1">
      <c r="A158" s="602">
        <f>ROWS($A$9:A158)</f>
        <v>150</v>
      </c>
      <c r="B158" s="609" t="s">
        <v>630</v>
      </c>
      <c r="C158" s="605" t="s">
        <v>17</v>
      </c>
      <c r="D158" s="605"/>
      <c r="E158" s="605">
        <v>23</v>
      </c>
      <c r="F158" s="471"/>
      <c r="G158" s="471"/>
      <c r="H158" s="606"/>
      <c r="I158" s="606"/>
    </row>
    <row r="159" spans="1:9" ht="15" customHeight="1">
      <c r="A159" s="602">
        <f>ROWS($A$9:A159)</f>
        <v>151</v>
      </c>
      <c r="B159" s="609" t="s">
        <v>632</v>
      </c>
      <c r="C159" s="605" t="s">
        <v>17</v>
      </c>
      <c r="D159" s="605"/>
      <c r="E159" s="605">
        <v>20</v>
      </c>
      <c r="F159" s="471"/>
      <c r="G159" s="471"/>
      <c r="H159" s="606"/>
      <c r="I159" s="606"/>
    </row>
    <row r="160" spans="1:9" ht="15" customHeight="1">
      <c r="A160" s="602">
        <f>ROWS($A$9:A160)</f>
        <v>152</v>
      </c>
      <c r="B160" s="609" t="s">
        <v>635</v>
      </c>
      <c r="C160" s="605" t="s">
        <v>17</v>
      </c>
      <c r="D160" s="605"/>
      <c r="E160" s="605">
        <v>63</v>
      </c>
      <c r="F160" s="471" t="s">
        <v>2362</v>
      </c>
      <c r="G160" s="471" t="s">
        <v>2362</v>
      </c>
      <c r="H160" s="606"/>
      <c r="I160" s="606"/>
    </row>
    <row r="161" spans="1:9" ht="15" customHeight="1">
      <c r="A161" s="602">
        <f>ROWS($A$9:A161)</f>
        <v>153</v>
      </c>
      <c r="B161" s="609" t="s">
        <v>637</v>
      </c>
      <c r="C161" s="605"/>
      <c r="D161" s="605" t="s">
        <v>7</v>
      </c>
      <c r="E161" s="605">
        <v>71</v>
      </c>
      <c r="F161" s="471" t="s">
        <v>2362</v>
      </c>
      <c r="G161" s="471" t="s">
        <v>2362</v>
      </c>
      <c r="H161" s="606"/>
      <c r="I161" s="606"/>
    </row>
    <row r="162" spans="1:9" ht="15" customHeight="1">
      <c r="A162" s="602">
        <f>ROWS($A$9:A162)</f>
        <v>154</v>
      </c>
      <c r="B162" s="609" t="s">
        <v>640</v>
      </c>
      <c r="C162" s="605"/>
      <c r="D162" s="605" t="s">
        <v>7</v>
      </c>
      <c r="E162" s="605">
        <v>91</v>
      </c>
      <c r="F162" s="471"/>
      <c r="G162" s="471"/>
      <c r="H162" s="606"/>
      <c r="I162" s="606"/>
    </row>
    <row r="163" spans="1:9" ht="15" customHeight="1">
      <c r="A163" s="602">
        <f>ROWS($A$9:A163)</f>
        <v>155</v>
      </c>
      <c r="B163" s="609" t="s">
        <v>643</v>
      </c>
      <c r="C163" s="605" t="s">
        <v>17</v>
      </c>
      <c r="D163" s="605"/>
      <c r="E163" s="605">
        <v>32</v>
      </c>
      <c r="F163" s="471" t="s">
        <v>2362</v>
      </c>
      <c r="G163" s="471"/>
      <c r="H163" s="606"/>
      <c r="I163" s="606"/>
    </row>
    <row r="164" spans="1:9" ht="15" customHeight="1">
      <c r="A164" s="602">
        <f>ROWS($A$9:A164)</f>
        <v>156</v>
      </c>
      <c r="B164" s="609" t="s">
        <v>645</v>
      </c>
      <c r="C164" s="605"/>
      <c r="D164" s="605" t="s">
        <v>7</v>
      </c>
      <c r="E164" s="605">
        <v>26</v>
      </c>
      <c r="F164" s="471" t="s">
        <v>2362</v>
      </c>
      <c r="G164" s="471" t="s">
        <v>2362</v>
      </c>
      <c r="H164" s="606"/>
      <c r="I164" s="606"/>
    </row>
    <row r="165" spans="1:9" ht="15" customHeight="1">
      <c r="A165" s="602">
        <f>ROWS($A$9:A165)</f>
        <v>157</v>
      </c>
      <c r="B165" s="609" t="s">
        <v>655</v>
      </c>
      <c r="C165" s="605" t="s">
        <v>17</v>
      </c>
      <c r="D165" s="605"/>
      <c r="E165" s="605">
        <v>45</v>
      </c>
      <c r="F165" s="471"/>
      <c r="G165" s="471"/>
      <c r="H165" s="606"/>
      <c r="I165" s="606"/>
    </row>
    <row r="166" spans="1:9" ht="15" customHeight="1">
      <c r="A166" s="602">
        <f>ROWS($A$9:A166)</f>
        <v>158</v>
      </c>
      <c r="B166" s="609" t="s">
        <v>659</v>
      </c>
      <c r="C166" s="605" t="s">
        <v>17</v>
      </c>
      <c r="D166" s="605"/>
      <c r="E166" s="605">
        <v>48</v>
      </c>
      <c r="F166" s="471" t="s">
        <v>2362</v>
      </c>
      <c r="G166" s="471" t="s">
        <v>2362</v>
      </c>
      <c r="H166" s="606"/>
      <c r="I166" s="606"/>
    </row>
    <row r="167" spans="1:9" ht="15" customHeight="1">
      <c r="A167" s="602">
        <f>ROWS($A$9:A167)</f>
        <v>159</v>
      </c>
      <c r="B167" s="609" t="s">
        <v>661</v>
      </c>
      <c r="C167" s="605"/>
      <c r="D167" s="605" t="s">
        <v>7</v>
      </c>
      <c r="E167" s="605">
        <v>52</v>
      </c>
      <c r="F167" s="471" t="s">
        <v>2362</v>
      </c>
      <c r="G167" s="471" t="s">
        <v>2362</v>
      </c>
      <c r="H167" s="606"/>
      <c r="I167" s="606"/>
    </row>
    <row r="168" spans="1:9" ht="15" customHeight="1">
      <c r="A168" s="602">
        <f>ROWS($A$9:A168)</f>
        <v>160</v>
      </c>
      <c r="B168" s="522" t="s">
        <v>664</v>
      </c>
      <c r="C168" s="813" t="s">
        <v>17</v>
      </c>
      <c r="D168" s="605"/>
      <c r="E168" s="605">
        <v>33</v>
      </c>
      <c r="F168" s="471" t="s">
        <v>2362</v>
      </c>
      <c r="G168" s="471" t="s">
        <v>2362</v>
      </c>
      <c r="H168" s="606"/>
      <c r="I168" s="606"/>
    </row>
    <row r="169" spans="1:9" ht="15" customHeight="1">
      <c r="A169" s="602">
        <f>ROWS($A$9:A169)</f>
        <v>161</v>
      </c>
      <c r="B169" s="812" t="s">
        <v>666</v>
      </c>
      <c r="C169" s="605"/>
      <c r="D169" s="605" t="s">
        <v>7</v>
      </c>
      <c r="E169" s="605">
        <v>31</v>
      </c>
      <c r="F169" s="471" t="s">
        <v>2362</v>
      </c>
      <c r="G169" s="471" t="s">
        <v>2362</v>
      </c>
      <c r="H169" s="606"/>
      <c r="I169" s="606"/>
    </row>
    <row r="170" spans="1:9" ht="15" customHeight="1">
      <c r="A170" s="602">
        <f>ROWS($A$9:A170)</f>
        <v>162</v>
      </c>
      <c r="B170" s="812" t="s">
        <v>676</v>
      </c>
      <c r="C170" s="813" t="s">
        <v>17</v>
      </c>
      <c r="D170" s="605"/>
      <c r="E170" s="605">
        <v>73</v>
      </c>
      <c r="F170" s="471" t="s">
        <v>2362</v>
      </c>
      <c r="G170" s="471" t="s">
        <v>2362</v>
      </c>
      <c r="H170" s="606"/>
      <c r="I170" s="606"/>
    </row>
    <row r="171" spans="1:9" ht="15" customHeight="1">
      <c r="A171" s="602">
        <f>ROWS($A$9:A171)</f>
        <v>163</v>
      </c>
      <c r="B171" s="812" t="s">
        <v>678</v>
      </c>
      <c r="C171" s="605"/>
      <c r="D171" s="605" t="s">
        <v>7</v>
      </c>
      <c r="E171" s="605">
        <v>67</v>
      </c>
      <c r="F171" s="471" t="s">
        <v>2362</v>
      </c>
      <c r="G171" s="471" t="s">
        <v>2362</v>
      </c>
      <c r="H171" s="606"/>
      <c r="I171" s="606"/>
    </row>
    <row r="172" spans="1:9" ht="15" customHeight="1">
      <c r="A172" s="602">
        <f>ROWS($A$9:A172)</f>
        <v>164</v>
      </c>
      <c r="B172" s="522" t="s">
        <v>681</v>
      </c>
      <c r="C172" s="605" t="s">
        <v>17</v>
      </c>
      <c r="D172" s="605"/>
      <c r="E172" s="605">
        <v>47</v>
      </c>
      <c r="F172" s="471" t="s">
        <v>2362</v>
      </c>
      <c r="G172" s="471" t="s">
        <v>2362</v>
      </c>
      <c r="H172" s="606"/>
      <c r="I172" s="606"/>
    </row>
    <row r="173" spans="1:9" ht="15" customHeight="1">
      <c r="A173" s="602">
        <f>ROWS($A$9:A173)</f>
        <v>165</v>
      </c>
      <c r="B173" s="609" t="s">
        <v>684</v>
      </c>
      <c r="C173" s="605" t="s">
        <v>17</v>
      </c>
      <c r="D173" s="605"/>
      <c r="E173" s="605">
        <v>30</v>
      </c>
      <c r="F173" s="471"/>
      <c r="G173" s="471"/>
      <c r="H173" s="606"/>
      <c r="I173" s="606"/>
    </row>
    <row r="174" spans="1:9" ht="15" customHeight="1">
      <c r="A174" s="602">
        <f>ROWS($A$9:A174)</f>
        <v>166</v>
      </c>
      <c r="B174" s="609" t="s">
        <v>686</v>
      </c>
      <c r="C174" s="605"/>
      <c r="D174" s="605" t="s">
        <v>7</v>
      </c>
      <c r="E174" s="605">
        <v>30</v>
      </c>
      <c r="F174" s="471"/>
      <c r="G174" s="471"/>
      <c r="H174" s="606"/>
      <c r="I174" s="606"/>
    </row>
    <row r="175" spans="1:9" ht="15" customHeight="1">
      <c r="A175" s="602">
        <f>ROWS($A$9:A175)</f>
        <v>167</v>
      </c>
      <c r="B175" s="522" t="s">
        <v>691</v>
      </c>
      <c r="C175" s="605" t="s">
        <v>17</v>
      </c>
      <c r="D175" s="605"/>
      <c r="E175" s="605">
        <v>21</v>
      </c>
      <c r="F175" s="471" t="s">
        <v>2362</v>
      </c>
      <c r="G175" s="471" t="s">
        <v>2362</v>
      </c>
      <c r="H175" s="606"/>
      <c r="I175" s="606"/>
    </row>
    <row r="176" spans="1:9" ht="15" customHeight="1">
      <c r="A176" s="602">
        <f>ROWS($A$9:A176)</f>
        <v>168</v>
      </c>
      <c r="B176" s="610" t="s">
        <v>694</v>
      </c>
      <c r="C176" s="605"/>
      <c r="D176" s="605" t="s">
        <v>7</v>
      </c>
      <c r="E176" s="605">
        <v>21</v>
      </c>
      <c r="F176" s="471" t="s">
        <v>2362</v>
      </c>
      <c r="G176" s="471" t="s">
        <v>2362</v>
      </c>
      <c r="H176" s="606"/>
      <c r="I176" s="606"/>
    </row>
    <row r="177" spans="1:9" ht="15" customHeight="1">
      <c r="A177" s="602">
        <f>ROWS($A$9:A177)</f>
        <v>169</v>
      </c>
      <c r="B177" s="610" t="s">
        <v>701</v>
      </c>
      <c r="C177" s="605" t="s">
        <v>17</v>
      </c>
      <c r="D177" s="605"/>
      <c r="E177" s="605">
        <v>27</v>
      </c>
      <c r="F177" s="471" t="s">
        <v>2362</v>
      </c>
      <c r="G177" s="471"/>
      <c r="H177" s="606"/>
      <c r="I177" s="606"/>
    </row>
    <row r="178" spans="1:9" ht="15" customHeight="1">
      <c r="A178" s="602">
        <f>ROWS($A$9:A178)</f>
        <v>170</v>
      </c>
      <c r="B178" s="610" t="s">
        <v>703</v>
      </c>
      <c r="C178" s="605"/>
      <c r="D178" s="605" t="s">
        <v>7</v>
      </c>
      <c r="E178" s="605">
        <v>26</v>
      </c>
      <c r="F178" s="471"/>
      <c r="G178" s="471"/>
      <c r="H178" s="606"/>
      <c r="I178" s="606"/>
    </row>
    <row r="179" spans="1:9" ht="15" customHeight="1">
      <c r="A179" s="602">
        <f>ROWS($A$9:A179)</f>
        <v>171</v>
      </c>
      <c r="B179" s="610" t="s">
        <v>708</v>
      </c>
      <c r="C179" s="605" t="s">
        <v>17</v>
      </c>
      <c r="D179" s="605"/>
      <c r="E179" s="605">
        <v>38</v>
      </c>
      <c r="F179" s="471"/>
      <c r="G179" s="471"/>
      <c r="H179" s="606"/>
      <c r="I179" s="606"/>
    </row>
    <row r="180" spans="1:9" ht="15" customHeight="1">
      <c r="A180" s="602">
        <f>ROWS($A$9:A180)</f>
        <v>172</v>
      </c>
      <c r="B180" s="610" t="s">
        <v>712</v>
      </c>
      <c r="C180" s="605" t="s">
        <v>17</v>
      </c>
      <c r="D180" s="605"/>
      <c r="E180" s="605">
        <v>29</v>
      </c>
      <c r="F180" s="607" t="s">
        <v>2362</v>
      </c>
      <c r="G180" s="607" t="s">
        <v>2362</v>
      </c>
      <c r="H180" s="606"/>
      <c r="I180" s="606"/>
    </row>
    <row r="181" spans="1:9" ht="15" customHeight="1">
      <c r="A181" s="602">
        <f>ROWS($A$9:A181)</f>
        <v>173</v>
      </c>
      <c r="B181" s="512" t="s">
        <v>206</v>
      </c>
      <c r="C181" s="605"/>
      <c r="D181" s="605" t="s">
        <v>7</v>
      </c>
      <c r="E181" s="605">
        <v>12</v>
      </c>
      <c r="F181" s="607"/>
      <c r="G181" s="607"/>
      <c r="H181" s="606"/>
      <c r="I181" s="606"/>
    </row>
    <row r="182" spans="1:9" ht="15" customHeight="1">
      <c r="A182" s="602">
        <f>ROWS($A$9:A182)</f>
        <v>174</v>
      </c>
      <c r="B182" s="512" t="s">
        <v>395</v>
      </c>
      <c r="C182" s="605" t="s">
        <v>17</v>
      </c>
      <c r="D182" s="605"/>
      <c r="E182" s="605">
        <v>12</v>
      </c>
      <c r="F182" s="607"/>
      <c r="G182" s="607"/>
      <c r="H182" s="606"/>
      <c r="I182" s="606"/>
    </row>
    <row r="183" spans="1:9" ht="15" customHeight="1">
      <c r="A183" s="602">
        <f>ROWS($A$9:A183)</f>
        <v>175</v>
      </c>
      <c r="B183" s="512" t="s">
        <v>476</v>
      </c>
      <c r="C183" s="605"/>
      <c r="D183" s="605" t="s">
        <v>7</v>
      </c>
      <c r="E183" s="605">
        <v>12</v>
      </c>
      <c r="F183" s="607"/>
      <c r="G183" s="607"/>
      <c r="H183" s="606"/>
      <c r="I183" s="606"/>
    </row>
    <row r="184" spans="1:9" ht="15" customHeight="1">
      <c r="A184" s="602">
        <f>ROWS($A$9:A184)</f>
        <v>176</v>
      </c>
      <c r="B184" s="512" t="s">
        <v>347</v>
      </c>
      <c r="C184" s="605" t="s">
        <v>17</v>
      </c>
      <c r="D184" s="605"/>
      <c r="E184" s="605">
        <v>12</v>
      </c>
      <c r="F184" s="607"/>
      <c r="G184" s="607"/>
      <c r="H184" s="606"/>
      <c r="I184" s="606"/>
    </row>
    <row r="185" spans="1:9" ht="15" customHeight="1">
      <c r="A185" s="602">
        <f>ROWS($A$9:A185)</f>
        <v>177</v>
      </c>
      <c r="B185" s="522" t="s">
        <v>233</v>
      </c>
      <c r="C185" s="605" t="s">
        <v>17</v>
      </c>
      <c r="D185" s="605"/>
      <c r="E185" s="605">
        <v>12</v>
      </c>
      <c r="F185" s="607" t="s">
        <v>2362</v>
      </c>
      <c r="G185" s="606"/>
      <c r="H185" s="606"/>
      <c r="I185" s="606"/>
    </row>
    <row r="186" spans="1:9" ht="15" customHeight="1">
      <c r="A186" s="602">
        <f>ROWS($A$9:A186)</f>
        <v>178</v>
      </c>
      <c r="B186" s="522" t="s">
        <v>288</v>
      </c>
      <c r="C186" s="605" t="s">
        <v>17</v>
      </c>
      <c r="D186" s="605"/>
      <c r="E186" s="605">
        <v>12</v>
      </c>
      <c r="F186" s="606"/>
      <c r="G186" s="606"/>
      <c r="H186" s="606"/>
      <c r="I186" s="606"/>
    </row>
    <row r="187" spans="1:9" ht="15" customHeight="1">
      <c r="A187" s="602">
        <f>ROWS($A$9:A187)</f>
        <v>179</v>
      </c>
      <c r="B187" s="522" t="s">
        <v>365</v>
      </c>
      <c r="C187" s="605" t="s">
        <v>17</v>
      </c>
      <c r="D187" s="605"/>
      <c r="E187" s="605">
        <v>12</v>
      </c>
      <c r="F187" s="607" t="s">
        <v>2362</v>
      </c>
      <c r="G187" s="606"/>
      <c r="H187" s="606"/>
      <c r="I187" s="606"/>
    </row>
    <row r="188" spans="1:9" ht="15" customHeight="1">
      <c r="A188" s="602">
        <f>ROWS($A$9:A188)</f>
        <v>180</v>
      </c>
      <c r="B188" s="522" t="s">
        <v>392</v>
      </c>
      <c r="C188" s="605" t="s">
        <v>17</v>
      </c>
      <c r="D188" s="605"/>
      <c r="E188" s="605">
        <v>12</v>
      </c>
      <c r="F188" s="607" t="s">
        <v>2362</v>
      </c>
      <c r="G188" s="606"/>
      <c r="H188" s="606"/>
      <c r="I188" s="606"/>
    </row>
    <row r="189" spans="1:9" ht="15" customHeight="1">
      <c r="A189" s="602">
        <f>ROWS($A$9:A189)</f>
        <v>181</v>
      </c>
      <c r="B189" s="522" t="s">
        <v>521</v>
      </c>
      <c r="C189" s="605" t="s">
        <v>17</v>
      </c>
      <c r="D189" s="605"/>
      <c r="E189" s="605">
        <v>12</v>
      </c>
      <c r="F189" s="607" t="s">
        <v>2362</v>
      </c>
      <c r="G189" s="606"/>
      <c r="H189" s="606"/>
      <c r="I189" s="606"/>
    </row>
    <row r="190" spans="1:9" ht="15" customHeight="1">
      <c r="A190" s="602">
        <f>ROWS($A$9:A190)</f>
        <v>182</v>
      </c>
      <c r="B190" s="522" t="s">
        <v>567</v>
      </c>
      <c r="C190" s="605" t="s">
        <v>17</v>
      </c>
      <c r="D190" s="605"/>
      <c r="E190" s="605">
        <v>12</v>
      </c>
      <c r="F190" s="607"/>
      <c r="G190" s="606"/>
      <c r="H190" s="606"/>
      <c r="I190" s="606"/>
    </row>
    <row r="191" spans="1:9" ht="15" customHeight="1">
      <c r="A191" s="602">
        <f>ROWS($A$9:A191)</f>
        <v>183</v>
      </c>
      <c r="B191" s="522" t="s">
        <v>580</v>
      </c>
      <c r="C191" s="605"/>
      <c r="D191" s="605" t="s">
        <v>7</v>
      </c>
      <c r="E191" s="605">
        <v>12</v>
      </c>
      <c r="F191" s="607"/>
      <c r="G191" s="606"/>
      <c r="H191" s="606"/>
      <c r="I191" s="606"/>
    </row>
    <row r="192" spans="1:9" ht="15" customHeight="1">
      <c r="A192" s="602">
        <f>ROWS($A$9:A192)</f>
        <v>184</v>
      </c>
      <c r="B192" s="812" t="s">
        <v>37</v>
      </c>
      <c r="C192" s="813" t="s">
        <v>17</v>
      </c>
      <c r="D192" s="605"/>
      <c r="E192" s="605">
        <v>13</v>
      </c>
      <c r="F192" s="607" t="s">
        <v>2362</v>
      </c>
      <c r="G192" s="606"/>
      <c r="H192" s="606"/>
      <c r="I192" s="606"/>
    </row>
    <row r="193" spans="1:9" ht="15" customHeight="1">
      <c r="A193" s="602">
        <f>ROWS($A$9:A193)</f>
        <v>185</v>
      </c>
      <c r="B193" s="522" t="s">
        <v>115</v>
      </c>
      <c r="C193" s="605"/>
      <c r="D193" s="605" t="s">
        <v>7</v>
      </c>
      <c r="E193" s="605">
        <v>13</v>
      </c>
      <c r="F193" s="607" t="s">
        <v>2362</v>
      </c>
      <c r="G193" s="606"/>
      <c r="H193" s="606"/>
      <c r="I193" s="606"/>
    </row>
    <row r="194" spans="1:9" ht="15" customHeight="1">
      <c r="A194" s="602">
        <f>ROWS($A$9:A194)</f>
        <v>186</v>
      </c>
      <c r="B194" s="522" t="s">
        <v>290</v>
      </c>
      <c r="C194" s="605"/>
      <c r="D194" s="605" t="s">
        <v>7</v>
      </c>
      <c r="E194" s="605">
        <v>13</v>
      </c>
      <c r="F194" s="607"/>
      <c r="G194" s="606"/>
      <c r="H194" s="606"/>
      <c r="I194" s="606"/>
    </row>
    <row r="195" spans="1:9" ht="15" customHeight="1">
      <c r="A195" s="602">
        <f>ROWS($A$9:A195)</f>
        <v>187</v>
      </c>
      <c r="B195" s="522" t="s">
        <v>465</v>
      </c>
      <c r="C195" s="605"/>
      <c r="D195" s="605" t="s">
        <v>7</v>
      </c>
      <c r="E195" s="605">
        <v>13</v>
      </c>
      <c r="F195" s="607" t="s">
        <v>2362</v>
      </c>
      <c r="G195" s="606"/>
      <c r="H195" s="606"/>
      <c r="I195" s="606"/>
    </row>
    <row r="196" spans="1:9" ht="15" customHeight="1">
      <c r="A196" s="602">
        <f>ROWS($A$9:A196)</f>
        <v>188</v>
      </c>
      <c r="B196" s="522" t="s">
        <v>519</v>
      </c>
      <c r="C196" s="605"/>
      <c r="D196" s="605" t="s">
        <v>7</v>
      </c>
      <c r="E196" s="605">
        <v>13</v>
      </c>
      <c r="F196" s="607"/>
      <c r="G196" s="606"/>
      <c r="H196" s="606"/>
      <c r="I196" s="606"/>
    </row>
    <row r="197" spans="1:9" ht="15" customHeight="1">
      <c r="A197" s="602">
        <f>ROWS($A$9:A197)</f>
        <v>189</v>
      </c>
      <c r="B197" s="812" t="s">
        <v>32</v>
      </c>
      <c r="C197" s="813" t="s">
        <v>17</v>
      </c>
      <c r="D197" s="605"/>
      <c r="E197" s="605">
        <v>14</v>
      </c>
      <c r="F197" s="607" t="s">
        <v>2362</v>
      </c>
      <c r="G197" s="606"/>
      <c r="H197" s="606"/>
      <c r="I197" s="606"/>
    </row>
    <row r="198" spans="1:9" ht="15" customHeight="1">
      <c r="A198" s="602">
        <f>ROWS($A$9:A198)</f>
        <v>190</v>
      </c>
      <c r="B198" s="522" t="s">
        <v>149</v>
      </c>
      <c r="C198" s="605" t="s">
        <v>17</v>
      </c>
      <c r="D198" s="605"/>
      <c r="E198" s="605">
        <v>14</v>
      </c>
      <c r="F198" s="607" t="s">
        <v>2362</v>
      </c>
      <c r="G198" s="606"/>
      <c r="H198" s="606"/>
      <c r="I198" s="606"/>
    </row>
    <row r="199" spans="1:9" ht="15" customHeight="1">
      <c r="A199" s="602">
        <f>ROWS($A$9:A199)</f>
        <v>191</v>
      </c>
      <c r="B199" s="522" t="s">
        <v>204</v>
      </c>
      <c r="C199" s="605" t="s">
        <v>17</v>
      </c>
      <c r="D199" s="605"/>
      <c r="E199" s="605">
        <v>14</v>
      </c>
      <c r="F199" s="607" t="s">
        <v>2362</v>
      </c>
      <c r="G199" s="606"/>
      <c r="H199" s="606"/>
      <c r="I199" s="606"/>
    </row>
    <row r="200" spans="1:9" ht="15" customHeight="1">
      <c r="A200" s="602">
        <f>ROWS($A$9:A200)</f>
        <v>192</v>
      </c>
      <c r="B200" s="522" t="s">
        <v>256</v>
      </c>
      <c r="C200" s="605" t="s">
        <v>17</v>
      </c>
      <c r="D200" s="605"/>
      <c r="E200" s="605">
        <v>14</v>
      </c>
      <c r="F200" s="607" t="s">
        <v>2362</v>
      </c>
      <c r="G200" s="606"/>
      <c r="H200" s="606"/>
      <c r="I200" s="606"/>
    </row>
    <row r="201" spans="1:9" ht="15" customHeight="1">
      <c r="A201" s="602">
        <f>ROWS($A$9:A201)</f>
        <v>193</v>
      </c>
      <c r="B201" s="522" t="s">
        <v>501</v>
      </c>
      <c r="C201" s="605" t="s">
        <v>17</v>
      </c>
      <c r="D201" s="605"/>
      <c r="E201" s="605">
        <v>14</v>
      </c>
      <c r="F201" s="607"/>
      <c r="G201" s="606"/>
      <c r="H201" s="606"/>
      <c r="I201" s="606"/>
    </row>
    <row r="202" spans="1:9" ht="15" customHeight="1">
      <c r="A202" s="602">
        <f>ROWS($A$9:A202)</f>
        <v>194</v>
      </c>
      <c r="B202" s="522" t="s">
        <v>552</v>
      </c>
      <c r="C202" s="605" t="s">
        <v>17</v>
      </c>
      <c r="D202" s="605"/>
      <c r="E202" s="605">
        <v>14</v>
      </c>
      <c r="F202" s="607"/>
      <c r="G202" s="606"/>
      <c r="H202" s="606"/>
      <c r="I202" s="606"/>
    </row>
    <row r="203" spans="1:9" ht="15" customHeight="1">
      <c r="A203" s="602">
        <f>ROWS($A$9:A203)</f>
        <v>195</v>
      </c>
      <c r="B203" s="609" t="s">
        <v>620</v>
      </c>
      <c r="C203" s="605"/>
      <c r="D203" s="605" t="s">
        <v>7</v>
      </c>
      <c r="E203" s="605">
        <v>14</v>
      </c>
      <c r="F203" s="607"/>
      <c r="G203" s="606"/>
      <c r="H203" s="606"/>
      <c r="I203" s="606"/>
    </row>
    <row r="204" spans="1:9" ht="15" customHeight="1">
      <c r="A204" s="602">
        <f>ROWS($A$9:A204)</f>
        <v>196</v>
      </c>
      <c r="B204" s="522" t="s">
        <v>112</v>
      </c>
      <c r="C204" s="605" t="s">
        <v>17</v>
      </c>
      <c r="D204" s="605"/>
      <c r="E204" s="605">
        <v>15</v>
      </c>
      <c r="F204" s="607" t="s">
        <v>2362</v>
      </c>
      <c r="G204" s="606"/>
      <c r="H204" s="606"/>
      <c r="I204" s="606"/>
    </row>
    <row r="205" spans="1:9" ht="15" customHeight="1">
      <c r="A205" s="602">
        <f>ROWS($A$9:A205)</f>
        <v>197</v>
      </c>
      <c r="B205" s="522" t="s">
        <v>195</v>
      </c>
      <c r="C205" s="605"/>
      <c r="D205" s="605" t="s">
        <v>7</v>
      </c>
      <c r="E205" s="605">
        <v>15</v>
      </c>
      <c r="F205" s="607"/>
      <c r="G205" s="606"/>
      <c r="H205" s="606"/>
      <c r="I205" s="606"/>
    </row>
    <row r="206" spans="1:9" ht="15" customHeight="1">
      <c r="A206" s="602">
        <f>ROWS($A$9:A206)</f>
        <v>198</v>
      </c>
      <c r="B206" s="522" t="s">
        <v>231</v>
      </c>
      <c r="C206" s="605" t="s">
        <v>17</v>
      </c>
      <c r="D206" s="605"/>
      <c r="E206" s="605">
        <v>15</v>
      </c>
      <c r="F206" s="607"/>
      <c r="G206" s="606"/>
      <c r="H206" s="606"/>
      <c r="I206" s="606"/>
    </row>
    <row r="207" spans="1:9" ht="15" customHeight="1">
      <c r="A207" s="602">
        <f>ROWS($A$9:A207)</f>
        <v>199</v>
      </c>
      <c r="B207" s="522" t="s">
        <v>420</v>
      </c>
      <c r="C207" s="605" t="s">
        <v>17</v>
      </c>
      <c r="D207" s="605"/>
      <c r="E207" s="605">
        <v>15</v>
      </c>
      <c r="F207" s="607"/>
      <c r="G207" s="606"/>
      <c r="H207" s="606"/>
      <c r="I207" s="606"/>
    </row>
    <row r="208" spans="1:9" ht="15" customHeight="1">
      <c r="A208" s="602">
        <f>ROWS($A$9:A208)</f>
        <v>200</v>
      </c>
      <c r="B208" s="522" t="s">
        <v>597</v>
      </c>
      <c r="C208" s="605"/>
      <c r="D208" s="605" t="s">
        <v>7</v>
      </c>
      <c r="E208" s="605">
        <v>15</v>
      </c>
      <c r="F208" s="607"/>
      <c r="G208" s="606"/>
      <c r="H208" s="606"/>
      <c r="I208" s="606"/>
    </row>
    <row r="209" spans="1:9" ht="15" customHeight="1">
      <c r="A209" s="602">
        <f>ROWS($A$9:A209)</f>
        <v>201</v>
      </c>
      <c r="B209" s="522" t="s">
        <v>147</v>
      </c>
      <c r="C209" s="605" t="s">
        <v>17</v>
      </c>
      <c r="D209" s="605"/>
      <c r="E209" s="605">
        <v>16</v>
      </c>
      <c r="F209" s="607" t="s">
        <v>2362</v>
      </c>
      <c r="G209" s="606"/>
      <c r="H209" s="606"/>
      <c r="I209" s="606"/>
    </row>
    <row r="210" spans="1:9" ht="15" customHeight="1">
      <c r="A210" s="602">
        <f>ROWS($A$9:A210)</f>
        <v>202</v>
      </c>
      <c r="B210" s="522" t="s">
        <v>499</v>
      </c>
      <c r="C210" s="605"/>
      <c r="D210" s="605" t="s">
        <v>7</v>
      </c>
      <c r="E210" s="605">
        <v>16</v>
      </c>
      <c r="F210" s="607"/>
      <c r="G210" s="606"/>
      <c r="H210" s="606"/>
      <c r="I210" s="606"/>
    </row>
    <row r="211" spans="1:9" ht="15" customHeight="1">
      <c r="A211" s="602">
        <f>ROWS($A$9:A211)</f>
        <v>203</v>
      </c>
      <c r="B211" s="522" t="s">
        <v>595</v>
      </c>
      <c r="C211" s="605"/>
      <c r="D211" s="605" t="s">
        <v>7</v>
      </c>
      <c r="E211" s="605">
        <v>16</v>
      </c>
      <c r="F211" s="607"/>
      <c r="G211" s="606"/>
      <c r="H211" s="606"/>
      <c r="I211" s="606"/>
    </row>
    <row r="212" spans="1:9" ht="15" customHeight="1">
      <c r="A212" s="602">
        <f>ROWS($A$9:A212)</f>
        <v>204</v>
      </c>
      <c r="B212" s="522" t="s">
        <v>102</v>
      </c>
      <c r="C212" s="605"/>
      <c r="D212" s="605" t="s">
        <v>7</v>
      </c>
      <c r="E212" s="605">
        <v>17</v>
      </c>
      <c r="F212" s="607" t="s">
        <v>2362</v>
      </c>
      <c r="G212" s="606"/>
      <c r="H212" s="606"/>
      <c r="I212" s="606"/>
    </row>
    <row r="213" spans="1:9" ht="15" customHeight="1">
      <c r="A213" s="602">
        <f>ROWS($A$9:A213)</f>
        <v>205</v>
      </c>
      <c r="B213" s="522" t="s">
        <v>110</v>
      </c>
      <c r="C213" s="605"/>
      <c r="D213" s="605" t="s">
        <v>7</v>
      </c>
      <c r="E213" s="605">
        <v>17</v>
      </c>
      <c r="F213" s="607" t="s">
        <v>2362</v>
      </c>
      <c r="G213" s="606"/>
      <c r="H213" s="606"/>
      <c r="I213" s="606"/>
    </row>
    <row r="214" spans="1:9" ht="15" customHeight="1">
      <c r="A214" s="602">
        <f>ROWS($A$9:A214)</f>
        <v>206</v>
      </c>
      <c r="B214" s="522" t="s">
        <v>138</v>
      </c>
      <c r="C214" s="605" t="s">
        <v>17</v>
      </c>
      <c r="D214" s="605"/>
      <c r="E214" s="605">
        <v>17</v>
      </c>
      <c r="F214" s="607" t="s">
        <v>2362</v>
      </c>
      <c r="G214" s="606"/>
      <c r="H214" s="606"/>
      <c r="I214" s="606"/>
    </row>
    <row r="215" spans="1:9" ht="15" customHeight="1">
      <c r="A215" s="602">
        <f>ROWS($A$9:A215)</f>
        <v>207</v>
      </c>
      <c r="B215" s="522" t="s">
        <v>157</v>
      </c>
      <c r="C215" s="605"/>
      <c r="D215" s="605" t="s">
        <v>7</v>
      </c>
      <c r="E215" s="605">
        <v>17</v>
      </c>
      <c r="F215" s="607" t="s">
        <v>2362</v>
      </c>
      <c r="G215" s="606"/>
      <c r="H215" s="606"/>
      <c r="I215" s="606"/>
    </row>
    <row r="216" spans="1:9" ht="15" customHeight="1">
      <c r="A216" s="602">
        <f>ROWS($A$9:A216)</f>
        <v>208</v>
      </c>
      <c r="B216" s="522" t="s">
        <v>202</v>
      </c>
      <c r="C216" s="605" t="s">
        <v>17</v>
      </c>
      <c r="D216" s="605"/>
      <c r="E216" s="605">
        <v>17</v>
      </c>
      <c r="F216" s="607"/>
      <c r="G216" s="606"/>
      <c r="H216" s="606"/>
      <c r="I216" s="606"/>
    </row>
    <row r="217" spans="1:9" ht="15" customHeight="1">
      <c r="A217" s="602">
        <f>ROWS($A$9:A217)</f>
        <v>209</v>
      </c>
      <c r="B217" s="522" t="s">
        <v>219</v>
      </c>
      <c r="C217" s="605" t="s">
        <v>17</v>
      </c>
      <c r="D217" s="605"/>
      <c r="E217" s="605">
        <v>17</v>
      </c>
      <c r="F217" s="607" t="s">
        <v>2362</v>
      </c>
      <c r="G217" s="606"/>
      <c r="H217" s="606"/>
      <c r="I217" s="606"/>
    </row>
    <row r="218" spans="1:9" ht="15" customHeight="1">
      <c r="A218" s="602">
        <f>ROWS($A$9:A218)</f>
        <v>210</v>
      </c>
      <c r="B218" s="522" t="s">
        <v>229</v>
      </c>
      <c r="C218" s="605" t="s">
        <v>17</v>
      </c>
      <c r="D218" s="605"/>
      <c r="E218" s="605">
        <v>17</v>
      </c>
      <c r="F218" s="607"/>
      <c r="G218" s="606"/>
      <c r="H218" s="606"/>
      <c r="I218" s="606"/>
    </row>
    <row r="219" spans="1:9" ht="15" customHeight="1">
      <c r="A219" s="602">
        <f>ROWS($A$9:A219)</f>
        <v>211</v>
      </c>
      <c r="B219" s="522" t="s">
        <v>254</v>
      </c>
      <c r="C219" s="605" t="s">
        <v>17</v>
      </c>
      <c r="D219" s="605"/>
      <c r="E219" s="605">
        <v>17</v>
      </c>
      <c r="F219" s="607"/>
      <c r="G219" s="606"/>
      <c r="H219" s="606"/>
      <c r="I219" s="606"/>
    </row>
    <row r="220" spans="1:9" ht="15" customHeight="1">
      <c r="A220" s="602">
        <f>ROWS($A$9:A220)</f>
        <v>212</v>
      </c>
      <c r="B220" s="522" t="s">
        <v>451</v>
      </c>
      <c r="C220" s="605"/>
      <c r="D220" s="605" t="s">
        <v>7</v>
      </c>
      <c r="E220" s="605">
        <v>17</v>
      </c>
      <c r="F220" s="607" t="s">
        <v>2362</v>
      </c>
      <c r="G220" s="606"/>
      <c r="H220" s="606"/>
      <c r="I220" s="606"/>
    </row>
    <row r="221" spans="1:9" ht="15" customHeight="1">
      <c r="A221" s="602">
        <f>ROWS($A$9:A221)</f>
        <v>213</v>
      </c>
      <c r="B221" s="522" t="s">
        <v>453</v>
      </c>
      <c r="C221" s="605"/>
      <c r="D221" s="605" t="s">
        <v>7</v>
      </c>
      <c r="E221" s="605">
        <v>17</v>
      </c>
      <c r="F221" s="607" t="s">
        <v>2362</v>
      </c>
      <c r="G221" s="606"/>
      <c r="H221" s="606"/>
      <c r="I221" s="606"/>
    </row>
    <row r="222" spans="1:9" ht="15" customHeight="1">
      <c r="A222" s="602">
        <f>ROWS($A$9:A222)</f>
        <v>214</v>
      </c>
      <c r="B222" s="522" t="s">
        <v>463</v>
      </c>
      <c r="C222" s="605" t="s">
        <v>17</v>
      </c>
      <c r="D222" s="605"/>
      <c r="E222" s="605">
        <v>17</v>
      </c>
      <c r="F222" s="607"/>
      <c r="G222" s="606"/>
      <c r="H222" s="606"/>
      <c r="I222" s="606"/>
    </row>
    <row r="223" spans="1:9" ht="15" customHeight="1">
      <c r="A223" s="602">
        <f>ROWS($A$9:A223)</f>
        <v>215</v>
      </c>
      <c r="B223" s="522" t="s">
        <v>511</v>
      </c>
      <c r="C223" s="605"/>
      <c r="D223" s="605" t="s">
        <v>7</v>
      </c>
      <c r="E223" s="605">
        <v>17</v>
      </c>
      <c r="F223" s="607" t="s">
        <v>2362</v>
      </c>
      <c r="G223" s="606"/>
      <c r="H223" s="606"/>
      <c r="I223" s="606"/>
    </row>
    <row r="224" spans="1:9" ht="15" customHeight="1">
      <c r="A224" s="611"/>
      <c r="B224" s="612"/>
      <c r="C224" s="613"/>
      <c r="D224" s="613"/>
      <c r="E224" s="611"/>
      <c r="F224" s="611"/>
      <c r="G224" s="611"/>
      <c r="H224" s="611"/>
      <c r="I224" s="611"/>
    </row>
    <row r="225" spans="1:9" ht="15" customHeight="1">
      <c r="A225" s="611"/>
      <c r="B225" s="612"/>
      <c r="C225" s="613"/>
      <c r="D225" s="613"/>
      <c r="E225" s="611"/>
      <c r="F225" s="611"/>
      <c r="G225" s="611"/>
      <c r="H225" s="611"/>
      <c r="I225" s="611"/>
    </row>
    <row r="226" spans="1:9" ht="15" customHeight="1">
      <c r="F226" s="614"/>
    </row>
    <row r="227" spans="1:9" ht="15" customHeight="1">
      <c r="F227" s="614"/>
      <c r="H227" s="600"/>
    </row>
    <row r="228" spans="1:9" ht="15" customHeight="1">
      <c r="F228" s="614"/>
    </row>
    <row r="229" spans="1:9" ht="15" customHeight="1">
      <c r="F229" s="614"/>
    </row>
    <row r="230" spans="1:9" ht="15" customHeight="1">
      <c r="F230" s="614"/>
      <c r="H230" s="600"/>
    </row>
  </sheetData>
  <sortState ref="A77:E95">
    <sortCondition ref="E77:E95"/>
  </sortState>
  <mergeCells count="11">
    <mergeCell ref="A1:I1"/>
    <mergeCell ref="A2:I2"/>
    <mergeCell ref="A3:I3"/>
    <mergeCell ref="A6:B6"/>
    <mergeCell ref="C7:D7"/>
    <mergeCell ref="F7:G7"/>
    <mergeCell ref="A7:A8"/>
    <mergeCell ref="B7:B8"/>
    <mergeCell ref="E7:E8"/>
    <mergeCell ref="H7:H8"/>
    <mergeCell ref="I7:I8"/>
  </mergeCells>
  <pageMargins left="0.39370078740157499" right="0.39370078740157499" top="0.74803149606299202" bottom="0.39370078740157499" header="0.31496062992126" footer="0.31496062992126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1"/>
  <sheetViews>
    <sheetView topLeftCell="A34" workbookViewId="0">
      <selection activeCell="E2" sqref="E1:E1048576"/>
    </sheetView>
  </sheetViews>
  <sheetFormatPr defaultColWidth="9" defaultRowHeight="15"/>
  <cols>
    <col min="1" max="1" width="4.42578125" customWidth="1"/>
    <col min="2" max="2" width="16.85546875" style="60" customWidth="1"/>
    <col min="3" max="3" width="16.5703125" style="60" customWidth="1"/>
    <col min="4" max="4" width="34.5703125" style="60" customWidth="1"/>
    <col min="5" max="5" width="11.85546875" customWidth="1"/>
    <col min="6" max="6" width="17.5703125" style="57" customWidth="1"/>
    <col min="7" max="7" width="14.7109375" style="405" customWidth="1"/>
    <col min="8" max="8" width="10.5703125" style="371" customWidth="1"/>
    <col min="9" max="9" width="14.85546875" customWidth="1"/>
    <col min="10" max="10" width="20.28515625" customWidth="1"/>
  </cols>
  <sheetData>
    <row r="1" spans="1:10" ht="18.75">
      <c r="A1" s="853" t="s">
        <v>732</v>
      </c>
      <c r="B1" s="853"/>
      <c r="C1" s="853"/>
      <c r="D1" s="853"/>
      <c r="E1" s="853"/>
      <c r="F1" s="853"/>
      <c r="G1" s="853"/>
      <c r="H1" s="853"/>
      <c r="I1" s="853"/>
      <c r="J1" s="853"/>
    </row>
    <row r="2" spans="1:10" s="53" customFormat="1" ht="15.75">
      <c r="A2" s="525" t="s">
        <v>2</v>
      </c>
      <c r="B2" s="526" t="s">
        <v>3</v>
      </c>
      <c r="C2" s="526" t="s">
        <v>4</v>
      </c>
      <c r="D2" s="525" t="s">
        <v>5</v>
      </c>
      <c r="E2" s="527" t="s">
        <v>733</v>
      </c>
      <c r="F2" s="525" t="s">
        <v>734</v>
      </c>
      <c r="G2" s="528" t="s">
        <v>9</v>
      </c>
      <c r="H2" s="529" t="s">
        <v>10</v>
      </c>
      <c r="I2" s="525" t="s">
        <v>11</v>
      </c>
      <c r="J2" s="525" t="s">
        <v>12</v>
      </c>
    </row>
    <row r="3" spans="1:10">
      <c r="A3" s="530"/>
      <c r="B3" s="531"/>
      <c r="C3" s="532"/>
      <c r="D3" s="533"/>
      <c r="E3" s="534"/>
      <c r="F3" s="530"/>
      <c r="G3" s="535"/>
      <c r="H3" s="536"/>
      <c r="I3" s="530"/>
      <c r="J3" s="530"/>
    </row>
    <row r="4" spans="1:10">
      <c r="A4" s="537"/>
      <c r="B4" s="538"/>
      <c r="C4" s="538"/>
      <c r="D4" s="472"/>
      <c r="E4" s="474"/>
      <c r="F4" s="539"/>
      <c r="G4" s="540"/>
      <c r="H4" s="470"/>
      <c r="I4" s="537"/>
      <c r="J4" s="537"/>
    </row>
    <row r="5" spans="1:10">
      <c r="A5" s="530"/>
      <c r="B5" s="532"/>
      <c r="C5" s="532"/>
      <c r="D5" s="533"/>
      <c r="E5" s="541"/>
      <c r="F5" s="530"/>
      <c r="G5" s="535"/>
      <c r="H5" s="536"/>
      <c r="I5" s="530"/>
      <c r="J5" s="530"/>
    </row>
    <row r="6" spans="1:10">
      <c r="A6" s="537"/>
      <c r="B6" s="538"/>
      <c r="C6" s="538"/>
      <c r="D6" s="475"/>
      <c r="E6" s="483"/>
      <c r="F6" s="537"/>
      <c r="G6" s="540"/>
      <c r="H6" s="470"/>
      <c r="I6" s="537"/>
      <c r="J6" s="537"/>
    </row>
    <row r="7" spans="1:10">
      <c r="A7" s="539"/>
      <c r="B7" s="542"/>
      <c r="C7" s="542"/>
      <c r="D7" s="477"/>
      <c r="E7" s="543"/>
      <c r="F7" s="544"/>
      <c r="G7" s="540"/>
      <c r="H7" s="470"/>
      <c r="I7" s="539"/>
      <c r="J7" s="539"/>
    </row>
    <row r="8" spans="1:10">
      <c r="A8" s="537"/>
      <c r="B8" s="538"/>
      <c r="C8" s="538"/>
      <c r="D8" s="472"/>
      <c r="E8" s="482"/>
      <c r="F8" s="539"/>
      <c r="G8" s="540"/>
      <c r="H8" s="470"/>
      <c r="I8" s="537"/>
      <c r="J8" s="537"/>
    </row>
    <row r="9" spans="1:10">
      <c r="A9" s="537"/>
      <c r="B9" s="538"/>
      <c r="C9" s="538"/>
      <c r="D9" s="472"/>
      <c r="E9" s="482"/>
      <c r="F9" s="539"/>
      <c r="G9" s="540"/>
      <c r="H9" s="470"/>
      <c r="I9" s="537"/>
      <c r="J9" s="537"/>
    </row>
    <row r="10" spans="1:10">
      <c r="A10" s="537"/>
      <c r="B10" s="538"/>
      <c r="C10" s="538"/>
      <c r="D10" s="472"/>
      <c r="E10" s="482"/>
      <c r="F10" s="539"/>
      <c r="G10" s="540"/>
      <c r="H10" s="470"/>
      <c r="I10" s="537"/>
      <c r="J10" s="537"/>
    </row>
    <row r="11" spans="1:10">
      <c r="A11" s="537"/>
      <c r="B11" s="538"/>
      <c r="C11" s="538"/>
      <c r="D11" s="472"/>
      <c r="E11" s="482"/>
      <c r="F11" s="539"/>
      <c r="G11" s="540"/>
      <c r="H11" s="470"/>
      <c r="I11" s="537"/>
      <c r="J11" s="537"/>
    </row>
    <row r="12" spans="1:10">
      <c r="A12" s="537"/>
      <c r="B12" s="538"/>
      <c r="C12" s="538"/>
      <c r="D12" s="472"/>
      <c r="E12" s="482"/>
      <c r="F12" s="539"/>
      <c r="G12" s="540"/>
      <c r="H12" s="470"/>
      <c r="I12" s="537"/>
      <c r="J12" s="537"/>
    </row>
    <row r="13" spans="1:10">
      <c r="A13" s="539"/>
      <c r="B13" s="542"/>
      <c r="C13" s="542"/>
      <c r="D13" s="477"/>
      <c r="E13" s="482"/>
      <c r="F13" s="539"/>
      <c r="G13" s="545"/>
      <c r="H13" s="470"/>
      <c r="I13" s="539"/>
      <c r="J13" s="539"/>
    </row>
    <row r="14" spans="1:10">
      <c r="A14" s="539"/>
      <c r="B14" s="542"/>
      <c r="C14" s="542"/>
      <c r="D14" s="477"/>
      <c r="E14" s="482"/>
      <c r="F14" s="539"/>
      <c r="G14" s="540"/>
      <c r="H14" s="470"/>
      <c r="I14" s="537"/>
      <c r="J14" s="537"/>
    </row>
    <row r="15" spans="1:10">
      <c r="A15" s="546"/>
      <c r="B15" s="547"/>
      <c r="C15" s="547"/>
      <c r="D15" s="548"/>
      <c r="E15" s="549"/>
      <c r="F15" s="530"/>
      <c r="G15" s="535"/>
      <c r="H15" s="536"/>
      <c r="I15" s="546"/>
      <c r="J15" s="546"/>
    </row>
    <row r="16" spans="1:10">
      <c r="A16" s="539"/>
      <c r="B16" s="542"/>
      <c r="C16" s="542"/>
      <c r="D16" s="477"/>
      <c r="E16" s="474"/>
      <c r="F16" s="550"/>
      <c r="G16" s="540"/>
      <c r="H16" s="470"/>
      <c r="I16" s="539"/>
      <c r="J16" s="539"/>
    </row>
    <row r="17" spans="1:10" s="54" customFormat="1">
      <c r="A17" s="537"/>
      <c r="B17" s="538"/>
      <c r="C17" s="538"/>
      <c r="D17" s="472"/>
      <c r="E17" s="479"/>
      <c r="F17" s="551"/>
      <c r="G17" s="540"/>
      <c r="H17" s="470"/>
      <c r="I17" s="537"/>
      <c r="J17" s="537"/>
    </row>
    <row r="18" spans="1:10">
      <c r="A18" s="539"/>
      <c r="B18" s="542"/>
      <c r="C18" s="542"/>
      <c r="D18" s="477"/>
      <c r="E18" s="474"/>
      <c r="F18" s="539"/>
      <c r="G18" s="540"/>
      <c r="H18" s="470"/>
      <c r="I18" s="539"/>
      <c r="J18" s="539"/>
    </row>
    <row r="19" spans="1:10" s="54" customFormat="1">
      <c r="A19" s="552"/>
      <c r="B19" s="553"/>
      <c r="C19" s="553"/>
      <c r="D19" s="554"/>
      <c r="E19" s="555"/>
      <c r="F19" s="556"/>
      <c r="G19" s="557"/>
      <c r="H19" s="558"/>
      <c r="I19" s="552"/>
      <c r="J19" s="552"/>
    </row>
    <row r="20" spans="1:10">
      <c r="A20" s="539"/>
      <c r="B20" s="542"/>
      <c r="C20" s="542"/>
      <c r="D20" s="477"/>
      <c r="E20" s="474"/>
      <c r="F20" s="539"/>
      <c r="G20" s="540"/>
      <c r="H20" s="470"/>
      <c r="I20" s="539"/>
      <c r="J20" s="539"/>
    </row>
    <row r="21" spans="1:10" s="54" customFormat="1">
      <c r="A21" s="559"/>
      <c r="B21" s="560"/>
      <c r="C21" s="560"/>
      <c r="D21" s="561"/>
      <c r="E21" s="562"/>
      <c r="F21" s="563"/>
      <c r="G21" s="564"/>
      <c r="H21" s="565"/>
      <c r="I21" s="563"/>
      <c r="J21" s="559"/>
    </row>
    <row r="22" spans="1:10">
      <c r="A22" s="539"/>
      <c r="B22" s="542"/>
      <c r="C22" s="538"/>
      <c r="D22" s="477"/>
      <c r="E22" s="474"/>
      <c r="F22" s="539"/>
      <c r="G22" s="540"/>
      <c r="H22" s="470"/>
      <c r="I22" s="539"/>
      <c r="J22" s="539"/>
    </row>
    <row r="23" spans="1:10" s="54" customFormat="1">
      <c r="A23" s="537"/>
      <c r="B23" s="538"/>
      <c r="C23" s="538"/>
      <c r="D23" s="475"/>
      <c r="E23" s="483"/>
      <c r="F23" s="537"/>
      <c r="G23" s="540"/>
      <c r="H23" s="470"/>
      <c r="I23" s="537"/>
      <c r="J23" s="537"/>
    </row>
    <row r="24" spans="1:10">
      <c r="A24" s="539"/>
      <c r="B24" s="542"/>
      <c r="C24" s="542"/>
      <c r="D24" s="477"/>
      <c r="E24" s="482"/>
      <c r="F24" s="539"/>
      <c r="G24" s="540"/>
      <c r="H24" s="470"/>
      <c r="I24" s="539"/>
      <c r="J24" s="539"/>
    </row>
    <row r="25" spans="1:10" s="54" customFormat="1">
      <c r="A25" s="537"/>
      <c r="B25" s="538"/>
      <c r="C25" s="538"/>
      <c r="D25" s="472"/>
      <c r="E25" s="483"/>
      <c r="F25" s="537"/>
      <c r="G25" s="540"/>
      <c r="H25" s="470"/>
      <c r="I25" s="537"/>
      <c r="J25" s="537"/>
    </row>
    <row r="26" spans="1:10">
      <c r="A26" s="530"/>
      <c r="B26" s="532"/>
      <c r="C26" s="532"/>
      <c r="D26" s="566"/>
      <c r="E26" s="541"/>
      <c r="F26" s="530"/>
      <c r="G26" s="535"/>
      <c r="H26" s="536"/>
      <c r="I26" s="546"/>
      <c r="J26" s="530"/>
    </row>
    <row r="27" spans="1:10" s="54" customFormat="1">
      <c r="A27" s="537"/>
      <c r="B27" s="538"/>
      <c r="C27" s="538"/>
      <c r="D27" s="481"/>
      <c r="E27" s="483"/>
      <c r="F27" s="567"/>
      <c r="G27" s="540"/>
      <c r="H27" s="470"/>
      <c r="I27" s="537"/>
      <c r="J27" s="537"/>
    </row>
    <row r="28" spans="1:10">
      <c r="A28" s="539"/>
      <c r="B28" s="542"/>
      <c r="C28" s="542"/>
      <c r="D28" s="477"/>
      <c r="E28" s="482"/>
      <c r="F28" s="539"/>
      <c r="G28" s="540"/>
      <c r="H28" s="470"/>
      <c r="I28" s="539"/>
      <c r="J28" s="539"/>
    </row>
    <row r="29" spans="1:10" s="54" customFormat="1">
      <c r="A29" s="537"/>
      <c r="B29" s="538"/>
      <c r="C29" s="538"/>
      <c r="D29" s="472"/>
      <c r="E29" s="474"/>
      <c r="F29" s="537"/>
      <c r="G29" s="540"/>
      <c r="H29" s="470"/>
      <c r="I29" s="537"/>
      <c r="J29" s="537"/>
    </row>
    <row r="30" spans="1:10">
      <c r="A30" s="539"/>
      <c r="B30" s="542"/>
      <c r="C30" s="542"/>
      <c r="D30" s="467"/>
      <c r="E30" s="474"/>
      <c r="F30" s="539"/>
      <c r="G30" s="540"/>
      <c r="H30" s="470"/>
      <c r="I30" s="539"/>
      <c r="J30" s="539"/>
    </row>
    <row r="31" spans="1:10" s="54" customFormat="1">
      <c r="A31" s="537"/>
      <c r="B31" s="538"/>
      <c r="C31" s="538"/>
      <c r="D31" s="472"/>
      <c r="E31" s="474"/>
      <c r="F31" s="537"/>
      <c r="G31" s="540"/>
      <c r="H31" s="470"/>
      <c r="I31" s="537"/>
      <c r="J31" s="537"/>
    </row>
    <row r="32" spans="1:10" s="54" customFormat="1">
      <c r="A32" s="530"/>
      <c r="B32" s="532"/>
      <c r="C32" s="532"/>
      <c r="D32" s="533"/>
      <c r="E32" s="541"/>
      <c r="F32" s="530"/>
      <c r="G32" s="535"/>
      <c r="H32" s="536"/>
      <c r="I32" s="530"/>
      <c r="J32" s="530"/>
    </row>
    <row r="33" spans="1:10">
      <c r="A33" s="537"/>
      <c r="B33" s="538"/>
      <c r="C33" s="538"/>
      <c r="D33" s="472"/>
      <c r="E33" s="483"/>
      <c r="F33" s="537"/>
      <c r="G33" s="540"/>
      <c r="H33" s="470"/>
      <c r="I33" s="537"/>
      <c r="J33" s="537"/>
    </row>
    <row r="34" spans="1:10">
      <c r="A34" s="546"/>
      <c r="B34" s="547"/>
      <c r="C34" s="547"/>
      <c r="D34" s="568"/>
      <c r="E34" s="569"/>
      <c r="F34" s="546"/>
      <c r="G34" s="535"/>
      <c r="H34" s="536"/>
      <c r="I34" s="546"/>
      <c r="J34" s="546"/>
    </row>
    <row r="35" spans="1:10">
      <c r="A35" s="539"/>
      <c r="B35" s="542"/>
      <c r="C35" s="542"/>
      <c r="D35" s="467"/>
      <c r="E35" s="474"/>
      <c r="F35" s="539"/>
      <c r="G35" s="540"/>
      <c r="H35" s="470"/>
      <c r="I35" s="539"/>
      <c r="J35" s="539"/>
    </row>
    <row r="36" spans="1:10">
      <c r="A36" s="537"/>
      <c r="B36" s="538"/>
      <c r="C36" s="538"/>
      <c r="D36" s="472"/>
      <c r="E36" s="483"/>
      <c r="F36" s="537"/>
      <c r="G36" s="540"/>
      <c r="H36" s="470"/>
      <c r="I36" s="537"/>
      <c r="J36" s="537"/>
    </row>
    <row r="37" spans="1:10">
      <c r="A37" s="539"/>
      <c r="B37" s="542"/>
      <c r="C37" s="542"/>
      <c r="D37" s="477"/>
      <c r="E37" s="474"/>
      <c r="F37" s="539"/>
      <c r="G37" s="540"/>
      <c r="H37" s="470"/>
      <c r="I37" s="539"/>
      <c r="J37" s="537"/>
    </row>
    <row r="38" spans="1:10">
      <c r="A38" s="537"/>
      <c r="B38" s="538"/>
      <c r="C38" s="538"/>
      <c r="D38" s="472"/>
      <c r="E38" s="483"/>
      <c r="F38" s="537"/>
      <c r="G38" s="540"/>
      <c r="H38" s="470"/>
      <c r="I38" s="537"/>
      <c r="J38" s="537"/>
    </row>
    <row r="39" spans="1:10" s="54" customFormat="1">
      <c r="A39" s="570"/>
      <c r="B39" s="571"/>
      <c r="C39" s="571"/>
      <c r="D39" s="572"/>
      <c r="E39" s="573"/>
      <c r="F39" s="570"/>
      <c r="G39" s="574"/>
      <c r="H39" s="575"/>
      <c r="I39" s="570"/>
      <c r="J39" s="570"/>
    </row>
    <row r="40" spans="1:10">
      <c r="A40" s="570"/>
      <c r="B40" s="571"/>
      <c r="C40" s="571"/>
      <c r="D40" s="572"/>
      <c r="E40" s="573"/>
      <c r="F40" s="570"/>
      <c r="G40" s="574"/>
      <c r="H40" s="575"/>
      <c r="I40" s="570"/>
      <c r="J40" s="570"/>
    </row>
    <row r="41" spans="1:10" s="54" customFormat="1">
      <c r="A41" s="537"/>
      <c r="B41" s="538"/>
      <c r="C41" s="538"/>
      <c r="D41" s="475"/>
      <c r="E41" s="476"/>
      <c r="F41" s="537"/>
      <c r="G41" s="540"/>
      <c r="H41" s="470"/>
      <c r="I41" s="537"/>
      <c r="J41" s="537"/>
    </row>
    <row r="42" spans="1:10">
      <c r="A42" s="539"/>
      <c r="B42" s="542"/>
      <c r="C42" s="542"/>
      <c r="D42" s="477"/>
      <c r="E42" s="474"/>
      <c r="F42" s="539"/>
      <c r="G42" s="540"/>
      <c r="H42" s="470"/>
      <c r="I42" s="539"/>
      <c r="J42" s="539"/>
    </row>
    <row r="43" spans="1:10">
      <c r="A43" s="576"/>
      <c r="B43" s="577"/>
      <c r="C43" s="577"/>
      <c r="D43" s="578"/>
      <c r="E43" s="579"/>
      <c r="F43" s="576"/>
      <c r="G43" s="574"/>
      <c r="H43" s="575"/>
      <c r="I43" s="576"/>
      <c r="J43" s="576"/>
    </row>
    <row r="44" spans="1:10">
      <c r="A44" s="539"/>
      <c r="B44" s="542"/>
      <c r="C44" s="542"/>
      <c r="D44" s="477"/>
      <c r="E44" s="474"/>
      <c r="F44" s="539"/>
      <c r="G44" s="540"/>
      <c r="H44" s="470"/>
      <c r="I44" s="539"/>
      <c r="J44" s="539"/>
    </row>
    <row r="45" spans="1:10" s="54" customFormat="1">
      <c r="A45" s="537"/>
      <c r="B45" s="538"/>
      <c r="C45" s="538"/>
      <c r="D45" s="475"/>
      <c r="E45" s="483"/>
      <c r="F45" s="537"/>
      <c r="G45" s="540"/>
      <c r="H45" s="470"/>
      <c r="I45" s="537"/>
      <c r="J45" s="537"/>
    </row>
    <row r="46" spans="1:10">
      <c r="A46" s="539"/>
      <c r="B46" s="542"/>
      <c r="C46" s="542"/>
      <c r="D46" s="477"/>
      <c r="E46" s="482"/>
      <c r="F46" s="539"/>
      <c r="G46" s="540"/>
      <c r="H46" s="470"/>
      <c r="I46" s="539"/>
      <c r="J46" s="539"/>
    </row>
    <row r="47" spans="1:10">
      <c r="A47" s="537"/>
      <c r="B47" s="538"/>
      <c r="C47" s="538"/>
      <c r="D47" s="472"/>
      <c r="E47" s="480"/>
      <c r="F47" s="537"/>
      <c r="G47" s="540"/>
      <c r="H47" s="470"/>
      <c r="I47" s="537"/>
      <c r="J47" s="537"/>
    </row>
    <row r="48" spans="1:10">
      <c r="A48" s="539"/>
      <c r="B48" s="542"/>
      <c r="C48" s="542"/>
      <c r="D48" s="467"/>
      <c r="E48" s="474"/>
      <c r="F48" s="539"/>
      <c r="G48" s="540"/>
      <c r="H48" s="470"/>
      <c r="I48" s="539"/>
      <c r="J48" s="539"/>
    </row>
    <row r="49" spans="1:10">
      <c r="A49" s="546"/>
      <c r="B49" s="547"/>
      <c r="C49" s="547"/>
      <c r="D49" s="568"/>
      <c r="E49" s="580"/>
      <c r="F49" s="546"/>
      <c r="G49" s="535"/>
      <c r="H49" s="536"/>
      <c r="I49" s="546"/>
      <c r="J49" s="546"/>
    </row>
    <row r="50" spans="1:10">
      <c r="A50" s="539"/>
      <c r="B50" s="542"/>
      <c r="C50" s="542"/>
      <c r="D50" s="477"/>
      <c r="E50" s="482"/>
      <c r="F50" s="539"/>
      <c r="G50" s="540"/>
      <c r="H50" s="470"/>
      <c r="I50" s="539"/>
      <c r="J50" s="539"/>
    </row>
    <row r="51" spans="1:10">
      <c r="A51" s="537"/>
      <c r="B51" s="538"/>
      <c r="C51" s="538"/>
      <c r="D51" s="475"/>
      <c r="E51" s="476"/>
      <c r="F51" s="537"/>
      <c r="G51" s="540"/>
      <c r="H51" s="470"/>
      <c r="I51" s="537"/>
      <c r="J51" s="537"/>
    </row>
    <row r="52" spans="1:10" s="524" customFormat="1">
      <c r="A52" s="539"/>
      <c r="B52" s="542"/>
      <c r="C52" s="542"/>
      <c r="D52" s="477"/>
      <c r="E52" s="482"/>
      <c r="F52" s="539"/>
      <c r="G52" s="540"/>
      <c r="H52" s="470"/>
      <c r="I52" s="539"/>
      <c r="J52" s="539"/>
    </row>
    <row r="53" spans="1:10">
      <c r="A53" s="581"/>
      <c r="B53" s="582"/>
      <c r="C53" s="582"/>
      <c r="D53" s="583"/>
      <c r="E53" s="584"/>
      <c r="F53" s="581"/>
      <c r="G53" s="585"/>
      <c r="H53" s="586"/>
      <c r="I53" s="581"/>
      <c r="J53" s="581"/>
    </row>
    <row r="54" spans="1:10">
      <c r="A54" s="539"/>
      <c r="B54" s="542"/>
      <c r="C54" s="542"/>
      <c r="D54" s="477"/>
      <c r="E54" s="474"/>
      <c r="F54" s="539"/>
      <c r="G54" s="540"/>
      <c r="H54" s="470"/>
      <c r="I54" s="539"/>
      <c r="J54" s="539"/>
    </row>
    <row r="55" spans="1:10">
      <c r="A55" s="537"/>
      <c r="B55" s="538"/>
      <c r="C55" s="538"/>
      <c r="D55" s="472"/>
      <c r="E55" s="483"/>
      <c r="F55" s="537"/>
      <c r="G55" s="540"/>
      <c r="H55" s="470"/>
      <c r="I55" s="537"/>
      <c r="J55" s="537"/>
    </row>
    <row r="56" spans="1:10" s="54" customFormat="1">
      <c r="A56" s="537"/>
      <c r="B56" s="538"/>
      <c r="C56" s="538"/>
      <c r="D56" s="472"/>
      <c r="E56" s="483"/>
      <c r="F56" s="537"/>
      <c r="G56" s="540"/>
      <c r="H56" s="470"/>
      <c r="I56" s="537"/>
      <c r="J56" s="537"/>
    </row>
    <row r="57" spans="1:10">
      <c r="A57" s="576"/>
      <c r="B57" s="577"/>
      <c r="C57" s="577"/>
      <c r="D57" s="578"/>
      <c r="E57" s="587"/>
      <c r="F57" s="576"/>
      <c r="G57" s="574"/>
      <c r="H57" s="575"/>
      <c r="I57" s="576"/>
      <c r="J57" s="576"/>
    </row>
    <row r="58" spans="1:10" s="54" customFormat="1">
      <c r="A58" s="539"/>
      <c r="B58" s="542"/>
      <c r="C58" s="542"/>
      <c r="D58" s="477"/>
      <c r="E58" s="482"/>
      <c r="F58" s="539"/>
      <c r="G58" s="540"/>
      <c r="H58" s="470"/>
      <c r="I58" s="539"/>
      <c r="J58" s="539"/>
    </row>
    <row r="59" spans="1:10">
      <c r="A59" s="576"/>
      <c r="B59" s="577"/>
      <c r="C59" s="577"/>
      <c r="D59" s="578"/>
      <c r="E59" s="587"/>
      <c r="F59" s="576"/>
      <c r="G59" s="574"/>
      <c r="H59" s="575"/>
      <c r="I59" s="576"/>
      <c r="J59" s="576"/>
    </row>
    <row r="60" spans="1:10">
      <c r="A60" s="570"/>
      <c r="B60" s="571"/>
      <c r="C60" s="571"/>
      <c r="D60" s="572"/>
      <c r="E60" s="573"/>
      <c r="F60" s="570"/>
      <c r="G60" s="574"/>
      <c r="H60" s="575"/>
      <c r="I60" s="570"/>
      <c r="J60" s="570"/>
    </row>
    <row r="61" spans="1:10">
      <c r="A61" s="537"/>
      <c r="B61" s="538"/>
      <c r="C61" s="538"/>
      <c r="D61" s="472"/>
      <c r="E61" s="480"/>
      <c r="F61" s="537"/>
      <c r="G61" s="540"/>
      <c r="H61" s="470"/>
      <c r="I61" s="537"/>
      <c r="J61" s="537"/>
    </row>
    <row r="62" spans="1:10">
      <c r="A62" s="570"/>
      <c r="B62" s="571"/>
      <c r="C62" s="571"/>
      <c r="D62" s="572"/>
      <c r="E62" s="573"/>
      <c r="F62" s="570"/>
      <c r="G62" s="574"/>
      <c r="H62" s="575"/>
      <c r="I62" s="570"/>
      <c r="J62" s="570"/>
    </row>
    <row r="63" spans="1:10">
      <c r="A63" s="539"/>
      <c r="B63" s="542"/>
      <c r="C63" s="542"/>
      <c r="D63" s="477"/>
      <c r="E63" s="474"/>
      <c r="F63" s="539"/>
      <c r="G63" s="540"/>
      <c r="H63" s="470"/>
      <c r="I63" s="539"/>
      <c r="J63" s="539"/>
    </row>
    <row r="64" spans="1:10">
      <c r="A64" s="530"/>
      <c r="B64" s="532"/>
      <c r="C64" s="532"/>
      <c r="D64" s="533"/>
      <c r="E64" s="534"/>
      <c r="F64" s="530"/>
      <c r="G64" s="535"/>
      <c r="H64" s="536"/>
      <c r="I64" s="530"/>
      <c r="J64" s="530"/>
    </row>
    <row r="65" spans="1:10">
      <c r="A65" s="539"/>
      <c r="B65" s="542"/>
      <c r="C65" s="542"/>
      <c r="D65" s="477"/>
      <c r="E65" s="474"/>
      <c r="F65" s="539"/>
      <c r="G65" s="540"/>
      <c r="H65" s="470"/>
      <c r="I65" s="539"/>
      <c r="J65" s="539"/>
    </row>
    <row r="66" spans="1:10">
      <c r="A66" s="539"/>
      <c r="B66" s="542"/>
      <c r="C66" s="542"/>
      <c r="D66" s="477"/>
      <c r="E66" s="474"/>
      <c r="F66" s="539"/>
      <c r="G66" s="540"/>
      <c r="H66" s="470"/>
      <c r="I66" s="539"/>
      <c r="J66" s="539"/>
    </row>
    <row r="67" spans="1:10">
      <c r="A67" s="539"/>
      <c r="B67" s="542"/>
      <c r="C67" s="542"/>
      <c r="D67" s="477"/>
      <c r="E67" s="482"/>
      <c r="F67" s="539"/>
      <c r="G67" s="540"/>
      <c r="H67" s="470"/>
      <c r="I67" s="539"/>
      <c r="J67" s="539"/>
    </row>
    <row r="68" spans="1:10">
      <c r="A68" s="539"/>
      <c r="B68" s="542"/>
      <c r="C68" s="542"/>
      <c r="D68" s="477"/>
      <c r="E68" s="474"/>
      <c r="F68" s="539"/>
      <c r="G68" s="540"/>
      <c r="H68" s="470"/>
      <c r="I68" s="539"/>
      <c r="J68" s="539"/>
    </row>
    <row r="69" spans="1:10">
      <c r="A69" s="539"/>
      <c r="B69" s="542"/>
      <c r="C69" s="542"/>
      <c r="D69" s="477"/>
      <c r="E69" s="474"/>
      <c r="F69" s="539"/>
      <c r="G69" s="540"/>
      <c r="H69" s="470"/>
      <c r="I69" s="539"/>
      <c r="J69" s="539"/>
    </row>
    <row r="70" spans="1:10" s="54" customFormat="1">
      <c r="A70" s="539"/>
      <c r="B70" s="542"/>
      <c r="C70" s="542"/>
      <c r="D70" s="467"/>
      <c r="E70" s="474"/>
      <c r="F70" s="539"/>
      <c r="G70" s="540"/>
      <c r="H70" s="470"/>
      <c r="I70" s="539"/>
      <c r="J70" s="539"/>
    </row>
    <row r="71" spans="1:10">
      <c r="A71" s="570"/>
      <c r="B71" s="571"/>
      <c r="C71" s="571"/>
      <c r="D71" s="572"/>
      <c r="E71" s="573"/>
      <c r="F71" s="570"/>
      <c r="G71" s="574"/>
      <c r="H71" s="575"/>
      <c r="I71" s="570"/>
      <c r="J71" s="570"/>
    </row>
    <row r="72" spans="1:10">
      <c r="A72" s="539"/>
      <c r="B72" s="542"/>
      <c r="C72" s="542"/>
      <c r="D72" s="477"/>
      <c r="E72" s="474"/>
      <c r="F72" s="539"/>
      <c r="G72" s="540"/>
      <c r="H72" s="470"/>
      <c r="I72" s="539"/>
      <c r="J72" s="539"/>
    </row>
    <row r="73" spans="1:10">
      <c r="A73" s="539"/>
      <c r="B73" s="542"/>
      <c r="C73" s="542"/>
      <c r="D73" s="477"/>
      <c r="E73" s="474"/>
      <c r="F73" s="539"/>
      <c r="G73" s="540"/>
      <c r="H73" s="470"/>
      <c r="I73" s="539"/>
      <c r="J73" s="539"/>
    </row>
    <row r="74" spans="1:10" s="54" customFormat="1">
      <c r="A74" s="539"/>
      <c r="B74" s="542"/>
      <c r="C74" s="542"/>
      <c r="D74" s="467"/>
      <c r="E74" s="474"/>
      <c r="F74" s="539"/>
      <c r="G74" s="540"/>
      <c r="H74" s="470"/>
      <c r="I74" s="539"/>
      <c r="J74" s="539"/>
    </row>
    <row r="75" spans="1:10">
      <c r="A75" s="539"/>
      <c r="B75" s="542"/>
      <c r="C75" s="542"/>
      <c r="D75" s="477"/>
      <c r="E75" s="474"/>
      <c r="F75" s="539"/>
      <c r="G75" s="540"/>
      <c r="H75" s="470"/>
      <c r="I75" s="539"/>
      <c r="J75" s="539"/>
    </row>
    <row r="76" spans="1:10">
      <c r="A76" s="539"/>
      <c r="B76" s="542"/>
      <c r="C76" s="542"/>
      <c r="D76" s="477"/>
      <c r="E76" s="474"/>
      <c r="F76" s="539"/>
      <c r="G76" s="540"/>
      <c r="H76" s="470"/>
      <c r="I76" s="539"/>
      <c r="J76" s="539"/>
    </row>
    <row r="77" spans="1:10">
      <c r="A77" s="570"/>
      <c r="B77" s="571"/>
      <c r="C77" s="571"/>
      <c r="D77" s="572"/>
      <c r="E77" s="573"/>
      <c r="F77" s="570"/>
      <c r="G77" s="574"/>
      <c r="H77" s="575"/>
      <c r="I77" s="570"/>
      <c r="J77" s="570"/>
    </row>
    <row r="78" spans="1:10">
      <c r="A78" s="539"/>
      <c r="B78" s="542"/>
      <c r="C78" s="542"/>
      <c r="D78" s="477"/>
      <c r="E78" s="474"/>
      <c r="F78" s="539"/>
      <c r="G78" s="540"/>
      <c r="H78" s="470"/>
      <c r="I78" s="539"/>
      <c r="J78" s="539"/>
    </row>
    <row r="79" spans="1:10">
      <c r="A79" s="539"/>
      <c r="B79" s="542"/>
      <c r="C79" s="542"/>
      <c r="D79" s="477"/>
      <c r="E79" s="474"/>
      <c r="F79" s="539"/>
      <c r="G79" s="540"/>
      <c r="H79" s="470"/>
      <c r="I79" s="539"/>
      <c r="J79" s="539"/>
    </row>
    <row r="80" spans="1:10">
      <c r="A80" s="539"/>
      <c r="B80" s="542"/>
      <c r="C80" s="542"/>
      <c r="D80" s="477"/>
      <c r="E80" s="482"/>
      <c r="F80" s="539"/>
      <c r="G80" s="540"/>
      <c r="H80" s="470"/>
      <c r="I80" s="539"/>
      <c r="J80" s="539"/>
    </row>
    <row r="81" spans="1:10" s="54" customFormat="1">
      <c r="A81" s="539"/>
      <c r="B81" s="542"/>
      <c r="C81" s="542"/>
      <c r="D81" s="467"/>
      <c r="E81" s="588"/>
      <c r="F81" s="539"/>
      <c r="G81" s="540"/>
      <c r="H81" s="470"/>
      <c r="I81" s="539"/>
      <c r="J81" s="539"/>
    </row>
    <row r="82" spans="1:10">
      <c r="A82" s="539"/>
      <c r="B82" s="542"/>
      <c r="C82" s="542"/>
      <c r="D82" s="467"/>
      <c r="E82" s="482"/>
      <c r="F82" s="539"/>
      <c r="G82" s="540"/>
      <c r="H82" s="470"/>
      <c r="I82" s="539"/>
      <c r="J82" s="539"/>
    </row>
    <row r="83" spans="1:10">
      <c r="A83" s="539"/>
      <c r="B83" s="542"/>
      <c r="C83" s="542"/>
      <c r="D83" s="467"/>
      <c r="E83" s="482"/>
      <c r="F83" s="539"/>
      <c r="G83" s="540"/>
      <c r="H83" s="470"/>
      <c r="I83" s="539"/>
      <c r="J83" s="539"/>
    </row>
    <row r="84" spans="1:10">
      <c r="A84" s="530"/>
      <c r="B84" s="532"/>
      <c r="C84" s="532"/>
      <c r="D84" s="533"/>
      <c r="E84" s="534"/>
      <c r="F84" s="530"/>
      <c r="G84" s="535"/>
      <c r="H84" s="536"/>
      <c r="I84" s="530"/>
      <c r="J84" s="530"/>
    </row>
    <row r="85" spans="1:10">
      <c r="A85" s="539"/>
      <c r="B85" s="542"/>
      <c r="C85" s="542"/>
      <c r="D85" s="477"/>
      <c r="E85" s="474"/>
      <c r="F85" s="539"/>
      <c r="G85" s="540"/>
      <c r="H85" s="470"/>
      <c r="I85" s="539"/>
      <c r="J85" s="539"/>
    </row>
    <row r="86" spans="1:10">
      <c r="A86" s="539"/>
      <c r="B86" s="542"/>
      <c r="C86" s="542"/>
      <c r="D86" s="477"/>
      <c r="E86" s="474"/>
      <c r="F86" s="539"/>
      <c r="G86" s="540"/>
      <c r="H86" s="470"/>
      <c r="I86" s="539"/>
      <c r="J86" s="539"/>
    </row>
    <row r="87" spans="1:10" ht="15.75">
      <c r="A87" s="539"/>
      <c r="B87" s="542"/>
      <c r="C87" s="542"/>
      <c r="D87" s="477"/>
      <c r="E87" s="474"/>
      <c r="F87" s="589"/>
      <c r="G87" s="540"/>
      <c r="H87" s="470"/>
      <c r="I87" s="539"/>
      <c r="J87" s="539"/>
    </row>
    <row r="88" spans="1:10" ht="15.75">
      <c r="A88" s="539"/>
      <c r="B88" s="542"/>
      <c r="C88" s="542"/>
      <c r="D88" s="477"/>
      <c r="E88" s="482"/>
      <c r="F88" s="589"/>
      <c r="G88" s="540"/>
      <c r="H88" s="470"/>
      <c r="I88" s="539"/>
      <c r="J88" s="539"/>
    </row>
    <row r="89" spans="1:10">
      <c r="A89" s="530"/>
      <c r="B89" s="532"/>
      <c r="C89" s="532"/>
      <c r="D89" s="533"/>
      <c r="E89" s="541"/>
      <c r="F89" s="530"/>
      <c r="G89" s="535"/>
      <c r="H89" s="536"/>
      <c r="I89" s="530"/>
      <c r="J89" s="530"/>
    </row>
    <row r="90" spans="1:10">
      <c r="A90" s="539"/>
      <c r="B90" s="542"/>
      <c r="C90" s="542"/>
      <c r="D90" s="477"/>
      <c r="E90" s="482"/>
      <c r="F90" s="590"/>
      <c r="G90" s="540"/>
      <c r="H90" s="470"/>
      <c r="I90" s="539"/>
      <c r="J90" s="539"/>
    </row>
    <row r="91" spans="1:10">
      <c r="A91" s="530"/>
      <c r="B91" s="532"/>
      <c r="C91" s="532"/>
      <c r="D91" s="533"/>
      <c r="E91" s="534"/>
      <c r="F91" s="530"/>
      <c r="G91" s="535"/>
      <c r="H91" s="536"/>
      <c r="I91" s="530"/>
      <c r="J91" s="530"/>
    </row>
    <row r="92" spans="1:10">
      <c r="A92" s="539"/>
      <c r="B92" s="542"/>
      <c r="C92" s="542"/>
      <c r="D92" s="477"/>
      <c r="E92" s="474"/>
      <c r="F92" s="539"/>
      <c r="G92" s="540"/>
      <c r="H92" s="470"/>
      <c r="I92" s="539"/>
      <c r="J92" s="539"/>
    </row>
    <row r="93" spans="1:10">
      <c r="A93" s="539"/>
      <c r="B93" s="542"/>
      <c r="C93" s="542"/>
      <c r="D93" s="477"/>
      <c r="E93" s="482"/>
      <c r="F93" s="539"/>
      <c r="G93" s="540"/>
      <c r="H93" s="470"/>
      <c r="I93" s="539"/>
      <c r="J93" s="539"/>
    </row>
    <row r="94" spans="1:10" s="54" customFormat="1">
      <c r="A94" s="539"/>
      <c r="B94" s="542"/>
      <c r="C94" s="542"/>
      <c r="D94" s="467"/>
      <c r="E94" s="468"/>
      <c r="F94" s="539"/>
      <c r="G94" s="540"/>
      <c r="H94" s="470"/>
      <c r="I94" s="539"/>
      <c r="J94" s="539"/>
    </row>
    <row r="95" spans="1:10">
      <c r="A95" s="590"/>
      <c r="B95" s="591"/>
      <c r="C95" s="591"/>
      <c r="D95" s="592"/>
      <c r="E95" s="593"/>
      <c r="F95" s="590"/>
      <c r="G95" s="594"/>
      <c r="H95" s="595"/>
      <c r="I95" s="590"/>
      <c r="J95" s="590"/>
    </row>
    <row r="96" spans="1:10">
      <c r="A96" s="570"/>
      <c r="B96" s="571"/>
      <c r="C96" s="571"/>
      <c r="D96" s="572"/>
      <c r="E96" s="573"/>
      <c r="F96" s="570"/>
      <c r="G96" s="574"/>
      <c r="H96" s="575"/>
      <c r="I96" s="570"/>
      <c r="J96" s="570"/>
    </row>
    <row r="97" spans="1:10" s="54" customFormat="1">
      <c r="A97" s="539"/>
      <c r="B97" s="542"/>
      <c r="C97" s="542"/>
      <c r="D97" s="467"/>
      <c r="E97" s="474"/>
      <c r="F97" s="539"/>
      <c r="G97" s="540"/>
      <c r="H97" s="470"/>
      <c r="I97" s="539"/>
      <c r="J97" s="539"/>
    </row>
    <row r="98" spans="1:10">
      <c r="A98" s="570"/>
      <c r="B98" s="571"/>
      <c r="C98" s="571"/>
      <c r="D98" s="572"/>
      <c r="E98" s="573"/>
      <c r="F98" s="570"/>
      <c r="G98" s="574"/>
      <c r="H98" s="575"/>
      <c r="I98" s="570"/>
      <c r="J98" s="570"/>
    </row>
    <row r="99" spans="1:10">
      <c r="A99" s="539"/>
      <c r="B99" s="542"/>
      <c r="C99" s="542"/>
      <c r="D99" s="477"/>
      <c r="E99" s="474"/>
      <c r="F99" s="539"/>
      <c r="G99" s="540"/>
      <c r="H99" s="470"/>
      <c r="I99" s="539"/>
      <c r="J99" s="539"/>
    </row>
    <row r="100" spans="1:10">
      <c r="A100" s="539"/>
      <c r="B100" s="542"/>
      <c r="C100" s="542"/>
      <c r="D100" s="477"/>
      <c r="E100" s="482"/>
      <c r="F100" s="539"/>
      <c r="G100" s="540"/>
      <c r="H100" s="470"/>
      <c r="I100" s="539"/>
      <c r="J100" s="539"/>
    </row>
    <row r="101" spans="1:10">
      <c r="A101" s="539"/>
      <c r="B101" s="542"/>
      <c r="C101" s="542"/>
      <c r="D101" s="477"/>
      <c r="E101" s="474"/>
      <c r="F101" s="539"/>
      <c r="G101" s="540"/>
      <c r="H101" s="470"/>
      <c r="I101" s="539"/>
      <c r="J101" s="539"/>
    </row>
    <row r="102" spans="1:10">
      <c r="A102" s="539"/>
      <c r="B102" s="542"/>
      <c r="C102" s="542"/>
      <c r="D102" s="477"/>
      <c r="E102" s="482"/>
      <c r="F102" s="539"/>
      <c r="G102" s="540"/>
      <c r="H102" s="470"/>
      <c r="I102" s="539"/>
      <c r="J102" s="539"/>
    </row>
    <row r="103" spans="1:10">
      <c r="B103" s="458"/>
      <c r="C103" s="458"/>
      <c r="D103" s="458"/>
      <c r="E103" s="458"/>
      <c r="F103" s="458"/>
      <c r="G103" s="458"/>
      <c r="H103" s="458"/>
      <c r="I103" s="458"/>
      <c r="J103" s="458"/>
    </row>
    <row r="104" spans="1:10">
      <c r="B104"/>
      <c r="C104"/>
      <c r="D104"/>
      <c r="F104"/>
      <c r="G104"/>
      <c r="H104"/>
    </row>
    <row r="105" spans="1:10">
      <c r="B105"/>
      <c r="C105"/>
      <c r="D105" s="596" t="s">
        <v>969</v>
      </c>
      <c r="E105">
        <f>COUNTIF(E3:E102,"LK")</f>
        <v>0</v>
      </c>
      <c r="F105"/>
      <c r="G105" t="s">
        <v>970</v>
      </c>
      <c r="H105">
        <f>COUNTIF(I3:I102,"BELUM SEKOLAH")</f>
        <v>0</v>
      </c>
    </row>
    <row r="106" spans="1:10">
      <c r="B106"/>
      <c r="C106"/>
      <c r="D106" s="596" t="s">
        <v>971</v>
      </c>
      <c r="E106">
        <f>COUNTIF(E3:E102,"PR")</f>
        <v>0</v>
      </c>
      <c r="F106"/>
      <c r="G106" t="s">
        <v>113</v>
      </c>
      <c r="H106">
        <f>COUNTIF(I3:I102,"SD")</f>
        <v>0</v>
      </c>
    </row>
    <row r="107" spans="1:10">
      <c r="B107"/>
      <c r="C107"/>
      <c r="D107" s="596" t="s">
        <v>972</v>
      </c>
      <c r="E107">
        <f>SUM(E105:E106)</f>
        <v>0</v>
      </c>
      <c r="F107"/>
      <c r="G107" t="s">
        <v>24</v>
      </c>
      <c r="H107">
        <f>COUNTIF(I3:I102,"SLTP")</f>
        <v>0</v>
      </c>
    </row>
    <row r="108" spans="1:10">
      <c r="B108"/>
      <c r="C108"/>
      <c r="D108"/>
      <c r="F108"/>
      <c r="G108" t="s">
        <v>19</v>
      </c>
      <c r="H108">
        <f>COUNTIF(I3:I102,"SLTA")</f>
        <v>0</v>
      </c>
    </row>
    <row r="109" spans="1:10">
      <c r="B109"/>
      <c r="C109"/>
      <c r="D109"/>
      <c r="F109"/>
      <c r="G109" t="s">
        <v>82</v>
      </c>
      <c r="H109">
        <f>COUNTIF(I3:I120,"D3")</f>
        <v>0</v>
      </c>
    </row>
    <row r="110" spans="1:10">
      <c r="B110"/>
      <c r="C110"/>
      <c r="D110"/>
      <c r="F110"/>
      <c r="G110" t="s">
        <v>98</v>
      </c>
      <c r="H110" s="54">
        <f>COUNTIF(I3:I112,"S1")</f>
        <v>0</v>
      </c>
    </row>
    <row r="111" spans="1:10">
      <c r="B111"/>
      <c r="C111"/>
      <c r="D111"/>
      <c r="F111"/>
      <c r="G111" t="s">
        <v>973</v>
      </c>
      <c r="H111">
        <f>SUM(H105:H110)</f>
        <v>0</v>
      </c>
    </row>
    <row r="112" spans="1:10">
      <c r="B112"/>
      <c r="C112"/>
      <c r="D112"/>
      <c r="F112"/>
      <c r="G112"/>
      <c r="H112"/>
    </row>
    <row r="113" spans="2:8">
      <c r="B113"/>
      <c r="C113"/>
      <c r="D113"/>
      <c r="F113"/>
      <c r="G113"/>
      <c r="H113"/>
    </row>
    <row r="114" spans="2:8">
      <c r="B114"/>
      <c r="C114"/>
      <c r="D114"/>
      <c r="F114"/>
      <c r="G114"/>
      <c r="H114"/>
    </row>
    <row r="115" spans="2:8">
      <c r="B115"/>
      <c r="C115"/>
      <c r="D115"/>
      <c r="F115"/>
      <c r="G115"/>
      <c r="H115"/>
    </row>
    <row r="116" spans="2:8">
      <c r="B116"/>
      <c r="C116"/>
      <c r="D116"/>
      <c r="F116"/>
      <c r="G116"/>
      <c r="H116"/>
    </row>
    <row r="117" spans="2:8">
      <c r="B117"/>
      <c r="C117"/>
      <c r="D117"/>
      <c r="F117"/>
      <c r="G117"/>
      <c r="H117"/>
    </row>
    <row r="118" spans="2:8">
      <c r="B118"/>
      <c r="C118"/>
      <c r="D118"/>
      <c r="F118"/>
      <c r="G118"/>
      <c r="H118"/>
    </row>
    <row r="119" spans="2:8">
      <c r="B119"/>
      <c r="C119"/>
      <c r="D119"/>
      <c r="F119"/>
      <c r="G119"/>
      <c r="H119"/>
    </row>
    <row r="120" spans="2:8">
      <c r="B120"/>
      <c r="C120"/>
      <c r="D120"/>
      <c r="F120"/>
      <c r="G120"/>
      <c r="H120"/>
    </row>
    <row r="121" spans="2:8">
      <c r="B121"/>
      <c r="C121"/>
      <c r="D121"/>
      <c r="F121"/>
      <c r="G121"/>
      <c r="H121"/>
    </row>
    <row r="122" spans="2:8">
      <c r="B122"/>
      <c r="C122"/>
      <c r="D122"/>
      <c r="F122"/>
      <c r="G122"/>
      <c r="H122"/>
    </row>
    <row r="123" spans="2:8">
      <c r="B123"/>
      <c r="C123"/>
      <c r="D123"/>
      <c r="F123"/>
      <c r="G123"/>
      <c r="H123"/>
    </row>
    <row r="124" spans="2:8">
      <c r="B124"/>
      <c r="C124"/>
      <c r="D124"/>
      <c r="F124"/>
      <c r="G124"/>
      <c r="H124"/>
    </row>
    <row r="125" spans="2:8">
      <c r="B125"/>
      <c r="C125"/>
      <c r="D125"/>
      <c r="F125"/>
      <c r="G125"/>
      <c r="H125"/>
    </row>
    <row r="126" spans="2:8">
      <c r="B126"/>
      <c r="C126"/>
      <c r="D126"/>
      <c r="F126"/>
      <c r="G126"/>
      <c r="H126"/>
    </row>
    <row r="127" spans="2:8">
      <c r="B127"/>
      <c r="C127"/>
      <c r="D127"/>
      <c r="F127"/>
      <c r="G127"/>
      <c r="H127"/>
    </row>
    <row r="128" spans="2:8">
      <c r="B128"/>
      <c r="C128"/>
      <c r="D128"/>
      <c r="F128"/>
      <c r="G128"/>
      <c r="H128"/>
    </row>
    <row r="129" spans="2:8">
      <c r="B129"/>
      <c r="C129"/>
      <c r="D129"/>
      <c r="F129"/>
      <c r="G129"/>
      <c r="H129"/>
    </row>
    <row r="130" spans="2:8">
      <c r="B130"/>
      <c r="C130"/>
      <c r="D130"/>
      <c r="F130"/>
      <c r="G130"/>
      <c r="H130"/>
    </row>
    <row r="131" spans="2:8">
      <c r="B131"/>
      <c r="C131"/>
      <c r="D131"/>
      <c r="F131"/>
      <c r="G131"/>
      <c r="H131"/>
    </row>
    <row r="132" spans="2:8">
      <c r="B132"/>
      <c r="C132"/>
      <c r="D132"/>
      <c r="F132"/>
      <c r="G132"/>
      <c r="H132"/>
    </row>
    <row r="133" spans="2:8">
      <c r="B133"/>
      <c r="C133"/>
      <c r="D133"/>
      <c r="F133"/>
      <c r="G133"/>
      <c r="H133"/>
    </row>
    <row r="134" spans="2:8">
      <c r="B134"/>
      <c r="C134"/>
      <c r="D134"/>
      <c r="F134"/>
      <c r="G134"/>
      <c r="H134"/>
    </row>
    <row r="135" spans="2:8">
      <c r="B135"/>
      <c r="C135"/>
      <c r="D135"/>
      <c r="F135"/>
      <c r="G135"/>
      <c r="H135"/>
    </row>
    <row r="136" spans="2:8">
      <c r="B136"/>
      <c r="C136"/>
      <c r="D136"/>
      <c r="F136"/>
      <c r="G136"/>
      <c r="H136"/>
    </row>
    <row r="137" spans="2:8">
      <c r="B137"/>
      <c r="C137"/>
      <c r="D137"/>
      <c r="F137"/>
      <c r="G137"/>
      <c r="H137"/>
    </row>
    <row r="138" spans="2:8">
      <c r="B138"/>
      <c r="C138"/>
      <c r="D138"/>
      <c r="F138"/>
      <c r="G138"/>
      <c r="H138"/>
    </row>
    <row r="139" spans="2:8">
      <c r="B139"/>
      <c r="C139"/>
      <c r="D139"/>
      <c r="F139"/>
      <c r="G139"/>
      <c r="H139"/>
    </row>
    <row r="140" spans="2:8">
      <c r="B140"/>
      <c r="C140"/>
      <c r="D140"/>
      <c r="F140"/>
      <c r="G140"/>
      <c r="H140"/>
    </row>
    <row r="141" spans="2:8">
      <c r="B141"/>
      <c r="C141"/>
      <c r="D141"/>
      <c r="F141"/>
      <c r="G141"/>
      <c r="H141"/>
    </row>
    <row r="142" spans="2:8">
      <c r="B142"/>
      <c r="C142"/>
      <c r="D142"/>
      <c r="F142"/>
      <c r="G142"/>
      <c r="H142"/>
    </row>
    <row r="143" spans="2:8">
      <c r="B143"/>
      <c r="C143"/>
      <c r="D143"/>
      <c r="F143"/>
      <c r="G143"/>
      <c r="H143"/>
    </row>
    <row r="144" spans="2:8">
      <c r="B144"/>
      <c r="C144"/>
      <c r="D144"/>
      <c r="F144"/>
      <c r="G144"/>
      <c r="H144"/>
    </row>
    <row r="145" spans="2:8">
      <c r="B145"/>
      <c r="C145"/>
      <c r="D145"/>
      <c r="F145"/>
      <c r="G145"/>
      <c r="H145"/>
    </row>
    <row r="146" spans="2:8">
      <c r="B146"/>
      <c r="C146"/>
      <c r="D146"/>
      <c r="F146"/>
      <c r="G146"/>
      <c r="H146"/>
    </row>
    <row r="147" spans="2:8">
      <c r="B147"/>
      <c r="C147"/>
      <c r="D147"/>
      <c r="F147"/>
      <c r="G147"/>
      <c r="H147"/>
    </row>
    <row r="148" spans="2:8">
      <c r="B148"/>
      <c r="C148"/>
      <c r="D148"/>
      <c r="F148"/>
      <c r="G148"/>
      <c r="H148"/>
    </row>
    <row r="149" spans="2:8">
      <c r="B149"/>
      <c r="C149"/>
      <c r="D149"/>
      <c r="F149"/>
      <c r="G149"/>
      <c r="H149"/>
    </row>
    <row r="150" spans="2:8">
      <c r="B150"/>
      <c r="C150"/>
      <c r="D150"/>
      <c r="F150"/>
      <c r="G150"/>
      <c r="H150"/>
    </row>
    <row r="151" spans="2:8">
      <c r="B151"/>
      <c r="C151"/>
      <c r="D151" s="597"/>
      <c r="F151"/>
      <c r="G151"/>
      <c r="H151"/>
    </row>
    <row r="152" spans="2:8">
      <c r="B152"/>
      <c r="C152"/>
      <c r="D152" s="597"/>
      <c r="F152"/>
      <c r="G152"/>
      <c r="H152"/>
    </row>
    <row r="153" spans="2:8">
      <c r="B153"/>
      <c r="C153"/>
      <c r="D153" s="597"/>
      <c r="F153"/>
      <c r="G153"/>
      <c r="H153"/>
    </row>
    <row r="154" spans="2:8">
      <c r="B154"/>
      <c r="C154"/>
      <c r="D154" s="597"/>
      <c r="F154"/>
      <c r="G154"/>
      <c r="H154"/>
    </row>
    <row r="155" spans="2:8">
      <c r="B155"/>
      <c r="C155"/>
      <c r="D155"/>
      <c r="F155"/>
      <c r="G155"/>
      <c r="H155"/>
    </row>
    <row r="156" spans="2:8">
      <c r="B156"/>
      <c r="C156"/>
      <c r="D156"/>
      <c r="F156"/>
      <c r="G156"/>
      <c r="H156"/>
    </row>
    <row r="157" spans="2:8">
      <c r="B157"/>
      <c r="C157"/>
      <c r="D157"/>
      <c r="F157"/>
      <c r="G157"/>
      <c r="H157"/>
    </row>
    <row r="158" spans="2:8">
      <c r="B158"/>
      <c r="C158"/>
      <c r="D158"/>
      <c r="F158"/>
      <c r="G158"/>
      <c r="H158"/>
    </row>
    <row r="159" spans="2:8">
      <c r="B159"/>
      <c r="C159"/>
      <c r="D159"/>
      <c r="F159"/>
      <c r="G159"/>
      <c r="H159"/>
    </row>
    <row r="160" spans="2:8">
      <c r="B160"/>
      <c r="C160"/>
      <c r="D160"/>
      <c r="F160"/>
      <c r="G160"/>
      <c r="H160"/>
    </row>
    <row r="161" spans="2:8">
      <c r="B161"/>
      <c r="C161"/>
      <c r="D161"/>
      <c r="F161"/>
      <c r="G161"/>
      <c r="H161"/>
    </row>
    <row r="162" spans="2:8">
      <c r="B162"/>
      <c r="C162"/>
      <c r="D162"/>
      <c r="F162"/>
      <c r="G162"/>
      <c r="H162"/>
    </row>
    <row r="163" spans="2:8">
      <c r="B163"/>
      <c r="C163"/>
      <c r="D163"/>
      <c r="F163"/>
      <c r="G163"/>
      <c r="H163"/>
    </row>
    <row r="164" spans="2:8">
      <c r="B164"/>
      <c r="C164"/>
      <c r="D164"/>
      <c r="F164"/>
      <c r="G164"/>
      <c r="H164"/>
    </row>
    <row r="165" spans="2:8">
      <c r="B165"/>
      <c r="C165"/>
      <c r="D165"/>
      <c r="F165"/>
      <c r="G165"/>
      <c r="H165"/>
    </row>
    <row r="166" spans="2:8">
      <c r="B166"/>
      <c r="C166"/>
      <c r="D166"/>
      <c r="F166"/>
      <c r="G166"/>
      <c r="H166"/>
    </row>
    <row r="167" spans="2:8">
      <c r="B167"/>
      <c r="C167"/>
      <c r="D167"/>
      <c r="F167"/>
      <c r="G167"/>
      <c r="H167"/>
    </row>
    <row r="168" spans="2:8">
      <c r="B168"/>
      <c r="C168"/>
      <c r="D168"/>
      <c r="F168"/>
      <c r="G168"/>
      <c r="H168"/>
    </row>
    <row r="169" spans="2:8">
      <c r="B169"/>
      <c r="C169"/>
      <c r="D169"/>
      <c r="F169"/>
      <c r="G169"/>
      <c r="H169"/>
    </row>
    <row r="170" spans="2:8">
      <c r="B170"/>
      <c r="C170"/>
      <c r="D170"/>
      <c r="F170"/>
      <c r="G170"/>
      <c r="H170"/>
    </row>
    <row r="171" spans="2:8">
      <c r="B171"/>
      <c r="C171"/>
      <c r="D171"/>
      <c r="F171"/>
      <c r="G171"/>
      <c r="H171"/>
    </row>
    <row r="172" spans="2:8">
      <c r="B172"/>
      <c r="C172"/>
      <c r="D172"/>
      <c r="F172"/>
      <c r="G172"/>
      <c r="H172"/>
    </row>
    <row r="173" spans="2:8">
      <c r="B173"/>
      <c r="C173"/>
      <c r="D173"/>
      <c r="F173"/>
      <c r="G173"/>
      <c r="H173"/>
    </row>
    <row r="174" spans="2:8">
      <c r="B174"/>
      <c r="C174"/>
      <c r="D174"/>
      <c r="F174"/>
      <c r="G174"/>
      <c r="H174"/>
    </row>
    <row r="175" spans="2:8">
      <c r="B175"/>
      <c r="C175"/>
      <c r="D175"/>
      <c r="F175"/>
      <c r="G175"/>
      <c r="H175"/>
    </row>
    <row r="176" spans="2:8">
      <c r="B176"/>
      <c r="C176"/>
      <c r="D176"/>
      <c r="F176"/>
      <c r="G176"/>
      <c r="H176"/>
    </row>
    <row r="177" spans="2:8">
      <c r="B177"/>
      <c r="C177"/>
      <c r="D177"/>
      <c r="F177"/>
      <c r="G177"/>
      <c r="H177"/>
    </row>
    <row r="178" spans="2:8">
      <c r="B178"/>
      <c r="C178"/>
      <c r="D178"/>
      <c r="F178"/>
      <c r="G178"/>
      <c r="H178"/>
    </row>
    <row r="179" spans="2:8">
      <c r="B179"/>
      <c r="C179"/>
      <c r="D179"/>
      <c r="F179"/>
      <c r="G179"/>
      <c r="H179"/>
    </row>
    <row r="180" spans="2:8">
      <c r="B180"/>
      <c r="C180"/>
      <c r="D180"/>
      <c r="F180"/>
      <c r="G180"/>
      <c r="H180"/>
    </row>
    <row r="181" spans="2:8">
      <c r="B181"/>
      <c r="C181"/>
      <c r="D181"/>
      <c r="F181"/>
      <c r="G181"/>
      <c r="H181"/>
    </row>
    <row r="182" spans="2:8">
      <c r="B182"/>
      <c r="C182"/>
      <c r="D182"/>
      <c r="F182"/>
      <c r="G182"/>
      <c r="H182"/>
    </row>
    <row r="183" spans="2:8">
      <c r="B183"/>
      <c r="C183"/>
      <c r="D183"/>
      <c r="F183"/>
      <c r="G183"/>
      <c r="H183"/>
    </row>
    <row r="184" spans="2:8">
      <c r="B184"/>
      <c r="C184"/>
      <c r="D184"/>
      <c r="F184"/>
      <c r="G184"/>
      <c r="H184"/>
    </row>
    <row r="185" spans="2:8">
      <c r="B185"/>
      <c r="C185"/>
      <c r="D185"/>
      <c r="F185"/>
      <c r="G185"/>
      <c r="H185"/>
    </row>
    <row r="186" spans="2:8">
      <c r="B186"/>
      <c r="C186"/>
      <c r="D186"/>
      <c r="F186"/>
      <c r="G186"/>
      <c r="H186"/>
    </row>
    <row r="187" spans="2:8">
      <c r="B187"/>
      <c r="C187"/>
      <c r="D187"/>
      <c r="F187"/>
      <c r="G187"/>
      <c r="H187"/>
    </row>
    <row r="188" spans="2:8">
      <c r="B188"/>
      <c r="C188"/>
      <c r="D188"/>
      <c r="F188"/>
      <c r="G188"/>
      <c r="H188"/>
    </row>
    <row r="189" spans="2:8">
      <c r="B189"/>
      <c r="C189"/>
      <c r="D189"/>
      <c r="F189"/>
      <c r="G189"/>
      <c r="H189"/>
    </row>
    <row r="190" spans="2:8">
      <c r="B190"/>
      <c r="C190"/>
      <c r="D190"/>
      <c r="F190"/>
      <c r="G190"/>
      <c r="H190"/>
    </row>
    <row r="191" spans="2:8">
      <c r="B191"/>
      <c r="C191"/>
      <c r="D191"/>
      <c r="F191"/>
      <c r="G191"/>
      <c r="H191"/>
    </row>
    <row r="192" spans="2:8">
      <c r="B192"/>
      <c r="C192"/>
      <c r="D192"/>
      <c r="F192"/>
      <c r="G192"/>
      <c r="H192"/>
    </row>
    <row r="193" spans="2:8">
      <c r="B193"/>
      <c r="C193"/>
      <c r="D193"/>
      <c r="F193"/>
      <c r="G193"/>
      <c r="H193"/>
    </row>
    <row r="194" spans="2:8">
      <c r="B194"/>
      <c r="C194"/>
      <c r="D194"/>
      <c r="F194"/>
      <c r="G194"/>
      <c r="H194"/>
    </row>
    <row r="195" spans="2:8">
      <c r="B195"/>
      <c r="C195"/>
      <c r="D195"/>
      <c r="F195"/>
      <c r="G195"/>
      <c r="H195"/>
    </row>
    <row r="196" spans="2:8">
      <c r="B196"/>
      <c r="C196"/>
      <c r="D196"/>
      <c r="F196"/>
      <c r="G196"/>
      <c r="H196"/>
    </row>
    <row r="197" spans="2:8">
      <c r="B197"/>
      <c r="C197"/>
      <c r="D197"/>
      <c r="F197"/>
      <c r="G197"/>
      <c r="H197"/>
    </row>
    <row r="198" spans="2:8">
      <c r="B198"/>
      <c r="C198"/>
      <c r="D198"/>
      <c r="F198"/>
      <c r="G198"/>
      <c r="H198"/>
    </row>
    <row r="199" spans="2:8">
      <c r="B199"/>
      <c r="C199"/>
      <c r="D199"/>
      <c r="F199"/>
      <c r="G199"/>
      <c r="H199"/>
    </row>
    <row r="200" spans="2:8">
      <c r="B200"/>
      <c r="C200"/>
      <c r="D200"/>
      <c r="F200"/>
      <c r="G200"/>
      <c r="H200"/>
    </row>
    <row r="201" spans="2:8">
      <c r="B201"/>
      <c r="C201"/>
      <c r="D201"/>
      <c r="F201"/>
      <c r="G201"/>
      <c r="H201"/>
    </row>
    <row r="202" spans="2:8">
      <c r="B202"/>
      <c r="C202"/>
      <c r="D202"/>
      <c r="F202"/>
      <c r="G202"/>
      <c r="H202"/>
    </row>
    <row r="203" spans="2:8">
      <c r="B203"/>
      <c r="C203"/>
      <c r="D203"/>
      <c r="F203"/>
      <c r="G203"/>
      <c r="H203"/>
    </row>
    <row r="204" spans="2:8">
      <c r="B204"/>
      <c r="C204"/>
      <c r="D204"/>
      <c r="F204"/>
      <c r="G204"/>
      <c r="H204"/>
    </row>
    <row r="205" spans="2:8">
      <c r="B205"/>
      <c r="C205"/>
      <c r="D205"/>
      <c r="F205"/>
      <c r="G205"/>
      <c r="H205"/>
    </row>
    <row r="206" spans="2:8">
      <c r="B206"/>
      <c r="C206"/>
      <c r="D206"/>
      <c r="F206"/>
      <c r="G206"/>
      <c r="H206"/>
    </row>
    <row r="207" spans="2:8">
      <c r="B207"/>
      <c r="C207"/>
      <c r="D207"/>
      <c r="F207"/>
      <c r="G207"/>
      <c r="H207"/>
    </row>
    <row r="208" spans="2:8">
      <c r="B208"/>
      <c r="C208"/>
      <c r="D208"/>
      <c r="F208"/>
      <c r="G208"/>
      <c r="H208"/>
    </row>
    <row r="209" spans="2:8">
      <c r="B209"/>
      <c r="C209"/>
      <c r="D209"/>
      <c r="F209"/>
      <c r="G209"/>
      <c r="H209"/>
    </row>
    <row r="210" spans="2:8">
      <c r="B210"/>
      <c r="C210"/>
      <c r="D210"/>
      <c r="F210"/>
      <c r="G210"/>
      <c r="H210"/>
    </row>
    <row r="211" spans="2:8">
      <c r="B211"/>
      <c r="C211"/>
      <c r="D211"/>
      <c r="F211"/>
      <c r="G211"/>
      <c r="H211"/>
    </row>
    <row r="212" spans="2:8">
      <c r="B212"/>
      <c r="C212"/>
      <c r="D212"/>
      <c r="F212"/>
      <c r="G212"/>
      <c r="H212"/>
    </row>
    <row r="213" spans="2:8">
      <c r="B213"/>
      <c r="C213"/>
      <c r="D213"/>
      <c r="F213"/>
      <c r="G213"/>
      <c r="H213"/>
    </row>
    <row r="214" spans="2:8">
      <c r="B214"/>
      <c r="C214"/>
      <c r="D214"/>
      <c r="F214"/>
      <c r="G214"/>
      <c r="H214"/>
    </row>
    <row r="215" spans="2:8">
      <c r="B215"/>
      <c r="C215"/>
      <c r="D215"/>
      <c r="F215"/>
      <c r="G215"/>
      <c r="H215"/>
    </row>
    <row r="216" spans="2:8">
      <c r="B216"/>
      <c r="C216"/>
      <c r="D216"/>
      <c r="F216"/>
      <c r="G216"/>
      <c r="H216"/>
    </row>
    <row r="217" spans="2:8">
      <c r="B217"/>
      <c r="C217"/>
      <c r="D217"/>
      <c r="F217"/>
      <c r="G217"/>
      <c r="H217"/>
    </row>
    <row r="218" spans="2:8">
      <c r="B218"/>
      <c r="C218"/>
      <c r="D218"/>
      <c r="F218"/>
      <c r="G218"/>
      <c r="H218"/>
    </row>
    <row r="219" spans="2:8">
      <c r="B219"/>
      <c r="C219"/>
      <c r="D219"/>
      <c r="F219"/>
      <c r="G219"/>
      <c r="H219"/>
    </row>
    <row r="220" spans="2:8">
      <c r="B220"/>
      <c r="C220"/>
      <c r="D220"/>
      <c r="F220"/>
      <c r="G220"/>
      <c r="H220"/>
    </row>
    <row r="221" spans="2:8">
      <c r="B221"/>
      <c r="C221"/>
      <c r="D221"/>
      <c r="F221"/>
      <c r="G221"/>
      <c r="H221"/>
    </row>
    <row r="222" spans="2:8">
      <c r="B222"/>
      <c r="C222"/>
      <c r="D222"/>
      <c r="F222"/>
      <c r="G222"/>
      <c r="H222"/>
    </row>
    <row r="223" spans="2:8">
      <c r="B223"/>
      <c r="C223"/>
      <c r="D223"/>
      <c r="F223"/>
      <c r="G223"/>
      <c r="H223"/>
    </row>
    <row r="224" spans="2:8">
      <c r="B224"/>
      <c r="C224"/>
      <c r="D224"/>
      <c r="F224"/>
      <c r="G224"/>
      <c r="H224"/>
    </row>
    <row r="225" spans="2:8">
      <c r="B225"/>
      <c r="C225"/>
      <c r="D225"/>
      <c r="F225"/>
      <c r="G225"/>
      <c r="H225"/>
    </row>
    <row r="226" spans="2:8">
      <c r="B226"/>
      <c r="C226"/>
      <c r="D226"/>
      <c r="F226"/>
      <c r="G226"/>
      <c r="H226"/>
    </row>
    <row r="227" spans="2:8">
      <c r="B227"/>
      <c r="C227"/>
      <c r="D227"/>
      <c r="F227"/>
      <c r="G227"/>
      <c r="H227"/>
    </row>
    <row r="228" spans="2:8">
      <c r="B228"/>
      <c r="C228"/>
      <c r="D228"/>
      <c r="F228"/>
      <c r="G228"/>
      <c r="H228"/>
    </row>
    <row r="229" spans="2:8">
      <c r="B229"/>
      <c r="C229"/>
      <c r="D229"/>
      <c r="F229"/>
      <c r="G229"/>
      <c r="H229"/>
    </row>
    <row r="230" spans="2:8">
      <c r="B230"/>
      <c r="C230"/>
      <c r="D230"/>
      <c r="F230"/>
      <c r="G230"/>
      <c r="H230"/>
    </row>
    <row r="231" spans="2:8">
      <c r="B231"/>
      <c r="C231"/>
      <c r="D231"/>
      <c r="F231"/>
      <c r="G231"/>
      <c r="H231"/>
    </row>
    <row r="232" spans="2:8">
      <c r="B232"/>
      <c r="C232"/>
      <c r="D232"/>
      <c r="F232"/>
      <c r="G232"/>
      <c r="H232"/>
    </row>
    <row r="233" spans="2:8">
      <c r="B233"/>
      <c r="C233"/>
      <c r="D233"/>
      <c r="F233"/>
      <c r="G233"/>
      <c r="H233"/>
    </row>
    <row r="234" spans="2:8">
      <c r="B234"/>
      <c r="C234"/>
      <c r="D234"/>
      <c r="F234"/>
      <c r="G234"/>
      <c r="H234"/>
    </row>
    <row r="235" spans="2:8">
      <c r="B235"/>
      <c r="C235"/>
      <c r="D235"/>
      <c r="F235"/>
      <c r="G235"/>
      <c r="H235"/>
    </row>
    <row r="236" spans="2:8">
      <c r="B236"/>
      <c r="C236"/>
      <c r="D236"/>
      <c r="F236"/>
      <c r="G236"/>
      <c r="H236"/>
    </row>
    <row r="237" spans="2:8">
      <c r="B237"/>
      <c r="C237"/>
      <c r="D237"/>
      <c r="F237"/>
      <c r="G237"/>
      <c r="H237"/>
    </row>
    <row r="238" spans="2:8">
      <c r="B238"/>
      <c r="C238"/>
      <c r="D238"/>
      <c r="F238"/>
      <c r="G238"/>
      <c r="H238"/>
    </row>
    <row r="239" spans="2:8">
      <c r="B239"/>
      <c r="C239"/>
      <c r="D239"/>
      <c r="F239"/>
      <c r="G239"/>
      <c r="H239"/>
    </row>
    <row r="240" spans="2:8">
      <c r="B240"/>
      <c r="C240"/>
      <c r="D240"/>
      <c r="F240"/>
      <c r="G240"/>
      <c r="H240"/>
    </row>
    <row r="241" spans="2:8">
      <c r="B241"/>
      <c r="C241"/>
      <c r="D241"/>
      <c r="F241"/>
      <c r="G241"/>
      <c r="H241"/>
    </row>
    <row r="242" spans="2:8">
      <c r="B242"/>
      <c r="C242"/>
      <c r="D242"/>
      <c r="F242"/>
      <c r="G242"/>
      <c r="H242"/>
    </row>
    <row r="243" spans="2:8">
      <c r="B243"/>
      <c r="C243"/>
      <c r="D243"/>
      <c r="F243"/>
      <c r="G243"/>
      <c r="H243"/>
    </row>
    <row r="244" spans="2:8">
      <c r="B244"/>
      <c r="C244"/>
      <c r="D244"/>
      <c r="F244"/>
      <c r="G244"/>
      <c r="H244"/>
    </row>
    <row r="245" spans="2:8">
      <c r="B245"/>
      <c r="C245"/>
      <c r="D245"/>
      <c r="F245"/>
      <c r="G245"/>
      <c r="H245"/>
    </row>
    <row r="246" spans="2:8">
      <c r="B246"/>
      <c r="C246"/>
      <c r="D246"/>
      <c r="F246"/>
      <c r="G246"/>
      <c r="H246"/>
    </row>
    <row r="247" spans="2:8">
      <c r="B247"/>
      <c r="C247"/>
      <c r="D247"/>
      <c r="F247"/>
      <c r="G247"/>
      <c r="H247"/>
    </row>
    <row r="248" spans="2:8">
      <c r="B248"/>
      <c r="C248"/>
      <c r="D248"/>
      <c r="F248"/>
      <c r="G248"/>
      <c r="H248"/>
    </row>
    <row r="249" spans="2:8">
      <c r="B249"/>
      <c r="C249"/>
      <c r="D249"/>
      <c r="F249"/>
      <c r="G249"/>
      <c r="H249"/>
    </row>
    <row r="250" spans="2:8">
      <c r="B250"/>
      <c r="C250"/>
      <c r="D250"/>
      <c r="F250"/>
      <c r="G250"/>
      <c r="H250"/>
    </row>
    <row r="251" spans="2:8">
      <c r="B251"/>
      <c r="C251"/>
      <c r="D251"/>
      <c r="F251"/>
      <c r="G251"/>
      <c r="H251"/>
    </row>
    <row r="252" spans="2:8">
      <c r="B252"/>
      <c r="C252"/>
      <c r="D252"/>
      <c r="F252"/>
      <c r="G252"/>
      <c r="H252"/>
    </row>
    <row r="253" spans="2:8">
      <c r="B253"/>
      <c r="C253"/>
      <c r="D253"/>
      <c r="F253"/>
      <c r="G253"/>
      <c r="H253"/>
    </row>
    <row r="254" spans="2:8">
      <c r="B254"/>
      <c r="C254"/>
      <c r="D254"/>
      <c r="F254"/>
      <c r="G254"/>
      <c r="H254"/>
    </row>
    <row r="255" spans="2:8">
      <c r="B255"/>
      <c r="C255"/>
      <c r="D255"/>
      <c r="F255"/>
      <c r="G255"/>
      <c r="H255"/>
    </row>
    <row r="256" spans="2:8">
      <c r="B256"/>
      <c r="C256"/>
      <c r="D256"/>
      <c r="F256"/>
      <c r="G256"/>
      <c r="H256"/>
    </row>
    <row r="257" spans="2:8">
      <c r="B257"/>
      <c r="C257"/>
      <c r="D257"/>
      <c r="F257"/>
      <c r="G257"/>
      <c r="H257"/>
    </row>
    <row r="258" spans="2:8">
      <c r="B258"/>
      <c r="C258"/>
      <c r="D258"/>
      <c r="F258"/>
      <c r="G258"/>
      <c r="H258"/>
    </row>
    <row r="259" spans="2:8">
      <c r="B259"/>
      <c r="C259"/>
      <c r="D259"/>
      <c r="F259"/>
      <c r="G259"/>
      <c r="H259"/>
    </row>
    <row r="260" spans="2:8">
      <c r="B260"/>
      <c r="C260"/>
      <c r="D260"/>
      <c r="F260"/>
      <c r="G260"/>
      <c r="H260"/>
    </row>
    <row r="261" spans="2:8">
      <c r="B261"/>
      <c r="C261"/>
      <c r="D261"/>
      <c r="F261"/>
      <c r="G261"/>
      <c r="H261"/>
    </row>
    <row r="262" spans="2:8">
      <c r="B262"/>
      <c r="C262"/>
      <c r="D262"/>
      <c r="F262"/>
      <c r="G262"/>
      <c r="H262"/>
    </row>
    <row r="263" spans="2:8">
      <c r="B263"/>
      <c r="C263"/>
      <c r="D263"/>
      <c r="F263"/>
      <c r="G263"/>
      <c r="H263"/>
    </row>
    <row r="264" spans="2:8">
      <c r="B264"/>
      <c r="C264"/>
      <c r="D264"/>
      <c r="F264"/>
      <c r="G264"/>
      <c r="H264"/>
    </row>
    <row r="265" spans="2:8">
      <c r="B265"/>
      <c r="C265"/>
      <c r="D265"/>
      <c r="F265"/>
      <c r="G265"/>
      <c r="H265"/>
    </row>
    <row r="266" spans="2:8">
      <c r="B266"/>
      <c r="C266"/>
      <c r="D266"/>
      <c r="F266"/>
      <c r="G266"/>
      <c r="H266"/>
    </row>
    <row r="267" spans="2:8">
      <c r="B267"/>
      <c r="C267"/>
      <c r="D267"/>
      <c r="F267"/>
      <c r="G267"/>
      <c r="H267"/>
    </row>
    <row r="268" spans="2:8">
      <c r="B268"/>
      <c r="C268"/>
      <c r="D268"/>
      <c r="F268"/>
      <c r="G268"/>
      <c r="H268"/>
    </row>
    <row r="269" spans="2:8">
      <c r="B269"/>
      <c r="C269"/>
      <c r="D269"/>
      <c r="F269"/>
      <c r="G269"/>
      <c r="H269"/>
    </row>
    <row r="270" spans="2:8">
      <c r="B270"/>
      <c r="C270"/>
      <c r="D270"/>
      <c r="F270"/>
      <c r="G270"/>
      <c r="H270"/>
    </row>
    <row r="271" spans="2:8">
      <c r="B271"/>
      <c r="C271"/>
      <c r="D271"/>
      <c r="F271"/>
      <c r="G271"/>
      <c r="H271"/>
    </row>
    <row r="272" spans="2:8">
      <c r="B272"/>
      <c r="C272"/>
      <c r="D272"/>
      <c r="F272"/>
      <c r="G272"/>
      <c r="H272"/>
    </row>
    <row r="273" spans="2:8">
      <c r="B273"/>
      <c r="C273"/>
      <c r="D273"/>
      <c r="F273"/>
      <c r="G273"/>
      <c r="H273"/>
    </row>
    <row r="274" spans="2:8">
      <c r="B274"/>
      <c r="C274"/>
      <c r="D274"/>
      <c r="F274"/>
      <c r="G274"/>
      <c r="H274"/>
    </row>
    <row r="275" spans="2:8">
      <c r="B275"/>
      <c r="C275"/>
      <c r="D275"/>
      <c r="F275"/>
      <c r="G275"/>
      <c r="H275"/>
    </row>
    <row r="276" spans="2:8">
      <c r="B276"/>
      <c r="C276"/>
      <c r="D276"/>
      <c r="F276"/>
      <c r="G276"/>
      <c r="H276"/>
    </row>
    <row r="277" spans="2:8">
      <c r="B277"/>
      <c r="C277"/>
      <c r="D277"/>
      <c r="F277"/>
      <c r="G277"/>
      <c r="H277"/>
    </row>
    <row r="278" spans="2:8">
      <c r="B278"/>
      <c r="C278"/>
      <c r="D278"/>
      <c r="F278"/>
      <c r="G278"/>
      <c r="H278"/>
    </row>
    <row r="279" spans="2:8">
      <c r="B279"/>
      <c r="C279"/>
      <c r="D279"/>
      <c r="F279"/>
      <c r="G279"/>
      <c r="H279"/>
    </row>
    <row r="280" spans="2:8">
      <c r="B280"/>
      <c r="C280"/>
      <c r="D280"/>
      <c r="F280"/>
      <c r="G280"/>
      <c r="H280"/>
    </row>
    <row r="281" spans="2:8">
      <c r="B281"/>
      <c r="C281"/>
      <c r="D281"/>
      <c r="F281"/>
      <c r="G281"/>
      <c r="H281"/>
    </row>
    <row r="282" spans="2:8">
      <c r="B282"/>
      <c r="C282"/>
      <c r="D282"/>
      <c r="F282"/>
      <c r="G282"/>
      <c r="H282"/>
    </row>
    <row r="283" spans="2:8">
      <c r="B283"/>
      <c r="C283"/>
      <c r="D283"/>
      <c r="F283"/>
      <c r="G283"/>
      <c r="H283"/>
    </row>
    <row r="284" spans="2:8">
      <c r="B284"/>
      <c r="C284"/>
      <c r="D284"/>
      <c r="F284"/>
      <c r="G284"/>
      <c r="H284"/>
    </row>
    <row r="285" spans="2:8">
      <c r="B285"/>
      <c r="C285"/>
      <c r="D285"/>
      <c r="F285"/>
      <c r="G285"/>
      <c r="H285"/>
    </row>
    <row r="286" spans="2:8">
      <c r="B286"/>
      <c r="C286"/>
      <c r="D286"/>
      <c r="F286"/>
      <c r="G286"/>
      <c r="H286"/>
    </row>
    <row r="287" spans="2:8">
      <c r="B287"/>
      <c r="C287"/>
      <c r="D287"/>
      <c r="F287"/>
      <c r="G287"/>
      <c r="H287"/>
    </row>
    <row r="288" spans="2:8">
      <c r="B288"/>
      <c r="C288"/>
      <c r="D288"/>
      <c r="F288"/>
      <c r="G288"/>
      <c r="H288"/>
    </row>
    <row r="289" spans="2:8">
      <c r="B289"/>
      <c r="C289"/>
      <c r="D289"/>
      <c r="F289"/>
      <c r="G289"/>
      <c r="H289"/>
    </row>
    <row r="290" spans="2:8">
      <c r="B290"/>
      <c r="C290"/>
      <c r="D290"/>
      <c r="F290"/>
      <c r="G290"/>
      <c r="H290"/>
    </row>
    <row r="291" spans="2:8">
      <c r="B291"/>
      <c r="C291"/>
      <c r="D291"/>
      <c r="F291"/>
      <c r="G291"/>
      <c r="H291"/>
    </row>
    <row r="292" spans="2:8">
      <c r="B292"/>
      <c r="C292"/>
      <c r="D292"/>
      <c r="F292"/>
      <c r="G292"/>
      <c r="H292"/>
    </row>
    <row r="293" spans="2:8">
      <c r="B293"/>
      <c r="C293"/>
      <c r="D293"/>
      <c r="F293"/>
      <c r="G293"/>
      <c r="H293"/>
    </row>
    <row r="294" spans="2:8">
      <c r="B294"/>
      <c r="C294"/>
      <c r="D294"/>
      <c r="F294"/>
      <c r="G294"/>
      <c r="H294"/>
    </row>
    <row r="295" spans="2:8">
      <c r="B295"/>
      <c r="C295"/>
      <c r="D295"/>
      <c r="F295"/>
      <c r="G295"/>
      <c r="H295"/>
    </row>
    <row r="296" spans="2:8">
      <c r="B296"/>
      <c r="C296"/>
      <c r="D296"/>
      <c r="F296"/>
      <c r="G296"/>
      <c r="H296"/>
    </row>
    <row r="297" spans="2:8">
      <c r="B297"/>
      <c r="C297"/>
      <c r="D297"/>
      <c r="F297"/>
      <c r="G297"/>
      <c r="H297"/>
    </row>
    <row r="298" spans="2:8">
      <c r="B298"/>
      <c r="C298"/>
      <c r="D298"/>
      <c r="F298"/>
      <c r="G298"/>
      <c r="H298"/>
    </row>
    <row r="299" spans="2:8">
      <c r="B299"/>
      <c r="C299"/>
      <c r="D299"/>
      <c r="F299"/>
      <c r="G299"/>
      <c r="H299"/>
    </row>
    <row r="300" spans="2:8">
      <c r="B300"/>
      <c r="C300"/>
      <c r="D300"/>
      <c r="F300"/>
      <c r="G300"/>
      <c r="H300"/>
    </row>
    <row r="301" spans="2:8">
      <c r="B301"/>
      <c r="C301"/>
      <c r="D301"/>
      <c r="F301"/>
      <c r="G301"/>
      <c r="H301"/>
    </row>
    <row r="302" spans="2:8">
      <c r="B302"/>
      <c r="C302"/>
      <c r="D302"/>
      <c r="F302"/>
      <c r="G302"/>
      <c r="H302"/>
    </row>
    <row r="303" spans="2:8">
      <c r="B303"/>
      <c r="C303"/>
      <c r="D303"/>
      <c r="F303"/>
      <c r="G303"/>
      <c r="H303"/>
    </row>
    <row r="304" spans="2:8">
      <c r="B304"/>
      <c r="C304"/>
      <c r="D304"/>
      <c r="F304"/>
      <c r="G304"/>
      <c r="H304"/>
    </row>
    <row r="305" spans="2:8">
      <c r="B305"/>
      <c r="C305"/>
      <c r="D305"/>
      <c r="F305"/>
      <c r="G305"/>
      <c r="H305"/>
    </row>
    <row r="306" spans="2:8">
      <c r="B306"/>
      <c r="C306"/>
      <c r="D306"/>
      <c r="F306"/>
      <c r="G306"/>
      <c r="H306"/>
    </row>
    <row r="307" spans="2:8">
      <c r="B307"/>
      <c r="C307"/>
      <c r="D307"/>
      <c r="F307"/>
      <c r="G307"/>
      <c r="H307"/>
    </row>
    <row r="308" spans="2:8">
      <c r="B308"/>
      <c r="C308"/>
      <c r="D308"/>
      <c r="F308"/>
      <c r="G308"/>
      <c r="H308"/>
    </row>
    <row r="309" spans="2:8">
      <c r="B309"/>
      <c r="C309"/>
      <c r="D309"/>
      <c r="F309"/>
      <c r="G309"/>
      <c r="H309"/>
    </row>
    <row r="310" spans="2:8">
      <c r="B310"/>
      <c r="C310"/>
      <c r="D310"/>
      <c r="F310"/>
      <c r="G310"/>
      <c r="H310"/>
    </row>
    <row r="311" spans="2:8">
      <c r="B311"/>
      <c r="C311"/>
      <c r="D311"/>
      <c r="F311"/>
      <c r="G311"/>
      <c r="H311"/>
    </row>
    <row r="312" spans="2:8">
      <c r="B312"/>
      <c r="C312"/>
      <c r="D312"/>
      <c r="F312"/>
      <c r="G312"/>
      <c r="H312"/>
    </row>
    <row r="313" spans="2:8">
      <c r="B313"/>
      <c r="C313"/>
      <c r="D313"/>
      <c r="F313"/>
      <c r="G313"/>
      <c r="H313"/>
    </row>
    <row r="314" spans="2:8">
      <c r="B314"/>
      <c r="C314"/>
      <c r="D314"/>
      <c r="F314"/>
      <c r="G314"/>
      <c r="H314"/>
    </row>
    <row r="315" spans="2:8">
      <c r="B315"/>
      <c r="C315"/>
      <c r="D315"/>
      <c r="F315"/>
      <c r="G315"/>
      <c r="H315"/>
    </row>
    <row r="316" spans="2:8">
      <c r="B316"/>
      <c r="C316"/>
      <c r="D316"/>
      <c r="F316"/>
      <c r="G316"/>
      <c r="H316"/>
    </row>
    <row r="317" spans="2:8">
      <c r="B317"/>
      <c r="C317"/>
      <c r="D317"/>
      <c r="F317"/>
      <c r="G317"/>
      <c r="H317"/>
    </row>
    <row r="318" spans="2:8">
      <c r="B318"/>
      <c r="C318"/>
      <c r="D318"/>
      <c r="F318"/>
      <c r="G318"/>
      <c r="H318"/>
    </row>
    <row r="319" spans="2:8">
      <c r="B319"/>
      <c r="C319"/>
      <c r="D319"/>
      <c r="F319"/>
      <c r="G319"/>
      <c r="H319"/>
    </row>
    <row r="320" spans="2:8">
      <c r="B320"/>
      <c r="C320"/>
      <c r="D320"/>
      <c r="F320"/>
      <c r="G320"/>
      <c r="H320"/>
    </row>
    <row r="321" spans="2:8">
      <c r="B321"/>
      <c r="C321"/>
      <c r="D321"/>
      <c r="F321"/>
      <c r="G321"/>
      <c r="H321"/>
    </row>
    <row r="322" spans="2:8">
      <c r="B322"/>
      <c r="C322"/>
      <c r="D322"/>
      <c r="F322"/>
      <c r="G322"/>
      <c r="H322"/>
    </row>
    <row r="323" spans="2:8">
      <c r="B323"/>
      <c r="C323"/>
      <c r="D323"/>
      <c r="F323"/>
      <c r="G323"/>
      <c r="H323"/>
    </row>
    <row r="324" spans="2:8">
      <c r="B324"/>
      <c r="C324"/>
      <c r="D324"/>
      <c r="F324"/>
      <c r="G324"/>
      <c r="H324"/>
    </row>
    <row r="325" spans="2:8">
      <c r="B325"/>
      <c r="C325"/>
      <c r="D325"/>
      <c r="F325"/>
      <c r="G325"/>
      <c r="H325"/>
    </row>
    <row r="326" spans="2:8">
      <c r="B326"/>
      <c r="C326"/>
      <c r="D326"/>
      <c r="F326"/>
      <c r="G326"/>
      <c r="H326"/>
    </row>
    <row r="327" spans="2:8">
      <c r="B327"/>
      <c r="C327"/>
      <c r="D327"/>
      <c r="F327"/>
      <c r="G327"/>
      <c r="H327"/>
    </row>
    <row r="328" spans="2:8">
      <c r="B328"/>
      <c r="C328"/>
      <c r="D328"/>
      <c r="F328"/>
      <c r="G328"/>
      <c r="H328"/>
    </row>
    <row r="329" spans="2:8">
      <c r="B329"/>
      <c r="C329"/>
      <c r="D329"/>
      <c r="F329"/>
      <c r="G329"/>
      <c r="H329"/>
    </row>
    <row r="330" spans="2:8">
      <c r="B330"/>
      <c r="C330"/>
      <c r="D330"/>
      <c r="F330"/>
      <c r="G330"/>
      <c r="H330"/>
    </row>
    <row r="331" spans="2:8">
      <c r="B331"/>
      <c r="C331"/>
      <c r="D331"/>
      <c r="F331"/>
      <c r="G331"/>
      <c r="H331"/>
    </row>
    <row r="332" spans="2:8">
      <c r="B332"/>
      <c r="C332"/>
      <c r="D332"/>
      <c r="F332"/>
      <c r="G332"/>
      <c r="H332"/>
    </row>
    <row r="333" spans="2:8">
      <c r="B333"/>
      <c r="C333"/>
      <c r="D333"/>
      <c r="F333"/>
      <c r="G333"/>
      <c r="H333"/>
    </row>
    <row r="334" spans="2:8">
      <c r="B334"/>
      <c r="C334"/>
      <c r="D334"/>
      <c r="F334"/>
      <c r="G334"/>
      <c r="H334"/>
    </row>
    <row r="335" spans="2:8">
      <c r="B335"/>
      <c r="C335"/>
      <c r="D335"/>
      <c r="F335"/>
      <c r="G335"/>
      <c r="H335"/>
    </row>
    <row r="336" spans="2:8">
      <c r="B336"/>
      <c r="C336"/>
      <c r="D336"/>
      <c r="F336"/>
      <c r="G336"/>
      <c r="H336"/>
    </row>
    <row r="337" spans="2:8">
      <c r="B337"/>
      <c r="C337"/>
      <c r="D337"/>
      <c r="F337"/>
      <c r="G337"/>
      <c r="H337"/>
    </row>
    <row r="338" spans="2:8">
      <c r="B338"/>
      <c r="C338"/>
      <c r="D338"/>
      <c r="F338"/>
      <c r="G338"/>
      <c r="H338"/>
    </row>
    <row r="339" spans="2:8">
      <c r="B339"/>
      <c r="C339"/>
      <c r="D339"/>
      <c r="F339"/>
      <c r="G339"/>
      <c r="H339"/>
    </row>
    <row r="340" spans="2:8">
      <c r="B340"/>
      <c r="C340"/>
      <c r="D340"/>
      <c r="F340"/>
      <c r="G340"/>
      <c r="H340"/>
    </row>
    <row r="341" spans="2:8">
      <c r="B341"/>
      <c r="C341"/>
      <c r="D341"/>
      <c r="F341"/>
      <c r="G341"/>
      <c r="H341"/>
    </row>
    <row r="342" spans="2:8">
      <c r="B342"/>
      <c r="C342"/>
      <c r="D342"/>
      <c r="F342"/>
      <c r="G342"/>
      <c r="H342"/>
    </row>
    <row r="343" spans="2:8">
      <c r="B343"/>
      <c r="C343"/>
      <c r="D343"/>
      <c r="F343"/>
      <c r="G343"/>
      <c r="H343"/>
    </row>
    <row r="344" spans="2:8">
      <c r="B344"/>
      <c r="C344"/>
      <c r="D344"/>
      <c r="F344"/>
      <c r="G344"/>
      <c r="H344"/>
    </row>
    <row r="345" spans="2:8">
      <c r="B345"/>
      <c r="C345"/>
      <c r="D345"/>
      <c r="F345"/>
      <c r="G345"/>
      <c r="H345"/>
    </row>
    <row r="346" spans="2:8">
      <c r="B346"/>
      <c r="C346"/>
      <c r="D346"/>
      <c r="F346"/>
      <c r="G346"/>
      <c r="H346"/>
    </row>
    <row r="347" spans="2:8">
      <c r="B347"/>
      <c r="C347"/>
      <c r="D347"/>
      <c r="F347"/>
      <c r="G347"/>
      <c r="H347"/>
    </row>
    <row r="348" spans="2:8">
      <c r="B348"/>
      <c r="C348"/>
      <c r="D348"/>
      <c r="F348"/>
      <c r="G348"/>
      <c r="H348"/>
    </row>
    <row r="349" spans="2:8">
      <c r="B349"/>
      <c r="C349"/>
      <c r="D349"/>
      <c r="F349"/>
      <c r="G349"/>
      <c r="H349"/>
    </row>
    <row r="350" spans="2:8">
      <c r="B350"/>
      <c r="C350"/>
      <c r="D350"/>
      <c r="F350"/>
      <c r="G350"/>
      <c r="H350"/>
    </row>
    <row r="351" spans="2:8">
      <c r="B351"/>
      <c r="C351"/>
      <c r="D351"/>
      <c r="F351"/>
      <c r="G351"/>
      <c r="H351"/>
    </row>
    <row r="352" spans="2:8">
      <c r="B352"/>
      <c r="C352"/>
      <c r="D352"/>
      <c r="F352"/>
      <c r="G352"/>
      <c r="H352"/>
    </row>
    <row r="353" spans="2:8">
      <c r="B353"/>
      <c r="C353"/>
      <c r="D353"/>
      <c r="F353"/>
      <c r="G353"/>
      <c r="H353"/>
    </row>
    <row r="354" spans="2:8">
      <c r="B354"/>
      <c r="C354"/>
      <c r="D354"/>
      <c r="F354"/>
      <c r="G354"/>
      <c r="H354"/>
    </row>
    <row r="355" spans="2:8">
      <c r="B355"/>
      <c r="C355"/>
      <c r="D355"/>
      <c r="F355"/>
      <c r="G355"/>
      <c r="H355"/>
    </row>
    <row r="356" spans="2:8">
      <c r="B356"/>
      <c r="C356"/>
      <c r="D356"/>
      <c r="F356"/>
      <c r="G356"/>
      <c r="H356"/>
    </row>
    <row r="357" spans="2:8">
      <c r="B357"/>
      <c r="C357"/>
      <c r="D357"/>
      <c r="F357"/>
      <c r="G357"/>
      <c r="H357"/>
    </row>
    <row r="358" spans="2:8">
      <c r="B358"/>
      <c r="C358"/>
      <c r="D358"/>
      <c r="F358"/>
      <c r="G358"/>
      <c r="H358"/>
    </row>
    <row r="359" spans="2:8">
      <c r="B359"/>
      <c r="C359"/>
      <c r="D359"/>
      <c r="F359"/>
      <c r="G359"/>
      <c r="H359"/>
    </row>
    <row r="360" spans="2:8">
      <c r="B360"/>
      <c r="C360"/>
      <c r="D360"/>
      <c r="F360"/>
      <c r="G360"/>
      <c r="H360"/>
    </row>
    <row r="361" spans="2:8">
      <c r="B361"/>
      <c r="C361"/>
      <c r="D361"/>
      <c r="F361"/>
      <c r="G361"/>
      <c r="H361"/>
    </row>
    <row r="362" spans="2:8">
      <c r="B362"/>
      <c r="C362"/>
      <c r="D362"/>
      <c r="F362"/>
      <c r="G362"/>
      <c r="H362"/>
    </row>
    <row r="363" spans="2:8">
      <c r="B363"/>
      <c r="C363"/>
      <c r="D363"/>
      <c r="F363"/>
      <c r="G363"/>
      <c r="H363"/>
    </row>
    <row r="364" spans="2:8">
      <c r="B364"/>
      <c r="C364"/>
      <c r="D364"/>
      <c r="F364"/>
      <c r="G364"/>
      <c r="H364"/>
    </row>
    <row r="365" spans="2:8">
      <c r="B365"/>
      <c r="C365"/>
      <c r="D365"/>
      <c r="F365"/>
      <c r="G365"/>
      <c r="H365"/>
    </row>
    <row r="366" spans="2:8">
      <c r="B366"/>
      <c r="C366"/>
      <c r="D366"/>
      <c r="F366"/>
      <c r="G366"/>
      <c r="H366"/>
    </row>
    <row r="367" spans="2:8">
      <c r="B367"/>
      <c r="C367"/>
      <c r="D367"/>
      <c r="F367"/>
      <c r="G367"/>
      <c r="H367"/>
    </row>
    <row r="368" spans="2:8">
      <c r="B368"/>
      <c r="C368"/>
      <c r="D368"/>
      <c r="F368"/>
      <c r="G368"/>
      <c r="H368"/>
    </row>
    <row r="369" spans="2:8">
      <c r="B369"/>
      <c r="C369"/>
      <c r="D369"/>
      <c r="F369"/>
      <c r="G369"/>
      <c r="H369"/>
    </row>
    <row r="370" spans="2:8">
      <c r="B370"/>
      <c r="C370"/>
      <c r="D370"/>
      <c r="F370"/>
      <c r="G370"/>
      <c r="H370"/>
    </row>
    <row r="371" spans="2:8">
      <c r="B371"/>
      <c r="C371"/>
      <c r="D371"/>
      <c r="F371"/>
      <c r="G371"/>
      <c r="H371"/>
    </row>
    <row r="372" spans="2:8">
      <c r="B372"/>
      <c r="C372"/>
      <c r="D372"/>
      <c r="F372"/>
      <c r="G372"/>
      <c r="H372"/>
    </row>
    <row r="373" spans="2:8">
      <c r="B373"/>
      <c r="C373"/>
      <c r="D373"/>
      <c r="F373"/>
      <c r="G373"/>
      <c r="H373"/>
    </row>
    <row r="374" spans="2:8">
      <c r="B374"/>
      <c r="C374"/>
      <c r="D374"/>
      <c r="F374"/>
      <c r="G374"/>
      <c r="H374"/>
    </row>
    <row r="375" spans="2:8">
      <c r="B375"/>
      <c r="C375"/>
      <c r="D375"/>
      <c r="F375"/>
      <c r="G375"/>
      <c r="H375"/>
    </row>
    <row r="376" spans="2:8">
      <c r="B376"/>
      <c r="C376"/>
      <c r="D376"/>
      <c r="F376"/>
      <c r="G376"/>
      <c r="H376"/>
    </row>
    <row r="377" spans="2:8">
      <c r="B377"/>
      <c r="C377"/>
      <c r="D377"/>
      <c r="F377"/>
      <c r="G377"/>
      <c r="H377"/>
    </row>
    <row r="378" spans="2:8">
      <c r="B378"/>
      <c r="C378"/>
      <c r="D378"/>
      <c r="F378"/>
      <c r="G378"/>
      <c r="H378"/>
    </row>
    <row r="379" spans="2:8">
      <c r="B379"/>
      <c r="C379"/>
      <c r="D379"/>
      <c r="F379"/>
      <c r="G379"/>
      <c r="H379"/>
    </row>
    <row r="380" spans="2:8">
      <c r="B380"/>
      <c r="C380"/>
      <c r="D380"/>
      <c r="F380"/>
      <c r="G380"/>
      <c r="H380"/>
    </row>
    <row r="381" spans="2:8">
      <c r="B381"/>
      <c r="C381"/>
      <c r="D381"/>
      <c r="F381"/>
      <c r="G381"/>
      <c r="H381"/>
    </row>
    <row r="382" spans="2:8">
      <c r="B382"/>
      <c r="C382"/>
      <c r="D382"/>
      <c r="F382"/>
      <c r="G382"/>
      <c r="H382"/>
    </row>
    <row r="383" spans="2:8">
      <c r="B383"/>
      <c r="C383"/>
      <c r="D383"/>
      <c r="F383"/>
      <c r="G383"/>
      <c r="H383"/>
    </row>
    <row r="384" spans="2:8">
      <c r="B384"/>
      <c r="C384"/>
      <c r="D384"/>
      <c r="F384"/>
      <c r="G384"/>
      <c r="H384"/>
    </row>
    <row r="385" spans="2:8">
      <c r="B385"/>
      <c r="C385"/>
      <c r="D385"/>
      <c r="F385"/>
      <c r="G385"/>
      <c r="H385"/>
    </row>
    <row r="386" spans="2:8">
      <c r="B386"/>
      <c r="C386"/>
      <c r="D386"/>
      <c r="F386"/>
      <c r="G386"/>
      <c r="H386"/>
    </row>
    <row r="387" spans="2:8">
      <c r="B387"/>
      <c r="C387"/>
      <c r="D387"/>
      <c r="F387"/>
      <c r="G387"/>
      <c r="H387"/>
    </row>
    <row r="388" spans="2:8">
      <c r="B388"/>
      <c r="C388"/>
      <c r="D388"/>
      <c r="F388"/>
      <c r="G388"/>
      <c r="H388"/>
    </row>
    <row r="389" spans="2:8">
      <c r="B389"/>
      <c r="C389"/>
      <c r="D389"/>
      <c r="F389"/>
      <c r="G389"/>
      <c r="H389"/>
    </row>
    <row r="390" spans="2:8">
      <c r="B390"/>
      <c r="C390"/>
      <c r="D390"/>
      <c r="F390"/>
      <c r="G390"/>
      <c r="H390"/>
    </row>
    <row r="391" spans="2:8">
      <c r="B391"/>
      <c r="C391"/>
      <c r="D391"/>
      <c r="F391"/>
      <c r="G391"/>
      <c r="H391"/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3</vt:i4>
      </vt:variant>
    </vt:vector>
  </HeadingPairs>
  <TitlesOfParts>
    <vt:vector size="23" baseType="lpstr">
      <vt:lpstr>MARPAUNG</vt:lpstr>
      <vt:lpstr>Sheet3</vt:lpstr>
      <vt:lpstr>SILESEM</vt:lpstr>
      <vt:lpstr>SIMANGUNSONG</vt:lpstr>
      <vt:lpstr>DOLOK</vt:lpstr>
      <vt:lpstr>Sheet1</vt:lpstr>
      <vt:lpstr>vaksin 12-17</vt:lpstr>
      <vt:lpstr>vaksin 18+</vt:lpstr>
      <vt:lpstr>DOMISIILI</vt:lpstr>
      <vt:lpstr>BELUM VAKSIN</vt:lpstr>
      <vt:lpstr>Sheet4</vt:lpstr>
      <vt:lpstr>JUMLAH WARGA</vt:lpstr>
      <vt:lpstr>Sheet2</vt:lpstr>
      <vt:lpstr>BANTUAN</vt:lpstr>
      <vt:lpstr>JLH WARGA JULI</vt:lpstr>
      <vt:lpstr>JLH WARGA AGUSTUS</vt:lpstr>
      <vt:lpstr>JLH WARGA SEPT</vt:lpstr>
      <vt:lpstr>JLH WARGA OKT</vt:lpstr>
      <vt:lpstr>JLH WARGA NOVEMBER</vt:lpstr>
      <vt:lpstr>SEMBAKO 1,2,3</vt:lpstr>
      <vt:lpstr>MARPAUNG!Print_Area</vt:lpstr>
      <vt:lpstr>SIMANGUNSONG!Print_Area</vt:lpstr>
      <vt:lpstr>'vaksin 12-17'!Print_Area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WINDOWS10</cp:lastModifiedBy>
  <cp:lastPrinted>2021-10-12T07:16:00Z</cp:lastPrinted>
  <dcterms:created xsi:type="dcterms:W3CDTF">2017-03-21T06:04:00Z</dcterms:created>
  <dcterms:modified xsi:type="dcterms:W3CDTF">2022-12-02T10:44:38Z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20BEAF88C65540A8A338D9BAD47C24E3</vt:lpwstr>
  </property>
  <property fmtid="{D5CDD505-2E9C-101B-9397-08002B2CF9AE}" pid="3" name="KSOProductBuildVer">
    <vt:lpwstr>1033-11.2.0.11417</vt:lpwstr>
  </property>
</Properties>
</file>